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d273b6712be23d/Documents/VSCode/MEng/"/>
    </mc:Choice>
  </mc:AlternateContent>
  <xr:revisionPtr revIDLastSave="0" documentId="13_ncr:1_{5E0471D6-EB00-1B4D-B70E-9AF4CA9B80D9}" xr6:coauthVersionLast="47" xr6:coauthVersionMax="47" xr10:uidLastSave="{00000000-0000-0000-0000-000000000000}"/>
  <bookViews>
    <workbookView xWindow="2895" yWindow="720" windowWidth="25230" windowHeight="14505" activeTab="2" xr2:uid="{00000000-000D-0000-FFFF-FFFF00000000}"/>
  </bookViews>
  <sheets>
    <sheet name="Params_20200730" sheetId="1" r:id="rId1"/>
    <sheet name="python_read" sheetId="2" r:id="rId2"/>
    <sheet name="grid_rainfall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54" i="3" l="1"/>
  <c r="G2254" i="3"/>
  <c r="F2254" i="3"/>
  <c r="E2254" i="3"/>
  <c r="D2254" i="3"/>
  <c r="C2254" i="3"/>
  <c r="B2254" i="3"/>
  <c r="A2254" i="3"/>
  <c r="H2062" i="3"/>
  <c r="G2062" i="3"/>
  <c r="F2062" i="3"/>
  <c r="E2062" i="3"/>
  <c r="D2062" i="3"/>
  <c r="C2062" i="3"/>
  <c r="B2062" i="3"/>
  <c r="A2062" i="3"/>
  <c r="H1870" i="3"/>
  <c r="G1870" i="3"/>
  <c r="F1870" i="3"/>
  <c r="E1870" i="3"/>
  <c r="D1870" i="3"/>
  <c r="C1870" i="3"/>
  <c r="B1870" i="3"/>
  <c r="A1870" i="3"/>
  <c r="H1678" i="3"/>
  <c r="G1678" i="3"/>
  <c r="F1678" i="3"/>
  <c r="E1678" i="3"/>
  <c r="D1678" i="3"/>
  <c r="C1678" i="3"/>
  <c r="B1678" i="3"/>
  <c r="A1678" i="3"/>
  <c r="H1486" i="3"/>
  <c r="G1486" i="3"/>
  <c r="F1486" i="3"/>
  <c r="E1486" i="3"/>
  <c r="D1486" i="3"/>
  <c r="C1486" i="3"/>
  <c r="B1486" i="3"/>
  <c r="A1486" i="3"/>
  <c r="H1294" i="3"/>
  <c r="G1294" i="3"/>
  <c r="F1294" i="3"/>
  <c r="E1294" i="3"/>
  <c r="D1294" i="3"/>
  <c r="C1294" i="3"/>
  <c r="B1294" i="3"/>
  <c r="A1294" i="3"/>
  <c r="H1102" i="3"/>
  <c r="G1102" i="3"/>
  <c r="F1102" i="3"/>
  <c r="E1102" i="3"/>
  <c r="D1102" i="3"/>
  <c r="C1102" i="3"/>
  <c r="B1102" i="3"/>
  <c r="A1102" i="3"/>
  <c r="H1070" i="3"/>
  <c r="G1070" i="3"/>
  <c r="F1070" i="3"/>
  <c r="E1070" i="3"/>
  <c r="D1070" i="3"/>
  <c r="C1070" i="3"/>
  <c r="B1070" i="3"/>
  <c r="A1070" i="3"/>
  <c r="H1038" i="3"/>
  <c r="G1038" i="3"/>
  <c r="F1038" i="3"/>
  <c r="E1038" i="3"/>
  <c r="D1038" i="3"/>
  <c r="C1038" i="3"/>
  <c r="B1038" i="3"/>
  <c r="A1038" i="3"/>
  <c r="H1006" i="3"/>
  <c r="G1006" i="3"/>
  <c r="F1006" i="3"/>
  <c r="E1006" i="3"/>
  <c r="D1006" i="3"/>
  <c r="C1006" i="3"/>
  <c r="B1006" i="3"/>
  <c r="A1006" i="3"/>
  <c r="H990" i="3"/>
  <c r="G990" i="3"/>
  <c r="F990" i="3"/>
  <c r="E990" i="3"/>
  <c r="D990" i="3"/>
  <c r="C990" i="3"/>
  <c r="B990" i="3"/>
  <c r="A990" i="3"/>
  <c r="H974" i="3"/>
  <c r="G974" i="3"/>
  <c r="F974" i="3"/>
  <c r="E974" i="3"/>
  <c r="D974" i="3"/>
  <c r="C974" i="3"/>
  <c r="B974" i="3"/>
  <c r="A974" i="3"/>
  <c r="H958" i="3"/>
  <c r="G958" i="3"/>
  <c r="F958" i="3"/>
  <c r="E958" i="3"/>
  <c r="D958" i="3"/>
  <c r="C958" i="3"/>
  <c r="B958" i="3"/>
  <c r="A958" i="3"/>
  <c r="H942" i="3"/>
  <c r="G942" i="3"/>
  <c r="F942" i="3"/>
  <c r="E942" i="3"/>
  <c r="D942" i="3"/>
  <c r="C942" i="3"/>
  <c r="B942" i="3"/>
  <c r="A942" i="3"/>
  <c r="H926" i="3"/>
  <c r="G926" i="3"/>
  <c r="F926" i="3"/>
  <c r="E926" i="3"/>
  <c r="D926" i="3"/>
  <c r="C926" i="3"/>
  <c r="B926" i="3"/>
  <c r="A926" i="3"/>
  <c r="H922" i="3"/>
  <c r="G922" i="3"/>
  <c r="F922" i="3"/>
  <c r="E922" i="3"/>
  <c r="D922" i="3"/>
  <c r="C922" i="3"/>
  <c r="B922" i="3"/>
  <c r="A922" i="3"/>
  <c r="H918" i="3"/>
  <c r="G918" i="3"/>
  <c r="F918" i="3"/>
  <c r="E918" i="3"/>
  <c r="D918" i="3"/>
  <c r="C918" i="3"/>
  <c r="B918" i="3"/>
  <c r="A918" i="3"/>
  <c r="H668" i="3"/>
  <c r="G668" i="3"/>
  <c r="F668" i="3"/>
  <c r="E668" i="3"/>
  <c r="D668" i="3"/>
  <c r="C668" i="3"/>
  <c r="B668" i="3"/>
  <c r="A668" i="3"/>
  <c r="H418" i="3"/>
  <c r="G418" i="3"/>
  <c r="F418" i="3"/>
  <c r="E418" i="3"/>
  <c r="D418" i="3"/>
  <c r="C418" i="3"/>
  <c r="B418" i="3"/>
  <c r="A418" i="3"/>
  <c r="H168" i="3"/>
  <c r="G168" i="3"/>
  <c r="F168" i="3"/>
  <c r="E168" i="3"/>
  <c r="D168" i="3"/>
  <c r="C168" i="3"/>
  <c r="B168" i="3"/>
  <c r="A168" i="3"/>
  <c r="H85" i="3"/>
  <c r="G85" i="3"/>
  <c r="F85" i="3"/>
  <c r="E85" i="3"/>
  <c r="D85" i="3"/>
  <c r="C85" i="3"/>
  <c r="B85" i="3"/>
  <c r="A85" i="3"/>
  <c r="H1" i="3"/>
  <c r="G1" i="3"/>
  <c r="F1" i="3"/>
  <c r="E1" i="3"/>
  <c r="D1" i="3"/>
  <c r="C1" i="3"/>
  <c r="B1" i="3"/>
  <c r="A1" i="3"/>
  <c r="P41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" i="1"/>
  <c r="H1854" i="3" l="1"/>
  <c r="E1854" i="3"/>
  <c r="G1854" i="3"/>
  <c r="B1854" i="3"/>
  <c r="F1854" i="3"/>
  <c r="D1854" i="3"/>
  <c r="A1854" i="3"/>
  <c r="C1854" i="3"/>
  <c r="C1838" i="3"/>
  <c r="E1838" i="3"/>
  <c r="H1838" i="3"/>
  <c r="B1838" i="3"/>
  <c r="F1838" i="3"/>
  <c r="G1838" i="3"/>
  <c r="A1838" i="3"/>
  <c r="D1838" i="3"/>
  <c r="B1826" i="3"/>
  <c r="F1826" i="3"/>
  <c r="E1826" i="3"/>
  <c r="G1826" i="3"/>
  <c r="C1826" i="3"/>
  <c r="D1826" i="3"/>
  <c r="A1826" i="3"/>
  <c r="H1826" i="3"/>
  <c r="H1811" i="3"/>
  <c r="G1811" i="3"/>
  <c r="F1811" i="3"/>
  <c r="B1811" i="3"/>
  <c r="C1811" i="3"/>
  <c r="E1811" i="3"/>
  <c r="A1811" i="3"/>
  <c r="D1811" i="3"/>
  <c r="H1799" i="3"/>
  <c r="D1799" i="3"/>
  <c r="B1799" i="3"/>
  <c r="E1799" i="3"/>
  <c r="G1799" i="3"/>
  <c r="C1799" i="3"/>
  <c r="A1799" i="3"/>
  <c r="F1799" i="3"/>
  <c r="F1784" i="3"/>
  <c r="D1784" i="3"/>
  <c r="E1784" i="3"/>
  <c r="C1784" i="3"/>
  <c r="B1784" i="3"/>
  <c r="H1784" i="3"/>
  <c r="A1784" i="3"/>
  <c r="G1784" i="3"/>
  <c r="H1772" i="3"/>
  <c r="G1772" i="3"/>
  <c r="C1772" i="3"/>
  <c r="B1772" i="3"/>
  <c r="F1772" i="3"/>
  <c r="E1772" i="3"/>
  <c r="A1772" i="3"/>
  <c r="D1772" i="3"/>
  <c r="F1757" i="3"/>
  <c r="D1757" i="3"/>
  <c r="C1757" i="3"/>
  <c r="H1757" i="3"/>
  <c r="B1757" i="3"/>
  <c r="G1757" i="3"/>
  <c r="A1757" i="3"/>
  <c r="E1757" i="3"/>
  <c r="G1745" i="3"/>
  <c r="F1745" i="3"/>
  <c r="C1745" i="3"/>
  <c r="H1745" i="3"/>
  <c r="E1745" i="3"/>
  <c r="D1745" i="3"/>
  <c r="A1745" i="3"/>
  <c r="B1745" i="3"/>
  <c r="C1730" i="3"/>
  <c r="G1730" i="3"/>
  <c r="B1730" i="3"/>
  <c r="E1730" i="3"/>
  <c r="D1730" i="3"/>
  <c r="H1730" i="3"/>
  <c r="A1730" i="3"/>
  <c r="F1730" i="3"/>
  <c r="G1718" i="3"/>
  <c r="B1718" i="3"/>
  <c r="H1718" i="3"/>
  <c r="D1718" i="3"/>
  <c r="E1718" i="3"/>
  <c r="F1718" i="3"/>
  <c r="A1718" i="3"/>
  <c r="C1718" i="3"/>
  <c r="G1991" i="3"/>
  <c r="F1991" i="3"/>
  <c r="E1991" i="3"/>
  <c r="B1991" i="3"/>
  <c r="H1991" i="3"/>
  <c r="D1991" i="3"/>
  <c r="A1991" i="3"/>
  <c r="C1991" i="3"/>
  <c r="B1985" i="3"/>
  <c r="F1985" i="3"/>
  <c r="H1985" i="3"/>
  <c r="C1985" i="3"/>
  <c r="G1985" i="3"/>
  <c r="D1985" i="3"/>
  <c r="A1985" i="3"/>
  <c r="E1985" i="3"/>
  <c r="F1978" i="3"/>
  <c r="B1978" i="3"/>
  <c r="E1978" i="3"/>
  <c r="G1978" i="3"/>
  <c r="H1978" i="3"/>
  <c r="D1978" i="3"/>
  <c r="A1978" i="3"/>
  <c r="C1978" i="3"/>
  <c r="G1972" i="3"/>
  <c r="F1972" i="3"/>
  <c r="E1972" i="3"/>
  <c r="D1972" i="3"/>
  <c r="H1972" i="3"/>
  <c r="C1972" i="3"/>
  <c r="A1972" i="3"/>
  <c r="B1972" i="3"/>
  <c r="H1964" i="3"/>
  <c r="G1964" i="3"/>
  <c r="C1964" i="3"/>
  <c r="F1964" i="3"/>
  <c r="B1964" i="3"/>
  <c r="E1964" i="3"/>
  <c r="A1964" i="3"/>
  <c r="D1964" i="3"/>
  <c r="G2045" i="3"/>
  <c r="C2045" i="3"/>
  <c r="B2045" i="3"/>
  <c r="E2045" i="3"/>
  <c r="H2045" i="3"/>
  <c r="D2045" i="3"/>
  <c r="A2045" i="3"/>
  <c r="F2045" i="3"/>
  <c r="E2018" i="3"/>
  <c r="B2018" i="3"/>
  <c r="D2018" i="3"/>
  <c r="C2018" i="3"/>
  <c r="F2018" i="3"/>
  <c r="G2018" i="3"/>
  <c r="A2018" i="3"/>
  <c r="H2018" i="3"/>
  <c r="F2053" i="3"/>
  <c r="B2053" i="3"/>
  <c r="D2053" i="3"/>
  <c r="H2053" i="3"/>
  <c r="E2053" i="3"/>
  <c r="C2053" i="3"/>
  <c r="A2053" i="3"/>
  <c r="G2053" i="3"/>
  <c r="G2026" i="3"/>
  <c r="B2026" i="3"/>
  <c r="C2026" i="3"/>
  <c r="F2026" i="3"/>
  <c r="H2026" i="3"/>
  <c r="E2026" i="3"/>
  <c r="A2026" i="3"/>
  <c r="D2026" i="3"/>
  <c r="F1959" i="3"/>
  <c r="B1959" i="3"/>
  <c r="E1959" i="3"/>
  <c r="H1959" i="3"/>
  <c r="C1959" i="3"/>
  <c r="G1959" i="3"/>
  <c r="A1959" i="3"/>
  <c r="D1959" i="3"/>
  <c r="G2157" i="3"/>
  <c r="C2157" i="3"/>
  <c r="F2157" i="3"/>
  <c r="H2157" i="3"/>
  <c r="B2157" i="3"/>
  <c r="E2157" i="3"/>
  <c r="A2157" i="3"/>
  <c r="D2157" i="3"/>
  <c r="D2143" i="3"/>
  <c r="G2143" i="3"/>
  <c r="H2143" i="3"/>
  <c r="B2143" i="3"/>
  <c r="E2143" i="3"/>
  <c r="C2143" i="3"/>
  <c r="A2143" i="3"/>
  <c r="F2143" i="3"/>
  <c r="E2179" i="3"/>
  <c r="B2179" i="3"/>
  <c r="D2179" i="3"/>
  <c r="F2179" i="3"/>
  <c r="H2179" i="3"/>
  <c r="G2179" i="3"/>
  <c r="A2179" i="3"/>
  <c r="C2179" i="3"/>
  <c r="C2118" i="3"/>
  <c r="B2118" i="3"/>
  <c r="G2118" i="3"/>
  <c r="F2118" i="3"/>
  <c r="D2118" i="3"/>
  <c r="H2118" i="3"/>
  <c r="A2118" i="3"/>
  <c r="E2118" i="3"/>
  <c r="C2105" i="3"/>
  <c r="G2105" i="3"/>
  <c r="D2105" i="3"/>
  <c r="F2105" i="3"/>
  <c r="B2105" i="3"/>
  <c r="E2105" i="3"/>
  <c r="A2105" i="3"/>
  <c r="H2105" i="3"/>
  <c r="G2091" i="3"/>
  <c r="C2091" i="3"/>
  <c r="D2091" i="3"/>
  <c r="B2091" i="3"/>
  <c r="E2091" i="3"/>
  <c r="F2091" i="3"/>
  <c r="A2091" i="3"/>
  <c r="H2091" i="3"/>
  <c r="G2078" i="3"/>
  <c r="B2078" i="3"/>
  <c r="H2078" i="3"/>
  <c r="E2078" i="3"/>
  <c r="F2078" i="3"/>
  <c r="D2078" i="3"/>
  <c r="A2078" i="3"/>
  <c r="C2078" i="3"/>
  <c r="G2063" i="3"/>
  <c r="E2063" i="3"/>
  <c r="H2063" i="3"/>
  <c r="B2063" i="3"/>
  <c r="D2063" i="3"/>
  <c r="C2063" i="3"/>
  <c r="A2063" i="3"/>
  <c r="F2063" i="3"/>
  <c r="F2040" i="3"/>
  <c r="D2040" i="3"/>
  <c r="H2040" i="3"/>
  <c r="E2040" i="3"/>
  <c r="G2040" i="3"/>
  <c r="C2040" i="3"/>
  <c r="A2040" i="3"/>
  <c r="B2040" i="3"/>
  <c r="C2220" i="3"/>
  <c r="G2220" i="3"/>
  <c r="F2220" i="3"/>
  <c r="B2220" i="3"/>
  <c r="D2220" i="3"/>
  <c r="H2220" i="3"/>
  <c r="A2220" i="3"/>
  <c r="E2220" i="3"/>
  <c r="H2243" i="3"/>
  <c r="E2243" i="3"/>
  <c r="D2243" i="3"/>
  <c r="F2243" i="3"/>
  <c r="C2243" i="3"/>
  <c r="G2243" i="3"/>
  <c r="A2243" i="3"/>
  <c r="B2243" i="3"/>
  <c r="D2065" i="3"/>
  <c r="F2065" i="3"/>
  <c r="H2065" i="3"/>
  <c r="G2065" i="3"/>
  <c r="E2065" i="3"/>
  <c r="C2065" i="3"/>
  <c r="B2065" i="3"/>
  <c r="E2153" i="3"/>
  <c r="H2153" i="3"/>
  <c r="D2153" i="3"/>
  <c r="F2153" i="3"/>
  <c r="G2153" i="3"/>
  <c r="B2153" i="3"/>
  <c r="A2153" i="3"/>
  <c r="C2153" i="3"/>
  <c r="F2187" i="3"/>
  <c r="E2187" i="3"/>
  <c r="B2187" i="3"/>
  <c r="G2187" i="3"/>
  <c r="C2187" i="3"/>
  <c r="H2187" i="3"/>
  <c r="A2187" i="3"/>
  <c r="D2187" i="3"/>
  <c r="E2190" i="3"/>
  <c r="F2190" i="3"/>
  <c r="H2190" i="3"/>
  <c r="B2190" i="3"/>
  <c r="G2190" i="3"/>
  <c r="D2190" i="3"/>
  <c r="A2190" i="3"/>
  <c r="C2190" i="3"/>
  <c r="D2216" i="3"/>
  <c r="C2216" i="3"/>
  <c r="H2216" i="3"/>
  <c r="G2216" i="3"/>
  <c r="B2216" i="3"/>
  <c r="F2216" i="3"/>
  <c r="A2216" i="3"/>
  <c r="E2216" i="3"/>
  <c r="D2189" i="3"/>
  <c r="C2189" i="3"/>
  <c r="F2189" i="3"/>
  <c r="G2189" i="3"/>
  <c r="B2189" i="3"/>
  <c r="E2189" i="3"/>
  <c r="A2189" i="3"/>
  <c r="H2189" i="3"/>
  <c r="C2175" i="3"/>
  <c r="G2175" i="3"/>
  <c r="E2175" i="3"/>
  <c r="H2175" i="3"/>
  <c r="D2175" i="3"/>
  <c r="F2175" i="3"/>
  <c r="A2175" i="3"/>
  <c r="B2175" i="3"/>
  <c r="E2128" i="3"/>
  <c r="H2128" i="3"/>
  <c r="C2128" i="3"/>
  <c r="B2128" i="3"/>
  <c r="D2128" i="3"/>
  <c r="G2128" i="3"/>
  <c r="A2128" i="3"/>
  <c r="F2128" i="3"/>
  <c r="F2101" i="3"/>
  <c r="G2101" i="3"/>
  <c r="E2101" i="3"/>
  <c r="H2101" i="3"/>
  <c r="D2101" i="3"/>
  <c r="C2101" i="3"/>
  <c r="A2101" i="3"/>
  <c r="B2101" i="3"/>
  <c r="G2074" i="3"/>
  <c r="F2074" i="3"/>
  <c r="C2074" i="3"/>
  <c r="D2074" i="3"/>
  <c r="H2074" i="3"/>
  <c r="B2074" i="3"/>
  <c r="A2074" i="3"/>
  <c r="E2074" i="3"/>
  <c r="D2241" i="3"/>
  <c r="C2241" i="3"/>
  <c r="B2241" i="3"/>
  <c r="H2241" i="3"/>
  <c r="F2241" i="3"/>
  <c r="G2241" i="3"/>
  <c r="A2241" i="3"/>
  <c r="E2241" i="3"/>
  <c r="D2199" i="3"/>
  <c r="C2199" i="3"/>
  <c r="B2199" i="3"/>
  <c r="G2199" i="3"/>
  <c r="H2199" i="3"/>
  <c r="F2199" i="3"/>
  <c r="A2199" i="3"/>
  <c r="E2199" i="3"/>
  <c r="H2244" i="3"/>
  <c r="B2244" i="3"/>
  <c r="C2244" i="3"/>
  <c r="G2244" i="3"/>
  <c r="F2244" i="3"/>
  <c r="D2244" i="3"/>
  <c r="A2244" i="3"/>
  <c r="E2244" i="3"/>
  <c r="B2237" i="3"/>
  <c r="H2237" i="3"/>
  <c r="D2237" i="3"/>
  <c r="E2237" i="3"/>
  <c r="C2237" i="3"/>
  <c r="F2237" i="3"/>
  <c r="A2237" i="3"/>
  <c r="G2237" i="3"/>
  <c r="E2224" i="3"/>
  <c r="C2224" i="3"/>
  <c r="G2224" i="3"/>
  <c r="B2224" i="3"/>
  <c r="F2224" i="3"/>
  <c r="D2224" i="3"/>
  <c r="A2224" i="3"/>
  <c r="H2224" i="3"/>
  <c r="C2210" i="3"/>
  <c r="E2210" i="3"/>
  <c r="F2210" i="3"/>
  <c r="H2210" i="3"/>
  <c r="B2210" i="3"/>
  <c r="D2210" i="3"/>
  <c r="A2210" i="3"/>
  <c r="G2210" i="3"/>
  <c r="D2197" i="3"/>
  <c r="C2197" i="3"/>
  <c r="G2197" i="3"/>
  <c r="B2197" i="3"/>
  <c r="H2197" i="3"/>
  <c r="E2197" i="3"/>
  <c r="A2197" i="3"/>
  <c r="F2197" i="3"/>
  <c r="D2183" i="3"/>
  <c r="E2183" i="3"/>
  <c r="B2183" i="3"/>
  <c r="G2183" i="3"/>
  <c r="C2183" i="3"/>
  <c r="H2183" i="3"/>
  <c r="A2183" i="3"/>
  <c r="F2183" i="3"/>
  <c r="H2168" i="3"/>
  <c r="C2168" i="3"/>
  <c r="G2168" i="3"/>
  <c r="B2168" i="3"/>
  <c r="D2168" i="3"/>
  <c r="F2168" i="3"/>
  <c r="A2168" i="3"/>
  <c r="E2168" i="3"/>
  <c r="F2141" i="3"/>
  <c r="B2141" i="3"/>
  <c r="C2141" i="3"/>
  <c r="E2141" i="3"/>
  <c r="H2141" i="3"/>
  <c r="G2141" i="3"/>
  <c r="A2141" i="3"/>
  <c r="D2141" i="3"/>
  <c r="B2116" i="3"/>
  <c r="G2116" i="3"/>
  <c r="E2116" i="3"/>
  <c r="C2116" i="3"/>
  <c r="F2116" i="3"/>
  <c r="H2116" i="3"/>
  <c r="A2116" i="3"/>
  <c r="D2116" i="3"/>
  <c r="D2001" i="3"/>
  <c r="C2001" i="3"/>
  <c r="E2001" i="3"/>
  <c r="B2001" i="3"/>
  <c r="F2001" i="3"/>
  <c r="H2001" i="3"/>
  <c r="A2001" i="3"/>
  <c r="G2001" i="3"/>
  <c r="D2250" i="3"/>
  <c r="C2250" i="3"/>
  <c r="G2250" i="3"/>
  <c r="F2250" i="3"/>
  <c r="B2250" i="3"/>
  <c r="H2250" i="3"/>
  <c r="A2250" i="3"/>
  <c r="E2250" i="3"/>
  <c r="C2214" i="3"/>
  <c r="D2214" i="3"/>
  <c r="F2214" i="3"/>
  <c r="B2214" i="3"/>
  <c r="G2214" i="3"/>
  <c r="H2214" i="3"/>
  <c r="A2214" i="3"/>
  <c r="E2214" i="3"/>
  <c r="C2253" i="3"/>
  <c r="H2253" i="3"/>
  <c r="G2253" i="3"/>
  <c r="F2253" i="3"/>
  <c r="E2253" i="3"/>
  <c r="D2253" i="3"/>
  <c r="A2253" i="3"/>
  <c r="B2253" i="3"/>
  <c r="D2170" i="3"/>
  <c r="F2170" i="3"/>
  <c r="G2170" i="3"/>
  <c r="C2170" i="3"/>
  <c r="H2170" i="3"/>
  <c r="E2170" i="3"/>
  <c r="A2170" i="3"/>
  <c r="B2170" i="3"/>
  <c r="F2240" i="3"/>
  <c r="E2240" i="3"/>
  <c r="D2240" i="3"/>
  <c r="H2240" i="3"/>
  <c r="C2240" i="3"/>
  <c r="G2240" i="3"/>
  <c r="A2240" i="3"/>
  <c r="B2240" i="3"/>
  <c r="C2227" i="3"/>
  <c r="B2227" i="3"/>
  <c r="G2227" i="3"/>
  <c r="H2227" i="3"/>
  <c r="F2227" i="3"/>
  <c r="E2227" i="3"/>
  <c r="A2227" i="3"/>
  <c r="D2227" i="3"/>
  <c r="H2213" i="3"/>
  <c r="E2213" i="3"/>
  <c r="D2213" i="3"/>
  <c r="F2213" i="3"/>
  <c r="C2213" i="3"/>
  <c r="G2213" i="3"/>
  <c r="A2213" i="3"/>
  <c r="B2213" i="3"/>
  <c r="C2200" i="3"/>
  <c r="G2200" i="3"/>
  <c r="B2200" i="3"/>
  <c r="F2200" i="3"/>
  <c r="D2200" i="3"/>
  <c r="H2200" i="3"/>
  <c r="A2200" i="3"/>
  <c r="E2200" i="3"/>
  <c r="E2186" i="3"/>
  <c r="B2186" i="3"/>
  <c r="D2186" i="3"/>
  <c r="C2186" i="3"/>
  <c r="F2186" i="3"/>
  <c r="G2186" i="3"/>
  <c r="A2186" i="3"/>
  <c r="H2186" i="3"/>
  <c r="E2172" i="3"/>
  <c r="G2172" i="3"/>
  <c r="H2172" i="3"/>
  <c r="D2172" i="3"/>
  <c r="B2172" i="3"/>
  <c r="F2172" i="3"/>
  <c r="A2172" i="3"/>
  <c r="C2172" i="3"/>
  <c r="G2147" i="3"/>
  <c r="C2147" i="3"/>
  <c r="E2147" i="3"/>
  <c r="F2147" i="3"/>
  <c r="D2147" i="3"/>
  <c r="H2147" i="3"/>
  <c r="A2147" i="3"/>
  <c r="B2147" i="3"/>
  <c r="F2122" i="3"/>
  <c r="G2122" i="3"/>
  <c r="B2122" i="3"/>
  <c r="E2122" i="3"/>
  <c r="H2122" i="3"/>
  <c r="D2122" i="3"/>
  <c r="A2122" i="3"/>
  <c r="C2122" i="3"/>
  <c r="F2095" i="3"/>
  <c r="G2095" i="3"/>
  <c r="C2095" i="3"/>
  <c r="B2095" i="3"/>
  <c r="E2095" i="3"/>
  <c r="H2095" i="3"/>
  <c r="A2095" i="3"/>
  <c r="D2095" i="3"/>
  <c r="C2068" i="3"/>
  <c r="B2068" i="3"/>
  <c r="H2068" i="3"/>
  <c r="F2068" i="3"/>
  <c r="E2068" i="3"/>
  <c r="D2068" i="3"/>
  <c r="A2068" i="3"/>
  <c r="G2068" i="3"/>
  <c r="B2060" i="3"/>
  <c r="H2060" i="3"/>
  <c r="E2060" i="3"/>
  <c r="D2060" i="3"/>
  <c r="F2060" i="3"/>
  <c r="C2060" i="3"/>
  <c r="A2060" i="3"/>
  <c r="G2060" i="3"/>
  <c r="E2030" i="3"/>
  <c r="F2030" i="3"/>
  <c r="H2030" i="3"/>
  <c r="G2030" i="3"/>
  <c r="B2030" i="3"/>
  <c r="D2030" i="3"/>
  <c r="A2030" i="3"/>
  <c r="C2030" i="3"/>
  <c r="C2003" i="3"/>
  <c r="F2003" i="3"/>
  <c r="G2003" i="3"/>
  <c r="B2003" i="3"/>
  <c r="H2003" i="3"/>
  <c r="E2003" i="3"/>
  <c r="A2003" i="3"/>
  <c r="D2003" i="3"/>
  <c r="D2050" i="3"/>
  <c r="F2050" i="3"/>
  <c r="C2050" i="3"/>
  <c r="H2050" i="3"/>
  <c r="G2050" i="3"/>
  <c r="B2050" i="3"/>
  <c r="A2050" i="3"/>
  <c r="E2050" i="3"/>
  <c r="F2038" i="3"/>
  <c r="D2038" i="3"/>
  <c r="H2038" i="3"/>
  <c r="G2038" i="3"/>
  <c r="C2038" i="3"/>
  <c r="E2038" i="3"/>
  <c r="A2038" i="3"/>
  <c r="B2038" i="3"/>
  <c r="E2023" i="3"/>
  <c r="G2023" i="3"/>
  <c r="B2023" i="3"/>
  <c r="D2023" i="3"/>
  <c r="F2023" i="3"/>
  <c r="H2023" i="3"/>
  <c r="A2023" i="3"/>
  <c r="C2023" i="3"/>
  <c r="D2011" i="3"/>
  <c r="E2011" i="3"/>
  <c r="G2011" i="3"/>
  <c r="F2011" i="3"/>
  <c r="C2011" i="3"/>
  <c r="H2011" i="3"/>
  <c r="A2011" i="3"/>
  <c r="B2011" i="3"/>
  <c r="G1941" i="3"/>
  <c r="B1941" i="3"/>
  <c r="H1941" i="3"/>
  <c r="D1941" i="3"/>
  <c r="E1941" i="3"/>
  <c r="C1941" i="3"/>
  <c r="A1941" i="3"/>
  <c r="F1941" i="3"/>
  <c r="G2163" i="3"/>
  <c r="C2163" i="3"/>
  <c r="E2163" i="3"/>
  <c r="D2163" i="3"/>
  <c r="H2163" i="3"/>
  <c r="B2163" i="3"/>
  <c r="A2163" i="3"/>
  <c r="F2163" i="3"/>
  <c r="G2155" i="3"/>
  <c r="D2155" i="3"/>
  <c r="H2155" i="3"/>
  <c r="F2155" i="3"/>
  <c r="C2155" i="3"/>
  <c r="E2155" i="3"/>
  <c r="A2155" i="3"/>
  <c r="B2155" i="3"/>
  <c r="G2149" i="3"/>
  <c r="H2149" i="3"/>
  <c r="E2149" i="3"/>
  <c r="F2149" i="3"/>
  <c r="D2149" i="3"/>
  <c r="B2149" i="3"/>
  <c r="A2149" i="3"/>
  <c r="C2149" i="3"/>
  <c r="E2142" i="3"/>
  <c r="G2142" i="3"/>
  <c r="F2142" i="3"/>
  <c r="B2142" i="3"/>
  <c r="C2142" i="3"/>
  <c r="H2142" i="3"/>
  <c r="A2142" i="3"/>
  <c r="D2142" i="3"/>
  <c r="E2136" i="3"/>
  <c r="C2136" i="3"/>
  <c r="D2136" i="3"/>
  <c r="H2136" i="3"/>
  <c r="G2136" i="3"/>
  <c r="B2136" i="3"/>
  <c r="A2136" i="3"/>
  <c r="F2136" i="3"/>
  <c r="E2130" i="3"/>
  <c r="D2130" i="3"/>
  <c r="G2130" i="3"/>
  <c r="B2130" i="3"/>
  <c r="F2130" i="3"/>
  <c r="H2130" i="3"/>
  <c r="A2130" i="3"/>
  <c r="C2130" i="3"/>
  <c r="C2124" i="3"/>
  <c r="G2124" i="3"/>
  <c r="B2124" i="3"/>
  <c r="H2124" i="3"/>
  <c r="F2124" i="3"/>
  <c r="D2124" i="3"/>
  <c r="A2124" i="3"/>
  <c r="E2124" i="3"/>
  <c r="E2117" i="3"/>
  <c r="G2117" i="3"/>
  <c r="C2117" i="3"/>
  <c r="F2117" i="3"/>
  <c r="B2117" i="3"/>
  <c r="H2117" i="3"/>
  <c r="A2117" i="3"/>
  <c r="D2117" i="3"/>
  <c r="H2111" i="3"/>
  <c r="F2111" i="3"/>
  <c r="C2111" i="3"/>
  <c r="D2111" i="3"/>
  <c r="B2111" i="3"/>
  <c r="E2111" i="3"/>
  <c r="A2111" i="3"/>
  <c r="G2111" i="3"/>
  <c r="E2103" i="3"/>
  <c r="H2103" i="3"/>
  <c r="G2103" i="3"/>
  <c r="B2103" i="3"/>
  <c r="F2103" i="3"/>
  <c r="D2103" i="3"/>
  <c r="A2103" i="3"/>
  <c r="C2103" i="3"/>
  <c r="G2097" i="3"/>
  <c r="H2097" i="3"/>
  <c r="B2097" i="3"/>
  <c r="D2097" i="3"/>
  <c r="F2097" i="3"/>
  <c r="C2097" i="3"/>
  <c r="A2097" i="3"/>
  <c r="E2097" i="3"/>
  <c r="F2090" i="3"/>
  <c r="B2090" i="3"/>
  <c r="D2090" i="3"/>
  <c r="C2090" i="3"/>
  <c r="E2090" i="3"/>
  <c r="G2090" i="3"/>
  <c r="A2090" i="3"/>
  <c r="H2090" i="3"/>
  <c r="F2084" i="3"/>
  <c r="G2084" i="3"/>
  <c r="H2084" i="3"/>
  <c r="B2084" i="3"/>
  <c r="E2084" i="3"/>
  <c r="C2084" i="3"/>
  <c r="A2084" i="3"/>
  <c r="D2084" i="3"/>
  <c r="G2076" i="3"/>
  <c r="D2076" i="3"/>
  <c r="B2076" i="3"/>
  <c r="H2076" i="3"/>
  <c r="E2076" i="3"/>
  <c r="C2076" i="3"/>
  <c r="A2076" i="3"/>
  <c r="F2076" i="3"/>
  <c r="E2070" i="3"/>
  <c r="C2070" i="3"/>
  <c r="G2070" i="3"/>
  <c r="H2070" i="3"/>
  <c r="B2070" i="3"/>
  <c r="D2070" i="3"/>
  <c r="A2070" i="3"/>
  <c r="F2070" i="3"/>
  <c r="G2061" i="3"/>
  <c r="B2061" i="3"/>
  <c r="C2061" i="3"/>
  <c r="F2061" i="3"/>
  <c r="H2061" i="3"/>
  <c r="E2061" i="3"/>
  <c r="A2061" i="3"/>
  <c r="D2061" i="3"/>
  <c r="F2034" i="3"/>
  <c r="D2034" i="3"/>
  <c r="G2034" i="3"/>
  <c r="H2034" i="3"/>
  <c r="E2034" i="3"/>
  <c r="B2034" i="3"/>
  <c r="A2034" i="3"/>
  <c r="C2034" i="3"/>
  <c r="D2007" i="3"/>
  <c r="F2007" i="3"/>
  <c r="E2007" i="3"/>
  <c r="G2007" i="3"/>
  <c r="H2007" i="3"/>
  <c r="C2007" i="3"/>
  <c r="A2007" i="3"/>
  <c r="B2007" i="3"/>
  <c r="E1989" i="3"/>
  <c r="C1989" i="3"/>
  <c r="F1989" i="3"/>
  <c r="D1989" i="3"/>
  <c r="H1989" i="3"/>
  <c r="B1989" i="3"/>
  <c r="A1989" i="3"/>
  <c r="G1989" i="3"/>
  <c r="F1950" i="3"/>
  <c r="H1950" i="3"/>
  <c r="B1950" i="3"/>
  <c r="E1950" i="3"/>
  <c r="D1950" i="3"/>
  <c r="C1950" i="3"/>
  <c r="A1950" i="3"/>
  <c r="G1950" i="3"/>
  <c r="C1905" i="3"/>
  <c r="G1905" i="3"/>
  <c r="H1905" i="3"/>
  <c r="F1905" i="3"/>
  <c r="E1905" i="3"/>
  <c r="B1905" i="3"/>
  <c r="A1905" i="3"/>
  <c r="D1905" i="3"/>
  <c r="H1893" i="3"/>
  <c r="C1893" i="3"/>
  <c r="E1893" i="3"/>
  <c r="B1893" i="3"/>
  <c r="F1893" i="3"/>
  <c r="G1893" i="3"/>
  <c r="A1893" i="3"/>
  <c r="D1893" i="3"/>
  <c r="D1878" i="3"/>
  <c r="H1878" i="3"/>
  <c r="B1878" i="3"/>
  <c r="F1878" i="3"/>
  <c r="G1878" i="3"/>
  <c r="C1878" i="3"/>
  <c r="A1878" i="3"/>
  <c r="E1878" i="3"/>
  <c r="F1926" i="3"/>
  <c r="D1926" i="3"/>
  <c r="G1926" i="3"/>
  <c r="C1926" i="3"/>
  <c r="H1926" i="3"/>
  <c r="B1926" i="3"/>
  <c r="A1926" i="3"/>
  <c r="E1926" i="3"/>
  <c r="B2203" i="3"/>
  <c r="H2203" i="3"/>
  <c r="F2203" i="3"/>
  <c r="E2203" i="3"/>
  <c r="D2203" i="3"/>
  <c r="G2203" i="3"/>
  <c r="A2203" i="3"/>
  <c r="C2203" i="3"/>
  <c r="E1995" i="3"/>
  <c r="G1995" i="3"/>
  <c r="C1995" i="3"/>
  <c r="F1995" i="3"/>
  <c r="D1995" i="3"/>
  <c r="B1995" i="3"/>
  <c r="A1995" i="3"/>
  <c r="H1995" i="3"/>
  <c r="D2089" i="3"/>
  <c r="F2089" i="3"/>
  <c r="C2089" i="3"/>
  <c r="E2089" i="3"/>
  <c r="H2089" i="3"/>
  <c r="B2089" i="3"/>
  <c r="A2089" i="3"/>
  <c r="G2089" i="3"/>
  <c r="H2232" i="3"/>
  <c r="E2232" i="3"/>
  <c r="C2232" i="3"/>
  <c r="B2232" i="3"/>
  <c r="G2232" i="3"/>
  <c r="F2232" i="3"/>
  <c r="A2232" i="3"/>
  <c r="D2232" i="3"/>
  <c r="C2211" i="3"/>
  <c r="H2211" i="3"/>
  <c r="E2211" i="3"/>
  <c r="F2211" i="3"/>
  <c r="D2211" i="3"/>
  <c r="G2211" i="3"/>
  <c r="A2211" i="3"/>
  <c r="B2211" i="3"/>
  <c r="C2230" i="3"/>
  <c r="D2230" i="3"/>
  <c r="F2230" i="3"/>
  <c r="B2230" i="3"/>
  <c r="H2230" i="3"/>
  <c r="E2230" i="3"/>
  <c r="A2230" i="3"/>
  <c r="G2230" i="3"/>
  <c r="E2251" i="3"/>
  <c r="C2251" i="3"/>
  <c r="G2251" i="3"/>
  <c r="B2251" i="3"/>
  <c r="H2251" i="3"/>
  <c r="F2251" i="3"/>
  <c r="A2251" i="3"/>
  <c r="D2251" i="3"/>
  <c r="B2247" i="3"/>
  <c r="H2247" i="3"/>
  <c r="E2247" i="3"/>
  <c r="D2247" i="3"/>
  <c r="F2247" i="3"/>
  <c r="G2247" i="3"/>
  <c r="A2247" i="3"/>
  <c r="C2247" i="3"/>
  <c r="H2205" i="3"/>
  <c r="E2205" i="3"/>
  <c r="F2205" i="3"/>
  <c r="D2205" i="3"/>
  <c r="G2205" i="3"/>
  <c r="C2205" i="3"/>
  <c r="A2205" i="3"/>
  <c r="B2205" i="3"/>
  <c r="E2202" i="3"/>
  <c r="G2202" i="3"/>
  <c r="F2202" i="3"/>
  <c r="D2202" i="3"/>
  <c r="C2202" i="3"/>
  <c r="H2202" i="3"/>
  <c r="A2202" i="3"/>
  <c r="B2202" i="3"/>
  <c r="F2223" i="3"/>
  <c r="G2223" i="3"/>
  <c r="B2223" i="3"/>
  <c r="C2223" i="3"/>
  <c r="H2223" i="3"/>
  <c r="E2223" i="3"/>
  <c r="A2223" i="3"/>
  <c r="D2223" i="3"/>
  <c r="B2252" i="3"/>
  <c r="D2252" i="3"/>
  <c r="G2252" i="3"/>
  <c r="F2252" i="3"/>
  <c r="E2252" i="3"/>
  <c r="C2252" i="3"/>
  <c r="A2252" i="3"/>
  <c r="H2252" i="3"/>
  <c r="E2248" i="3"/>
  <c r="C2248" i="3"/>
  <c r="G2248" i="3"/>
  <c r="B2248" i="3"/>
  <c r="F2248" i="3"/>
  <c r="D2248" i="3"/>
  <c r="A2248" i="3"/>
  <c r="H2248" i="3"/>
  <c r="H2239" i="3"/>
  <c r="E2239" i="3"/>
  <c r="D2239" i="3"/>
  <c r="F2239" i="3"/>
  <c r="C2239" i="3"/>
  <c r="G2239" i="3"/>
  <c r="A2239" i="3"/>
  <c r="B2239" i="3"/>
  <c r="C2234" i="3"/>
  <c r="H2234" i="3"/>
  <c r="E2234" i="3"/>
  <c r="F2234" i="3"/>
  <c r="D2234" i="3"/>
  <c r="B2234" i="3"/>
  <c r="A2234" i="3"/>
  <c r="G2234" i="3"/>
  <c r="G2225" i="3"/>
  <c r="B2225" i="3"/>
  <c r="H2225" i="3"/>
  <c r="E2225" i="3"/>
  <c r="F2225" i="3"/>
  <c r="C2225" i="3"/>
  <c r="A2225" i="3"/>
  <c r="D2225" i="3"/>
  <c r="E2221" i="3"/>
  <c r="F2221" i="3"/>
  <c r="G2221" i="3"/>
  <c r="B2221" i="3"/>
  <c r="H2221" i="3"/>
  <c r="C2221" i="3"/>
  <c r="A2221" i="3"/>
  <c r="D2221" i="3"/>
  <c r="D2212" i="3"/>
  <c r="H2212" i="3"/>
  <c r="F2212" i="3"/>
  <c r="E2212" i="3"/>
  <c r="C2212" i="3"/>
  <c r="B2212" i="3"/>
  <c r="A2212" i="3"/>
  <c r="G2212" i="3"/>
  <c r="F2207" i="3"/>
  <c r="B2207" i="3"/>
  <c r="H2207" i="3"/>
  <c r="E2207" i="3"/>
  <c r="D2207" i="3"/>
  <c r="C2207" i="3"/>
  <c r="A2207" i="3"/>
  <c r="G2207" i="3"/>
  <c r="H2198" i="3"/>
  <c r="C2198" i="3"/>
  <c r="G2198" i="3"/>
  <c r="E2198" i="3"/>
  <c r="B2198" i="3"/>
  <c r="F2198" i="3"/>
  <c r="A2198" i="3"/>
  <c r="D2198" i="3"/>
  <c r="B2194" i="3"/>
  <c r="F2194" i="3"/>
  <c r="D2194" i="3"/>
  <c r="E2194" i="3"/>
  <c r="G2194" i="3"/>
  <c r="C2194" i="3"/>
  <c r="A2194" i="3"/>
  <c r="H2194" i="3"/>
  <c r="C2185" i="3"/>
  <c r="D2185" i="3"/>
  <c r="E2185" i="3"/>
  <c r="G2185" i="3"/>
  <c r="F2185" i="3"/>
  <c r="H2185" i="3"/>
  <c r="A2185" i="3"/>
  <c r="B2185" i="3"/>
  <c r="H2180" i="3"/>
  <c r="B2180" i="3"/>
  <c r="D2180" i="3"/>
  <c r="F2180" i="3"/>
  <c r="E2180" i="3"/>
  <c r="C2180" i="3"/>
  <c r="A2180" i="3"/>
  <c r="G2180" i="3"/>
  <c r="C2169" i="3"/>
  <c r="B2169" i="3"/>
  <c r="F2169" i="3"/>
  <c r="H2169" i="3"/>
  <c r="E2169" i="3"/>
  <c r="G2169" i="3"/>
  <c r="A2169" i="3"/>
  <c r="D2169" i="3"/>
  <c r="G2162" i="3"/>
  <c r="H2162" i="3"/>
  <c r="E2162" i="3"/>
  <c r="F2162" i="3"/>
  <c r="D2162" i="3"/>
  <c r="C2162" i="3"/>
  <c r="A2162" i="3"/>
  <c r="B2162" i="3"/>
  <c r="H2144" i="3"/>
  <c r="F2144" i="3"/>
  <c r="D2144" i="3"/>
  <c r="B2144" i="3"/>
  <c r="E2144" i="3"/>
  <c r="C2144" i="3"/>
  <c r="A2144" i="3"/>
  <c r="G2144" i="3"/>
  <c r="G2135" i="3"/>
  <c r="C2135" i="3"/>
  <c r="D2135" i="3"/>
  <c r="F2135" i="3"/>
  <c r="B2135" i="3"/>
  <c r="H2135" i="3"/>
  <c r="A2135" i="3"/>
  <c r="E2135" i="3"/>
  <c r="E2119" i="3"/>
  <c r="G2119" i="3"/>
  <c r="B2119" i="3"/>
  <c r="D2119" i="3"/>
  <c r="H2119" i="3"/>
  <c r="F2119" i="3"/>
  <c r="A2119" i="3"/>
  <c r="C2119" i="3"/>
  <c r="G2110" i="3"/>
  <c r="H2110" i="3"/>
  <c r="C2110" i="3"/>
  <c r="B2110" i="3"/>
  <c r="F2110" i="3"/>
  <c r="E2110" i="3"/>
  <c r="A2110" i="3"/>
  <c r="D2110" i="3"/>
  <c r="G2092" i="3"/>
  <c r="D2092" i="3"/>
  <c r="B2092" i="3"/>
  <c r="F2092" i="3"/>
  <c r="C2092" i="3"/>
  <c r="E2092" i="3"/>
  <c r="A2092" i="3"/>
  <c r="H2092" i="3"/>
  <c r="D2083" i="3"/>
  <c r="C2083" i="3"/>
  <c r="H2083" i="3"/>
  <c r="E2083" i="3"/>
  <c r="G2083" i="3"/>
  <c r="F2083" i="3"/>
  <c r="A2083" i="3"/>
  <c r="B2083" i="3"/>
  <c r="C2064" i="3"/>
  <c r="G2064" i="3"/>
  <c r="B2064" i="3"/>
  <c r="D2064" i="3"/>
  <c r="H2064" i="3"/>
  <c r="F2064" i="3"/>
  <c r="A2064" i="3"/>
  <c r="E2064" i="3"/>
  <c r="G1956" i="3"/>
  <c r="D1956" i="3"/>
  <c r="F1956" i="3"/>
  <c r="H1956" i="3"/>
  <c r="B1956" i="3"/>
  <c r="C1956" i="3"/>
  <c r="A1956" i="3"/>
  <c r="E1956" i="3"/>
  <c r="D2057" i="3"/>
  <c r="C2057" i="3"/>
  <c r="H2057" i="3"/>
  <c r="B2057" i="3"/>
  <c r="E2057" i="3"/>
  <c r="F2057" i="3"/>
  <c r="A2057" i="3"/>
  <c r="G2057" i="3"/>
  <c r="G2229" i="3"/>
  <c r="B2229" i="3"/>
  <c r="H2229" i="3"/>
  <c r="F2229" i="3"/>
  <c r="E2229" i="3"/>
  <c r="C2229" i="3"/>
  <c r="A2229" i="3"/>
  <c r="D2229" i="3"/>
  <c r="C2217" i="3"/>
  <c r="H2217" i="3"/>
  <c r="F2217" i="3"/>
  <c r="E2217" i="3"/>
  <c r="D2217" i="3"/>
  <c r="B2217" i="3"/>
  <c r="A2217" i="3"/>
  <c r="G2217" i="3"/>
  <c r="E2184" i="3"/>
  <c r="H2184" i="3"/>
  <c r="G2184" i="3"/>
  <c r="F2184" i="3"/>
  <c r="B2184" i="3"/>
  <c r="C2184" i="3"/>
  <c r="A2184" i="3"/>
  <c r="D2184" i="3"/>
  <c r="B2174" i="3"/>
  <c r="C2174" i="3"/>
  <c r="H2174" i="3"/>
  <c r="G2174" i="3"/>
  <c r="E2174" i="3"/>
  <c r="D2174" i="3"/>
  <c r="A2174" i="3"/>
  <c r="F2174" i="3"/>
  <c r="B2208" i="3"/>
  <c r="F2208" i="3"/>
  <c r="D2208" i="3"/>
  <c r="H2208" i="3"/>
  <c r="E2208" i="3"/>
  <c r="C2208" i="3"/>
  <c r="A2208" i="3"/>
  <c r="G2208" i="3"/>
  <c r="C2177" i="3"/>
  <c r="E2177" i="3"/>
  <c r="B2177" i="3"/>
  <c r="F2177" i="3"/>
  <c r="H2177" i="3"/>
  <c r="D2177" i="3"/>
  <c r="A2177" i="3"/>
  <c r="G2177" i="3"/>
  <c r="F2246" i="3"/>
  <c r="H2246" i="3"/>
  <c r="E2246" i="3"/>
  <c r="B2246" i="3"/>
  <c r="C2246" i="3"/>
  <c r="G2246" i="3"/>
  <c r="A2246" i="3"/>
  <c r="D2246" i="3"/>
  <c r="G2242" i="3"/>
  <c r="F2242" i="3"/>
  <c r="H2242" i="3"/>
  <c r="E2242" i="3"/>
  <c r="B2242" i="3"/>
  <c r="D2242" i="3"/>
  <c r="A2242" i="3"/>
  <c r="C2242" i="3"/>
  <c r="G2233" i="3"/>
  <c r="C2233" i="3"/>
  <c r="B2233" i="3"/>
  <c r="H2233" i="3"/>
  <c r="E2233" i="3"/>
  <c r="F2233" i="3"/>
  <c r="A2233" i="3"/>
  <c r="D2233" i="3"/>
  <c r="F2228" i="3"/>
  <c r="H2228" i="3"/>
  <c r="B2228" i="3"/>
  <c r="C2228" i="3"/>
  <c r="G2228" i="3"/>
  <c r="E2228" i="3"/>
  <c r="A2228" i="3"/>
  <c r="D2228" i="3"/>
  <c r="E2219" i="3"/>
  <c r="H2219" i="3"/>
  <c r="D2219" i="3"/>
  <c r="F2219" i="3"/>
  <c r="C2219" i="3"/>
  <c r="B2219" i="3"/>
  <c r="A2219" i="3"/>
  <c r="G2219" i="3"/>
  <c r="H2215" i="3"/>
  <c r="E2215" i="3"/>
  <c r="F2215" i="3"/>
  <c r="D2215" i="3"/>
  <c r="C2215" i="3"/>
  <c r="G2215" i="3"/>
  <c r="A2215" i="3"/>
  <c r="B2215" i="3"/>
  <c r="G2206" i="3"/>
  <c r="D2206" i="3"/>
  <c r="E2206" i="3"/>
  <c r="B2206" i="3"/>
  <c r="C2206" i="3"/>
  <c r="H2206" i="3"/>
  <c r="A2206" i="3"/>
  <c r="F2206" i="3"/>
  <c r="F2201" i="3"/>
  <c r="G2201" i="3"/>
  <c r="C2201" i="3"/>
  <c r="B2201" i="3"/>
  <c r="H2201" i="3"/>
  <c r="D2201" i="3"/>
  <c r="A2201" i="3"/>
  <c r="E2201" i="3"/>
  <c r="E2192" i="3"/>
  <c r="H2192" i="3"/>
  <c r="D2192" i="3"/>
  <c r="C2192" i="3"/>
  <c r="G2192" i="3"/>
  <c r="F2192" i="3"/>
  <c r="A2192" i="3"/>
  <c r="B2192" i="3"/>
  <c r="F2188" i="3"/>
  <c r="H2188" i="3"/>
  <c r="D2188" i="3"/>
  <c r="B2188" i="3"/>
  <c r="G2188" i="3"/>
  <c r="C2188" i="3"/>
  <c r="A2188" i="3"/>
  <c r="E2188" i="3"/>
  <c r="G2178" i="3"/>
  <c r="D2178" i="3"/>
  <c r="F2178" i="3"/>
  <c r="B2178" i="3"/>
  <c r="C2178" i="3"/>
  <c r="E2178" i="3"/>
  <c r="A2178" i="3"/>
  <c r="H2178" i="3"/>
  <c r="G2173" i="3"/>
  <c r="D2173" i="3"/>
  <c r="C2173" i="3"/>
  <c r="H2173" i="3"/>
  <c r="B2173" i="3"/>
  <c r="F2173" i="3"/>
  <c r="A2173" i="3"/>
  <c r="E2173" i="3"/>
  <c r="F2159" i="3"/>
  <c r="B2159" i="3"/>
  <c r="G2159" i="3"/>
  <c r="E2159" i="3"/>
  <c r="D2159" i="3"/>
  <c r="C2159" i="3"/>
  <c r="A2159" i="3"/>
  <c r="H2159" i="3"/>
  <c r="H2150" i="3"/>
  <c r="D2150" i="3"/>
  <c r="G2150" i="3"/>
  <c r="B2150" i="3"/>
  <c r="C2150" i="3"/>
  <c r="E2150" i="3"/>
  <c r="A2150" i="3"/>
  <c r="F2150" i="3"/>
  <c r="H2132" i="3"/>
  <c r="B2132" i="3"/>
  <c r="E2132" i="3"/>
  <c r="C2132" i="3"/>
  <c r="F2132" i="3"/>
  <c r="D2132" i="3"/>
  <c r="A2132" i="3"/>
  <c r="G2132" i="3"/>
  <c r="G2125" i="3"/>
  <c r="B2125" i="3"/>
  <c r="E2125" i="3"/>
  <c r="D2125" i="3"/>
  <c r="F2125" i="3"/>
  <c r="C2125" i="3"/>
  <c r="A2125" i="3"/>
  <c r="H2125" i="3"/>
  <c r="H2107" i="3"/>
  <c r="C2107" i="3"/>
  <c r="B2107" i="3"/>
  <c r="E2107" i="3"/>
  <c r="G2107" i="3"/>
  <c r="F2107" i="3"/>
  <c r="A2107" i="3"/>
  <c r="D2107" i="3"/>
  <c r="G2098" i="3"/>
  <c r="H2098" i="3"/>
  <c r="D2098" i="3"/>
  <c r="E2098" i="3"/>
  <c r="B2098" i="3"/>
  <c r="F2098" i="3"/>
  <c r="A2098" i="3"/>
  <c r="C2098" i="3"/>
  <c r="G2080" i="3"/>
  <c r="B2080" i="3"/>
  <c r="F2080" i="3"/>
  <c r="E2080" i="3"/>
  <c r="D2080" i="3"/>
  <c r="C2080" i="3"/>
  <c r="A2080" i="3"/>
  <c r="H2080" i="3"/>
  <c r="C2071" i="3"/>
  <c r="G2071" i="3"/>
  <c r="D2071" i="3"/>
  <c r="B2071" i="3"/>
  <c r="F2071" i="3"/>
  <c r="H2071" i="3"/>
  <c r="A2071" i="3"/>
  <c r="E2071" i="3"/>
  <c r="H1992" i="3"/>
  <c r="G1992" i="3"/>
  <c r="E1992" i="3"/>
  <c r="D1992" i="3"/>
  <c r="F1992" i="3"/>
  <c r="B1992" i="3"/>
  <c r="A1992" i="3"/>
  <c r="C1992" i="3"/>
  <c r="G1938" i="3"/>
  <c r="D1938" i="3"/>
  <c r="B1938" i="3"/>
  <c r="C1938" i="3"/>
  <c r="H1938" i="3"/>
  <c r="F1938" i="3"/>
  <c r="A1938" i="3"/>
  <c r="E1938" i="3"/>
  <c r="H2235" i="3"/>
  <c r="G2235" i="3"/>
  <c r="B2235" i="3"/>
  <c r="E2235" i="3"/>
  <c r="D2235" i="3"/>
  <c r="F2235" i="3"/>
  <c r="A2235" i="3"/>
  <c r="C2235" i="3"/>
  <c r="G2226" i="3"/>
  <c r="F2226" i="3"/>
  <c r="H2226" i="3"/>
  <c r="D2226" i="3"/>
  <c r="C2226" i="3"/>
  <c r="E2226" i="3"/>
  <c r="A2226" i="3"/>
  <c r="B2226" i="3"/>
  <c r="E2193" i="3"/>
  <c r="H2193" i="3"/>
  <c r="F2193" i="3"/>
  <c r="C2193" i="3"/>
  <c r="G2193" i="3"/>
  <c r="B2193" i="3"/>
  <c r="A2193" i="3"/>
  <c r="D2193" i="3"/>
  <c r="C2181" i="3"/>
  <c r="F2181" i="3"/>
  <c r="B2181" i="3"/>
  <c r="D2181" i="3"/>
  <c r="H2181" i="3"/>
  <c r="E2181" i="3"/>
  <c r="A2181" i="3"/>
  <c r="G2181" i="3"/>
  <c r="D2238" i="3"/>
  <c r="E2238" i="3"/>
  <c r="B2238" i="3"/>
  <c r="H2238" i="3"/>
  <c r="F2238" i="3"/>
  <c r="G2238" i="3"/>
  <c r="A2238" i="3"/>
  <c r="C2238" i="3"/>
  <c r="H2196" i="3"/>
  <c r="G2196" i="3"/>
  <c r="D2196" i="3"/>
  <c r="B2196" i="3"/>
  <c r="E2196" i="3"/>
  <c r="F2196" i="3"/>
  <c r="A2196" i="3"/>
  <c r="C2196" i="3"/>
  <c r="F2249" i="3"/>
  <c r="C2249" i="3"/>
  <c r="E2249" i="3"/>
  <c r="G2249" i="3"/>
  <c r="B2249" i="3"/>
  <c r="D2249" i="3"/>
  <c r="A2249" i="3"/>
  <c r="H2249" i="3"/>
  <c r="F2245" i="3"/>
  <c r="D2245" i="3"/>
  <c r="E2245" i="3"/>
  <c r="C2245" i="3"/>
  <c r="G2245" i="3"/>
  <c r="B2245" i="3"/>
  <c r="A2245" i="3"/>
  <c r="H2245" i="3"/>
  <c r="G2236" i="3"/>
  <c r="F2236" i="3"/>
  <c r="D2236" i="3"/>
  <c r="B2236" i="3"/>
  <c r="H2236" i="3"/>
  <c r="E2236" i="3"/>
  <c r="A2236" i="3"/>
  <c r="C2236" i="3"/>
  <c r="E2231" i="3"/>
  <c r="B2231" i="3"/>
  <c r="G2231" i="3"/>
  <c r="H2231" i="3"/>
  <c r="D2231" i="3"/>
  <c r="C2231" i="3"/>
  <c r="A2231" i="3"/>
  <c r="F2231" i="3"/>
  <c r="F2222" i="3"/>
  <c r="B2222" i="3"/>
  <c r="C2222" i="3"/>
  <c r="H2222" i="3"/>
  <c r="D2222" i="3"/>
  <c r="G2222" i="3"/>
  <c r="A2222" i="3"/>
  <c r="E2222" i="3"/>
  <c r="B2218" i="3"/>
  <c r="E2218" i="3"/>
  <c r="H2218" i="3"/>
  <c r="D2218" i="3"/>
  <c r="G2218" i="3"/>
  <c r="C2218" i="3"/>
  <c r="A2218" i="3"/>
  <c r="F2218" i="3"/>
  <c r="B2209" i="3"/>
  <c r="H2209" i="3"/>
  <c r="E2209" i="3"/>
  <c r="F2209" i="3"/>
  <c r="D2209" i="3"/>
  <c r="G2209" i="3"/>
  <c r="A2209" i="3"/>
  <c r="C2209" i="3"/>
  <c r="H2204" i="3"/>
  <c r="B2204" i="3"/>
  <c r="G2204" i="3"/>
  <c r="F2204" i="3"/>
  <c r="E2204" i="3"/>
  <c r="C2204" i="3"/>
  <c r="A2204" i="3"/>
  <c r="D2204" i="3"/>
  <c r="D2195" i="3"/>
  <c r="E2195" i="3"/>
  <c r="F2195" i="3"/>
  <c r="C2195" i="3"/>
  <c r="G2195" i="3"/>
  <c r="B2195" i="3"/>
  <c r="A2195" i="3"/>
  <c r="H2195" i="3"/>
  <c r="E2191" i="3"/>
  <c r="D2191" i="3"/>
  <c r="F2191" i="3"/>
  <c r="C2191" i="3"/>
  <c r="G2191" i="3"/>
  <c r="B2191" i="3"/>
  <c r="A2191" i="3"/>
  <c r="H2191" i="3"/>
  <c r="D2182" i="3"/>
  <c r="H2182" i="3"/>
  <c r="C2182" i="3"/>
  <c r="G2182" i="3"/>
  <c r="F2182" i="3"/>
  <c r="B2182" i="3"/>
  <c r="A2182" i="3"/>
  <c r="E2182" i="3"/>
  <c r="F2176" i="3"/>
  <c r="C2176" i="3"/>
  <c r="D2176" i="3"/>
  <c r="E2176" i="3"/>
  <c r="H2176" i="3"/>
  <c r="G2176" i="3"/>
  <c r="A2176" i="3"/>
  <c r="B2176" i="3"/>
  <c r="G2165" i="3"/>
  <c r="F2165" i="3"/>
  <c r="B2165" i="3"/>
  <c r="D2165" i="3"/>
  <c r="E2165" i="3"/>
  <c r="C2165" i="3"/>
  <c r="A2165" i="3"/>
  <c r="H2165" i="3"/>
  <c r="H2156" i="3"/>
  <c r="B2156" i="3"/>
  <c r="D2156" i="3"/>
  <c r="G2156" i="3"/>
  <c r="F2156" i="3"/>
  <c r="E2156" i="3"/>
  <c r="A2156" i="3"/>
  <c r="C2156" i="3"/>
  <c r="E2138" i="3"/>
  <c r="F2138" i="3"/>
  <c r="D2138" i="3"/>
  <c r="B2138" i="3"/>
  <c r="H2138" i="3"/>
  <c r="C2138" i="3"/>
  <c r="A2138" i="3"/>
  <c r="G2138" i="3"/>
  <c r="C2171" i="3"/>
  <c r="G2171" i="3"/>
  <c r="D2171" i="3"/>
  <c r="B2171" i="3"/>
  <c r="E2171" i="3"/>
  <c r="H2171" i="3"/>
  <c r="A2171" i="3"/>
  <c r="F2171" i="3"/>
  <c r="E2113" i="3"/>
  <c r="H2113" i="3"/>
  <c r="F2113" i="3"/>
  <c r="C2113" i="3"/>
  <c r="G2113" i="3"/>
  <c r="D2113" i="3"/>
  <c r="A2113" i="3"/>
  <c r="B2113" i="3"/>
  <c r="G2104" i="3"/>
  <c r="D2104" i="3"/>
  <c r="C2104" i="3"/>
  <c r="F2104" i="3"/>
  <c r="E2104" i="3"/>
  <c r="H2104" i="3"/>
  <c r="A2104" i="3"/>
  <c r="B2104" i="3"/>
  <c r="E2086" i="3"/>
  <c r="B2086" i="3"/>
  <c r="H2086" i="3"/>
  <c r="D2086" i="3"/>
  <c r="G2086" i="3"/>
  <c r="F2086" i="3"/>
  <c r="A2086" i="3"/>
  <c r="C2086" i="3"/>
  <c r="H2077" i="3"/>
  <c r="D2077" i="3"/>
  <c r="C2077" i="3"/>
  <c r="E2077" i="3"/>
  <c r="B2077" i="3"/>
  <c r="G2077" i="3"/>
  <c r="A2077" i="3"/>
  <c r="F2077" i="3"/>
  <c r="B1998" i="3"/>
  <c r="C1998" i="3"/>
  <c r="D1998" i="3"/>
  <c r="H1998" i="3"/>
  <c r="E1998" i="3"/>
  <c r="F1998" i="3"/>
  <c r="A1998" i="3"/>
  <c r="G1998" i="3"/>
  <c r="H1974" i="3"/>
  <c r="G1974" i="3"/>
  <c r="C1974" i="3"/>
  <c r="B1974" i="3"/>
  <c r="F1974" i="3"/>
  <c r="E1974" i="3"/>
  <c r="A1974" i="3"/>
  <c r="D1974" i="3"/>
  <c r="B2048" i="3"/>
  <c r="H2048" i="3"/>
  <c r="C2048" i="3"/>
  <c r="G2048" i="3"/>
  <c r="E2048" i="3"/>
  <c r="D2048" i="3"/>
  <c r="A2048" i="3"/>
  <c r="F2048" i="3"/>
  <c r="E2039" i="3"/>
  <c r="D2039" i="3"/>
  <c r="B2039" i="3"/>
  <c r="H2039" i="3"/>
  <c r="G2039" i="3"/>
  <c r="C2039" i="3"/>
  <c r="A2039" i="3"/>
  <c r="F2039" i="3"/>
  <c r="G2021" i="3"/>
  <c r="C2021" i="3"/>
  <c r="H2021" i="3"/>
  <c r="F2021" i="3"/>
  <c r="B2021" i="3"/>
  <c r="D2021" i="3"/>
  <c r="A2021" i="3"/>
  <c r="E2021" i="3"/>
  <c r="E2012" i="3"/>
  <c r="C2012" i="3"/>
  <c r="D2012" i="3"/>
  <c r="G2012" i="3"/>
  <c r="F2012" i="3"/>
  <c r="H2012" i="3"/>
  <c r="A2012" i="3"/>
  <c r="B2012" i="3"/>
  <c r="G2059" i="3"/>
  <c r="D2059" i="3"/>
  <c r="C2059" i="3"/>
  <c r="E2059" i="3"/>
  <c r="B2059" i="3"/>
  <c r="H2059" i="3"/>
  <c r="A2059" i="3"/>
  <c r="F2059" i="3"/>
  <c r="B2056" i="3"/>
  <c r="G2056" i="3"/>
  <c r="D2056" i="3"/>
  <c r="F2056" i="3"/>
  <c r="E2056" i="3"/>
  <c r="C2056" i="3"/>
  <c r="A2056" i="3"/>
  <c r="H2056" i="3"/>
  <c r="H2047" i="3"/>
  <c r="G2047" i="3"/>
  <c r="E2047" i="3"/>
  <c r="C2047" i="3"/>
  <c r="F2047" i="3"/>
  <c r="B2047" i="3"/>
  <c r="A2047" i="3"/>
  <c r="D2047" i="3"/>
  <c r="B2041" i="3"/>
  <c r="H2041" i="3"/>
  <c r="E2041" i="3"/>
  <c r="F2041" i="3"/>
  <c r="D2041" i="3"/>
  <c r="C2041" i="3"/>
  <c r="A2041" i="3"/>
  <c r="G2041" i="3"/>
  <c r="C2032" i="3"/>
  <c r="B2032" i="3"/>
  <c r="F2032" i="3"/>
  <c r="D2032" i="3"/>
  <c r="G2032" i="3"/>
  <c r="H2032" i="3"/>
  <c r="A2032" i="3"/>
  <c r="E2032" i="3"/>
  <c r="E2029" i="3"/>
  <c r="F2029" i="3"/>
  <c r="H2029" i="3"/>
  <c r="D2029" i="3"/>
  <c r="B2029" i="3"/>
  <c r="G2029" i="3"/>
  <c r="A2029" i="3"/>
  <c r="C2029" i="3"/>
  <c r="H2020" i="3"/>
  <c r="C2020" i="3"/>
  <c r="B2020" i="3"/>
  <c r="G2020" i="3"/>
  <c r="F2020" i="3"/>
  <c r="E2020" i="3"/>
  <c r="A2020" i="3"/>
  <c r="D2020" i="3"/>
  <c r="C2014" i="3"/>
  <c r="G2014" i="3"/>
  <c r="H2014" i="3"/>
  <c r="E2014" i="3"/>
  <c r="F2014" i="3"/>
  <c r="B2014" i="3"/>
  <c r="A2014" i="3"/>
  <c r="D2014" i="3"/>
  <c r="F2005" i="3"/>
  <c r="D2005" i="3"/>
  <c r="B2005" i="3"/>
  <c r="G2005" i="3"/>
  <c r="C2005" i="3"/>
  <c r="H2005" i="3"/>
  <c r="A2005" i="3"/>
  <c r="E2005" i="3"/>
  <c r="H1977" i="3"/>
  <c r="G1977" i="3"/>
  <c r="C1977" i="3"/>
  <c r="D1977" i="3"/>
  <c r="F1977" i="3"/>
  <c r="B1977" i="3"/>
  <c r="A1977" i="3"/>
  <c r="E1977" i="3"/>
  <c r="C2167" i="3"/>
  <c r="H2167" i="3"/>
  <c r="F2167" i="3"/>
  <c r="E2167" i="3"/>
  <c r="D2167" i="3"/>
  <c r="G2167" i="3"/>
  <c r="A2167" i="3"/>
  <c r="B2167" i="3"/>
  <c r="H2164" i="3"/>
  <c r="C2164" i="3"/>
  <c r="B2164" i="3"/>
  <c r="E2164" i="3"/>
  <c r="F2164" i="3"/>
  <c r="D2164" i="3"/>
  <c r="A2164" i="3"/>
  <c r="G2164" i="3"/>
  <c r="D2160" i="3"/>
  <c r="E2160" i="3"/>
  <c r="C2160" i="3"/>
  <c r="F2160" i="3"/>
  <c r="B2160" i="3"/>
  <c r="H2160" i="3"/>
  <c r="A2160" i="3"/>
  <c r="G2160" i="3"/>
  <c r="F2158" i="3"/>
  <c r="D2158" i="3"/>
  <c r="B2158" i="3"/>
  <c r="E2158" i="3"/>
  <c r="C2158" i="3"/>
  <c r="G2158" i="3"/>
  <c r="A2158" i="3"/>
  <c r="H2158" i="3"/>
  <c r="C2154" i="3"/>
  <c r="H2154" i="3"/>
  <c r="F2154" i="3"/>
  <c r="E2154" i="3"/>
  <c r="D2154" i="3"/>
  <c r="B2154" i="3"/>
  <c r="A2154" i="3"/>
  <c r="G2154" i="3"/>
  <c r="C2151" i="3"/>
  <c r="G2151" i="3"/>
  <c r="F2151" i="3"/>
  <c r="B2151" i="3"/>
  <c r="H2151" i="3"/>
  <c r="E2151" i="3"/>
  <c r="A2151" i="3"/>
  <c r="D2151" i="3"/>
  <c r="C2146" i="3"/>
  <c r="E2146" i="3"/>
  <c r="D2146" i="3"/>
  <c r="B2146" i="3"/>
  <c r="H2146" i="3"/>
  <c r="G2146" i="3"/>
  <c r="A2146" i="3"/>
  <c r="F2146" i="3"/>
  <c r="H2145" i="3"/>
  <c r="F2145" i="3"/>
  <c r="G2145" i="3"/>
  <c r="D2145" i="3"/>
  <c r="C2145" i="3"/>
  <c r="E2145" i="3"/>
  <c r="A2145" i="3"/>
  <c r="B2145" i="3"/>
  <c r="D2140" i="3"/>
  <c r="E2140" i="3"/>
  <c r="G2140" i="3"/>
  <c r="H2140" i="3"/>
  <c r="B2140" i="3"/>
  <c r="C2140" i="3"/>
  <c r="A2140" i="3"/>
  <c r="F2140" i="3"/>
  <c r="D2137" i="3"/>
  <c r="B2137" i="3"/>
  <c r="F2137" i="3"/>
  <c r="E2137" i="3"/>
  <c r="G2137" i="3"/>
  <c r="C2137" i="3"/>
  <c r="A2137" i="3"/>
  <c r="H2137" i="3"/>
  <c r="B2133" i="3"/>
  <c r="C2133" i="3"/>
  <c r="D2133" i="3"/>
  <c r="E2133" i="3"/>
  <c r="F2133" i="3"/>
  <c r="G2133" i="3"/>
  <c r="A2133" i="3"/>
  <c r="H2133" i="3"/>
  <c r="C2131" i="3"/>
  <c r="F2131" i="3"/>
  <c r="B2131" i="3"/>
  <c r="E2131" i="3"/>
  <c r="G2131" i="3"/>
  <c r="D2131" i="3"/>
  <c r="A2131" i="3"/>
  <c r="H2131" i="3"/>
  <c r="E2129" i="3"/>
  <c r="D2129" i="3"/>
  <c r="H2129" i="3"/>
  <c r="G2129" i="3"/>
  <c r="C2129" i="3"/>
  <c r="F2129" i="3"/>
  <c r="A2129" i="3"/>
  <c r="B2129" i="3"/>
  <c r="H2126" i="3"/>
  <c r="G2126" i="3"/>
  <c r="B2126" i="3"/>
  <c r="E2126" i="3"/>
  <c r="F2126" i="3"/>
  <c r="D2126" i="3"/>
  <c r="A2126" i="3"/>
  <c r="C2126" i="3"/>
  <c r="F2121" i="3"/>
  <c r="G2121" i="3"/>
  <c r="E2121" i="3"/>
  <c r="B2121" i="3"/>
  <c r="D2121" i="3"/>
  <c r="H2121" i="3"/>
  <c r="A2121" i="3"/>
  <c r="C2121" i="3"/>
  <c r="C2120" i="3"/>
  <c r="D2120" i="3"/>
  <c r="E2120" i="3"/>
  <c r="B2120" i="3"/>
  <c r="F2120" i="3"/>
  <c r="H2120" i="3"/>
  <c r="A2120" i="3"/>
  <c r="G2120" i="3"/>
  <c r="B2115" i="3"/>
  <c r="G2115" i="3"/>
  <c r="D2115" i="3"/>
  <c r="H2115" i="3"/>
  <c r="E2115" i="3"/>
  <c r="F2115" i="3"/>
  <c r="A2115" i="3"/>
  <c r="C2115" i="3"/>
  <c r="E2112" i="3"/>
  <c r="C2112" i="3"/>
  <c r="B2112" i="3"/>
  <c r="D2112" i="3"/>
  <c r="G2112" i="3"/>
  <c r="F2112" i="3"/>
  <c r="A2112" i="3"/>
  <c r="H2112" i="3"/>
  <c r="D2108" i="3"/>
  <c r="C2108" i="3"/>
  <c r="F2108" i="3"/>
  <c r="B2108" i="3"/>
  <c r="G2108" i="3"/>
  <c r="E2108" i="3"/>
  <c r="A2108" i="3"/>
  <c r="H2108" i="3"/>
  <c r="E2106" i="3"/>
  <c r="G2106" i="3"/>
  <c r="D2106" i="3"/>
  <c r="C2106" i="3"/>
  <c r="F2106" i="3"/>
  <c r="H2106" i="3"/>
  <c r="A2106" i="3"/>
  <c r="B2106" i="3"/>
  <c r="G2102" i="3"/>
  <c r="E2102" i="3"/>
  <c r="H2102" i="3"/>
  <c r="F2102" i="3"/>
  <c r="C2102" i="3"/>
  <c r="D2102" i="3"/>
  <c r="A2102" i="3"/>
  <c r="B2102" i="3"/>
  <c r="F2099" i="3"/>
  <c r="D2099" i="3"/>
  <c r="B2099" i="3"/>
  <c r="E2099" i="3"/>
  <c r="H2099" i="3"/>
  <c r="C2099" i="3"/>
  <c r="A2099" i="3"/>
  <c r="G2099" i="3"/>
  <c r="B2094" i="3"/>
  <c r="G2094" i="3"/>
  <c r="C2094" i="3"/>
  <c r="H2094" i="3"/>
  <c r="F2094" i="3"/>
  <c r="D2094" i="3"/>
  <c r="A2094" i="3"/>
  <c r="E2094" i="3"/>
  <c r="H2093" i="3"/>
  <c r="C2093" i="3"/>
  <c r="F2093" i="3"/>
  <c r="E2093" i="3"/>
  <c r="B2093" i="3"/>
  <c r="G2093" i="3"/>
  <c r="A2093" i="3"/>
  <c r="D2093" i="3"/>
  <c r="C2088" i="3"/>
  <c r="B2088" i="3"/>
  <c r="F2088" i="3"/>
  <c r="E2088" i="3"/>
  <c r="D2088" i="3"/>
  <c r="G2088" i="3"/>
  <c r="A2088" i="3"/>
  <c r="H2088" i="3"/>
  <c r="F2085" i="3"/>
  <c r="D2085" i="3"/>
  <c r="G2085" i="3"/>
  <c r="H2085" i="3"/>
  <c r="B2085" i="3"/>
  <c r="C2085" i="3"/>
  <c r="A2085" i="3"/>
  <c r="E2085" i="3"/>
  <c r="C2081" i="3"/>
  <c r="G2081" i="3"/>
  <c r="F2081" i="3"/>
  <c r="B2081" i="3"/>
  <c r="E2081" i="3"/>
  <c r="D2081" i="3"/>
  <c r="A2081" i="3"/>
  <c r="H2081" i="3"/>
  <c r="D2079" i="3"/>
  <c r="G2079" i="3"/>
  <c r="H2079" i="3"/>
  <c r="C2079" i="3"/>
  <c r="B2079" i="3"/>
  <c r="F2079" i="3"/>
  <c r="A2079" i="3"/>
  <c r="E2079" i="3"/>
  <c r="H2075" i="3"/>
  <c r="D2075" i="3"/>
  <c r="G2075" i="3"/>
  <c r="C2075" i="3"/>
  <c r="E2075" i="3"/>
  <c r="F2075" i="3"/>
  <c r="A2075" i="3"/>
  <c r="B2075" i="3"/>
  <c r="G2072" i="3"/>
  <c r="B2072" i="3"/>
  <c r="H2072" i="3"/>
  <c r="F2072" i="3"/>
  <c r="E2072" i="3"/>
  <c r="D2072" i="3"/>
  <c r="A2072" i="3"/>
  <c r="C2072" i="3"/>
  <c r="F2067" i="3"/>
  <c r="H2067" i="3"/>
  <c r="B2067" i="3"/>
  <c r="C2067" i="3"/>
  <c r="E2067" i="3"/>
  <c r="D2067" i="3"/>
  <c r="A2067" i="3"/>
  <c r="G2067" i="3"/>
  <c r="H2066" i="3"/>
  <c r="D2066" i="3"/>
  <c r="G2066" i="3"/>
  <c r="C2066" i="3"/>
  <c r="F2066" i="3"/>
  <c r="E2066" i="3"/>
  <c r="A2066" i="3"/>
  <c r="B2066" i="3"/>
  <c r="C2052" i="3"/>
  <c r="B2052" i="3"/>
  <c r="H2052" i="3"/>
  <c r="G2052" i="3"/>
  <c r="E2052" i="3"/>
  <c r="D2052" i="3"/>
  <c r="A2052" i="3"/>
  <c r="F2052" i="3"/>
  <c r="H2043" i="3"/>
  <c r="C2043" i="3"/>
  <c r="F2043" i="3"/>
  <c r="D2043" i="3"/>
  <c r="G2043" i="3"/>
  <c r="B2043" i="3"/>
  <c r="A2043" i="3"/>
  <c r="E2043" i="3"/>
  <c r="G2025" i="3"/>
  <c r="F2025" i="3"/>
  <c r="H2025" i="3"/>
  <c r="C2025" i="3"/>
  <c r="E2025" i="3"/>
  <c r="B2025" i="3"/>
  <c r="A2025" i="3"/>
  <c r="D2025" i="3"/>
  <c r="H2016" i="3"/>
  <c r="C2016" i="3"/>
  <c r="E2016" i="3"/>
  <c r="D2016" i="3"/>
  <c r="B2016" i="3"/>
  <c r="F2016" i="3"/>
  <c r="A2016" i="3"/>
  <c r="G2016" i="3"/>
  <c r="H2000" i="3"/>
  <c r="D2000" i="3"/>
  <c r="E2000" i="3"/>
  <c r="C2000" i="3"/>
  <c r="B2000" i="3"/>
  <c r="G2000" i="3"/>
  <c r="A2000" i="3"/>
  <c r="F2000" i="3"/>
  <c r="G1996" i="3"/>
  <c r="B1996" i="3"/>
  <c r="C1996" i="3"/>
  <c r="F1996" i="3"/>
  <c r="E1996" i="3"/>
  <c r="D1996" i="3"/>
  <c r="A1996" i="3"/>
  <c r="H1996" i="3"/>
  <c r="D1980" i="3"/>
  <c r="H1980" i="3"/>
  <c r="G1980" i="3"/>
  <c r="C1980" i="3"/>
  <c r="E1980" i="3"/>
  <c r="F1980" i="3"/>
  <c r="A1980" i="3"/>
  <c r="B1980" i="3"/>
  <c r="B1965" i="3"/>
  <c r="H1965" i="3"/>
  <c r="C1965" i="3"/>
  <c r="D1965" i="3"/>
  <c r="G1965" i="3"/>
  <c r="F1965" i="3"/>
  <c r="A1965" i="3"/>
  <c r="E1965" i="3"/>
  <c r="D1935" i="3"/>
  <c r="G1935" i="3"/>
  <c r="C1935" i="3"/>
  <c r="B1935" i="3"/>
  <c r="E1935" i="3"/>
  <c r="F1935" i="3"/>
  <c r="A1935" i="3"/>
  <c r="H1935" i="3"/>
  <c r="E1911" i="3"/>
  <c r="C1911" i="3"/>
  <c r="G1911" i="3"/>
  <c r="B1911" i="3"/>
  <c r="F1911" i="3"/>
  <c r="H1911" i="3"/>
  <c r="A1911" i="3"/>
  <c r="D1911" i="3"/>
  <c r="E1902" i="3"/>
  <c r="D1902" i="3"/>
  <c r="C1902" i="3"/>
  <c r="H1902" i="3"/>
  <c r="G1902" i="3"/>
  <c r="B1902" i="3"/>
  <c r="A1902" i="3"/>
  <c r="F1902" i="3"/>
  <c r="G1896" i="3"/>
  <c r="H1896" i="3"/>
  <c r="D1896" i="3"/>
  <c r="C1896" i="3"/>
  <c r="F1896" i="3"/>
  <c r="E1896" i="3"/>
  <c r="A1896" i="3"/>
  <c r="B1896" i="3"/>
  <c r="D1887" i="3"/>
  <c r="B1887" i="3"/>
  <c r="F1887" i="3"/>
  <c r="H1887" i="3"/>
  <c r="G1887" i="3"/>
  <c r="C1887" i="3"/>
  <c r="A1887" i="3"/>
  <c r="E1887" i="3"/>
  <c r="C1884" i="3"/>
  <c r="F1884" i="3"/>
  <c r="E1884" i="3"/>
  <c r="B1884" i="3"/>
  <c r="G1884" i="3"/>
  <c r="D1884" i="3"/>
  <c r="A1884" i="3"/>
  <c r="H1884" i="3"/>
  <c r="F1875" i="3"/>
  <c r="D1875" i="3"/>
  <c r="C1875" i="3"/>
  <c r="G1875" i="3"/>
  <c r="E1875" i="3"/>
  <c r="H1875" i="3"/>
  <c r="A1875" i="3"/>
  <c r="B1875" i="3"/>
  <c r="G1929" i="3"/>
  <c r="C1929" i="3"/>
  <c r="F1929" i="3"/>
  <c r="B1929" i="3"/>
  <c r="H1929" i="3"/>
  <c r="D1929" i="3"/>
  <c r="A1929" i="3"/>
  <c r="E1929" i="3"/>
  <c r="B1868" i="3"/>
  <c r="F1868" i="3"/>
  <c r="E1868" i="3"/>
  <c r="C1868" i="3"/>
  <c r="H1868" i="3"/>
  <c r="G1868" i="3"/>
  <c r="A1868" i="3"/>
  <c r="D1868" i="3"/>
  <c r="F1864" i="3"/>
  <c r="G1864" i="3"/>
  <c r="D1864" i="3"/>
  <c r="B1864" i="3"/>
  <c r="C1864" i="3"/>
  <c r="H1864" i="3"/>
  <c r="A1864" i="3"/>
  <c r="E1864" i="3"/>
  <c r="F1858" i="3"/>
  <c r="H1858" i="3"/>
  <c r="C1858" i="3"/>
  <c r="E1858" i="3"/>
  <c r="B1858" i="3"/>
  <c r="D1858" i="3"/>
  <c r="A1858" i="3"/>
  <c r="G1858" i="3"/>
  <c r="G1847" i="3"/>
  <c r="E1847" i="3"/>
  <c r="H1847" i="3"/>
  <c r="F1847" i="3"/>
  <c r="C1847" i="3"/>
  <c r="B1847" i="3"/>
  <c r="A1847" i="3"/>
  <c r="D1847" i="3"/>
  <c r="C1844" i="3"/>
  <c r="F1844" i="3"/>
  <c r="B1844" i="3"/>
  <c r="H1844" i="3"/>
  <c r="D1844" i="3"/>
  <c r="E1844" i="3"/>
  <c r="A1844" i="3"/>
  <c r="G1844" i="3"/>
  <c r="D1835" i="3"/>
  <c r="C1835" i="3"/>
  <c r="G1835" i="3"/>
  <c r="H1835" i="3"/>
  <c r="F1835" i="3"/>
  <c r="E1835" i="3"/>
  <c r="A1835" i="3"/>
  <c r="B1835" i="3"/>
  <c r="C1829" i="3"/>
  <c r="E1829" i="3"/>
  <c r="G1829" i="3"/>
  <c r="H1829" i="3"/>
  <c r="D1829" i="3"/>
  <c r="F1829" i="3"/>
  <c r="A1829" i="3"/>
  <c r="B1829" i="3"/>
  <c r="B1820" i="3"/>
  <c r="H1820" i="3"/>
  <c r="E1820" i="3"/>
  <c r="F1820" i="3"/>
  <c r="C1820" i="3"/>
  <c r="D1820" i="3"/>
  <c r="A1820" i="3"/>
  <c r="G1820" i="3"/>
  <c r="G1817" i="3"/>
  <c r="D1817" i="3"/>
  <c r="B1817" i="3"/>
  <c r="E1817" i="3"/>
  <c r="H1817" i="3"/>
  <c r="C1817" i="3"/>
  <c r="A1817" i="3"/>
  <c r="F1817" i="3"/>
  <c r="C1808" i="3"/>
  <c r="B1808" i="3"/>
  <c r="F1808" i="3"/>
  <c r="G1808" i="3"/>
  <c r="E1808" i="3"/>
  <c r="H1808" i="3"/>
  <c r="A1808" i="3"/>
  <c r="D1808" i="3"/>
  <c r="C1802" i="3"/>
  <c r="F1802" i="3"/>
  <c r="G1802" i="3"/>
  <c r="E1802" i="3"/>
  <c r="D1802" i="3"/>
  <c r="B1802" i="3"/>
  <c r="A1802" i="3"/>
  <c r="H1802" i="3"/>
  <c r="H1793" i="3"/>
  <c r="B1793" i="3"/>
  <c r="D1793" i="3"/>
  <c r="G1793" i="3"/>
  <c r="C1793" i="3"/>
  <c r="E1793" i="3"/>
  <c r="A1793" i="3"/>
  <c r="F1793" i="3"/>
  <c r="E1790" i="3"/>
  <c r="D1790" i="3"/>
  <c r="G1790" i="3"/>
  <c r="H1790" i="3"/>
  <c r="F1790" i="3"/>
  <c r="B1790" i="3"/>
  <c r="A1790" i="3"/>
  <c r="C1790" i="3"/>
  <c r="C1781" i="3"/>
  <c r="D1781" i="3"/>
  <c r="H1781" i="3"/>
  <c r="F1781" i="3"/>
  <c r="B1781" i="3"/>
  <c r="E1781" i="3"/>
  <c r="A1781" i="3"/>
  <c r="G1781" i="3"/>
  <c r="H1775" i="3"/>
  <c r="B1775" i="3"/>
  <c r="F1775" i="3"/>
  <c r="E1775" i="3"/>
  <c r="G1775" i="3"/>
  <c r="C1775" i="3"/>
  <c r="A1775" i="3"/>
  <c r="D1775" i="3"/>
  <c r="F1766" i="3"/>
  <c r="B1766" i="3"/>
  <c r="G1766" i="3"/>
  <c r="C1766" i="3"/>
  <c r="D1766" i="3"/>
  <c r="H1766" i="3"/>
  <c r="A1766" i="3"/>
  <c r="E1766" i="3"/>
  <c r="G1763" i="3"/>
  <c r="C1763" i="3"/>
  <c r="E1763" i="3"/>
  <c r="D1763" i="3"/>
  <c r="F1763" i="3"/>
  <c r="B1763" i="3"/>
  <c r="A1763" i="3"/>
  <c r="H1763" i="3"/>
  <c r="F1754" i="3"/>
  <c r="C1754" i="3"/>
  <c r="G1754" i="3"/>
  <c r="E1754" i="3"/>
  <c r="H1754" i="3"/>
  <c r="D1754" i="3"/>
  <c r="A1754" i="3"/>
  <c r="B1754" i="3"/>
  <c r="F1748" i="3"/>
  <c r="E1748" i="3"/>
  <c r="B1748" i="3"/>
  <c r="H1748" i="3"/>
  <c r="G1748" i="3"/>
  <c r="D1748" i="3"/>
  <c r="A1748" i="3"/>
  <c r="C1748" i="3"/>
  <c r="G1739" i="3"/>
  <c r="C1739" i="3"/>
  <c r="E1739" i="3"/>
  <c r="D1739" i="3"/>
  <c r="F1739" i="3"/>
  <c r="B1739" i="3"/>
  <c r="A1739" i="3"/>
  <c r="H1739" i="3"/>
  <c r="F1736" i="3"/>
  <c r="B1736" i="3"/>
  <c r="D1736" i="3"/>
  <c r="E1736" i="3"/>
  <c r="C1736" i="3"/>
  <c r="H1736" i="3"/>
  <c r="A1736" i="3"/>
  <c r="G1736" i="3"/>
  <c r="B1727" i="3"/>
  <c r="G1727" i="3"/>
  <c r="D1727" i="3"/>
  <c r="F1727" i="3"/>
  <c r="E1727" i="3"/>
  <c r="H1727" i="3"/>
  <c r="A1727" i="3"/>
  <c r="C1727" i="3"/>
  <c r="E1721" i="3"/>
  <c r="D1721" i="3"/>
  <c r="B1721" i="3"/>
  <c r="H1721" i="3"/>
  <c r="F1721" i="3"/>
  <c r="C1721" i="3"/>
  <c r="A1721" i="3"/>
  <c r="G1721" i="3"/>
  <c r="G1712" i="3"/>
  <c r="B1712" i="3"/>
  <c r="D1712" i="3"/>
  <c r="H1712" i="3"/>
  <c r="C1712" i="3"/>
  <c r="E1712" i="3"/>
  <c r="A1712" i="3"/>
  <c r="F1712" i="3"/>
  <c r="H1705" i="3"/>
  <c r="C1705" i="3"/>
  <c r="F1705" i="3"/>
  <c r="G1705" i="3"/>
  <c r="E1705" i="3"/>
  <c r="D1705" i="3"/>
  <c r="A1705" i="3"/>
  <c r="B1705" i="3"/>
  <c r="D1990" i="3"/>
  <c r="H1990" i="3"/>
  <c r="C1990" i="3"/>
  <c r="B1990" i="3"/>
  <c r="G1990" i="3"/>
  <c r="F1990" i="3"/>
  <c r="A1990" i="3"/>
  <c r="E1990" i="3"/>
  <c r="G1987" i="3"/>
  <c r="C1987" i="3"/>
  <c r="D1987" i="3"/>
  <c r="F1987" i="3"/>
  <c r="B1987" i="3"/>
  <c r="H1987" i="3"/>
  <c r="A1987" i="3"/>
  <c r="E1987" i="3"/>
  <c r="B1982" i="3"/>
  <c r="F1982" i="3"/>
  <c r="E1982" i="3"/>
  <c r="H1982" i="3"/>
  <c r="D1982" i="3"/>
  <c r="G1982" i="3"/>
  <c r="A1982" i="3"/>
  <c r="C1982" i="3"/>
  <c r="H1981" i="3"/>
  <c r="F1981" i="3"/>
  <c r="E1981" i="3"/>
  <c r="B1981" i="3"/>
  <c r="D1981" i="3"/>
  <c r="G1981" i="3"/>
  <c r="A1981" i="3"/>
  <c r="C1981" i="3"/>
  <c r="B1976" i="3"/>
  <c r="C1976" i="3"/>
  <c r="G1976" i="3"/>
  <c r="E1976" i="3"/>
  <c r="H1976" i="3"/>
  <c r="D1976" i="3"/>
  <c r="A1976" i="3"/>
  <c r="F1976" i="3"/>
  <c r="F1973" i="3"/>
  <c r="H1973" i="3"/>
  <c r="E1973" i="3"/>
  <c r="G1973" i="3"/>
  <c r="B1973" i="3"/>
  <c r="D1973" i="3"/>
  <c r="A1973" i="3"/>
  <c r="C1973" i="3"/>
  <c r="G1969" i="3"/>
  <c r="F1969" i="3"/>
  <c r="B1969" i="3"/>
  <c r="E1969" i="3"/>
  <c r="H1969" i="3"/>
  <c r="C1969" i="3"/>
  <c r="A1969" i="3"/>
  <c r="D1969" i="3"/>
  <c r="B1967" i="3"/>
  <c r="F1967" i="3"/>
  <c r="H1967" i="3"/>
  <c r="C1967" i="3"/>
  <c r="G1967" i="3"/>
  <c r="D1967" i="3"/>
  <c r="A1967" i="3"/>
  <c r="E1967" i="3"/>
  <c r="D1963" i="3"/>
  <c r="B1963" i="3"/>
  <c r="C1963" i="3"/>
  <c r="G1963" i="3"/>
  <c r="F1963" i="3"/>
  <c r="H1963" i="3"/>
  <c r="A1963" i="3"/>
  <c r="E1963" i="3"/>
  <c r="E2054" i="3"/>
  <c r="D2054" i="3"/>
  <c r="B2054" i="3"/>
  <c r="G2054" i="3"/>
  <c r="F2054" i="3"/>
  <c r="C2054" i="3"/>
  <c r="A2054" i="3"/>
  <c r="H2054" i="3"/>
  <c r="F2036" i="3"/>
  <c r="E2036" i="3"/>
  <c r="B2036" i="3"/>
  <c r="G2036" i="3"/>
  <c r="C2036" i="3"/>
  <c r="D2036" i="3"/>
  <c r="A2036" i="3"/>
  <c r="H2036" i="3"/>
  <c r="B2027" i="3"/>
  <c r="F2027" i="3"/>
  <c r="D2027" i="3"/>
  <c r="E2027" i="3"/>
  <c r="C2027" i="3"/>
  <c r="H2027" i="3"/>
  <c r="A2027" i="3"/>
  <c r="G2027" i="3"/>
  <c r="G2009" i="3"/>
  <c r="F2009" i="3"/>
  <c r="H2009" i="3"/>
  <c r="E2009" i="3"/>
  <c r="C2009" i="3"/>
  <c r="B2009" i="3"/>
  <c r="A2009" i="3"/>
  <c r="D2009" i="3"/>
  <c r="D1914" i="3"/>
  <c r="G1914" i="3"/>
  <c r="B1914" i="3"/>
  <c r="F1914" i="3"/>
  <c r="H1914" i="3"/>
  <c r="C1914" i="3"/>
  <c r="A1914" i="3"/>
  <c r="E1914" i="3"/>
  <c r="G2044" i="3"/>
  <c r="C2044" i="3"/>
  <c r="D2044" i="3"/>
  <c r="F2044" i="3"/>
  <c r="B2044" i="3"/>
  <c r="E2044" i="3"/>
  <c r="A2044" i="3"/>
  <c r="H2044" i="3"/>
  <c r="D2035" i="3"/>
  <c r="B2035" i="3"/>
  <c r="C2035" i="3"/>
  <c r="H2035" i="3"/>
  <c r="E2035" i="3"/>
  <c r="G2035" i="3"/>
  <c r="A2035" i="3"/>
  <c r="F2035" i="3"/>
  <c r="G2017" i="3"/>
  <c r="B2017" i="3"/>
  <c r="H2017" i="3"/>
  <c r="D2017" i="3"/>
  <c r="F2017" i="3"/>
  <c r="E2017" i="3"/>
  <c r="A2017" i="3"/>
  <c r="C2017" i="3"/>
  <c r="C2008" i="3"/>
  <c r="E2008" i="3"/>
  <c r="H2008" i="3"/>
  <c r="F2008" i="3"/>
  <c r="G2008" i="3"/>
  <c r="B2008" i="3"/>
  <c r="A2008" i="3"/>
  <c r="D2008" i="3"/>
  <c r="G2166" i="3"/>
  <c r="H2166" i="3"/>
  <c r="E2166" i="3"/>
  <c r="B2166" i="3"/>
  <c r="D2166" i="3"/>
  <c r="C2166" i="3"/>
  <c r="A2166" i="3"/>
  <c r="F2166" i="3"/>
  <c r="C2161" i="3"/>
  <c r="H2161" i="3"/>
  <c r="D2161" i="3"/>
  <c r="F2161" i="3"/>
  <c r="G2161" i="3"/>
  <c r="B2161" i="3"/>
  <c r="A2161" i="3"/>
  <c r="E2161" i="3"/>
  <c r="B2152" i="3"/>
  <c r="F2152" i="3"/>
  <c r="C2152" i="3"/>
  <c r="G2152" i="3"/>
  <c r="E2152" i="3"/>
  <c r="H2152" i="3"/>
  <c r="A2152" i="3"/>
  <c r="D2152" i="3"/>
  <c r="C2148" i="3"/>
  <c r="E2148" i="3"/>
  <c r="G2148" i="3"/>
  <c r="F2148" i="3"/>
  <c r="D2148" i="3"/>
  <c r="H2148" i="3"/>
  <c r="A2148" i="3"/>
  <c r="B2148" i="3"/>
  <c r="D2139" i="3"/>
  <c r="F2139" i="3"/>
  <c r="H2139" i="3"/>
  <c r="G2139" i="3"/>
  <c r="C2139" i="3"/>
  <c r="B2139" i="3"/>
  <c r="A2139" i="3"/>
  <c r="E2139" i="3"/>
  <c r="C2134" i="3"/>
  <c r="B2134" i="3"/>
  <c r="G2134" i="3"/>
  <c r="E2134" i="3"/>
  <c r="H2134" i="3"/>
  <c r="D2134" i="3"/>
  <c r="A2134" i="3"/>
  <c r="F2134" i="3"/>
  <c r="D2127" i="3"/>
  <c r="G2127" i="3"/>
  <c r="F2127" i="3"/>
  <c r="B2127" i="3"/>
  <c r="C2127" i="3"/>
  <c r="H2127" i="3"/>
  <c r="A2127" i="3"/>
  <c r="E2127" i="3"/>
  <c r="H2123" i="3"/>
  <c r="C2123" i="3"/>
  <c r="D2123" i="3"/>
  <c r="B2123" i="3"/>
  <c r="G2123" i="3"/>
  <c r="E2123" i="3"/>
  <c r="A2123" i="3"/>
  <c r="F2123" i="3"/>
  <c r="E2114" i="3"/>
  <c r="H2114" i="3"/>
  <c r="D2114" i="3"/>
  <c r="F2114" i="3"/>
  <c r="G2114" i="3"/>
  <c r="B2114" i="3"/>
  <c r="A2114" i="3"/>
  <c r="C2114" i="3"/>
  <c r="C2109" i="3"/>
  <c r="D2109" i="3"/>
  <c r="F2109" i="3"/>
  <c r="H2109" i="3"/>
  <c r="B2109" i="3"/>
  <c r="E2109" i="3"/>
  <c r="A2109" i="3"/>
  <c r="G2109" i="3"/>
  <c r="E2100" i="3"/>
  <c r="D2100" i="3"/>
  <c r="F2100" i="3"/>
  <c r="B2100" i="3"/>
  <c r="H2100" i="3"/>
  <c r="C2100" i="3"/>
  <c r="A2100" i="3"/>
  <c r="G2100" i="3"/>
  <c r="E2096" i="3"/>
  <c r="H2096" i="3"/>
  <c r="C2096" i="3"/>
  <c r="B2096" i="3"/>
  <c r="G2096" i="3"/>
  <c r="D2096" i="3"/>
  <c r="A2096" i="3"/>
  <c r="F2096" i="3"/>
  <c r="B2087" i="3"/>
  <c r="E2087" i="3"/>
  <c r="G2087" i="3"/>
  <c r="F2087" i="3"/>
  <c r="H2087" i="3"/>
  <c r="C2087" i="3"/>
  <c r="A2087" i="3"/>
  <c r="D2087" i="3"/>
  <c r="C2082" i="3"/>
  <c r="H2082" i="3"/>
  <c r="F2082" i="3"/>
  <c r="B2082" i="3"/>
  <c r="D2082" i="3"/>
  <c r="E2082" i="3"/>
  <c r="A2082" i="3"/>
  <c r="G2082" i="3"/>
  <c r="D2073" i="3"/>
  <c r="B2073" i="3"/>
  <c r="C2073" i="3"/>
  <c r="E2073" i="3"/>
  <c r="H2073" i="3"/>
  <c r="G2073" i="3"/>
  <c r="A2073" i="3"/>
  <c r="F2073" i="3"/>
  <c r="C2069" i="3"/>
  <c r="H2069" i="3"/>
  <c r="D2069" i="3"/>
  <c r="E2069" i="3"/>
  <c r="G2069" i="3"/>
  <c r="B2069" i="3"/>
  <c r="A2065" i="3"/>
  <c r="A2069" i="3"/>
  <c r="F2069" i="3"/>
  <c r="B2058" i="3"/>
  <c r="D2058" i="3"/>
  <c r="G2058" i="3"/>
  <c r="F2058" i="3"/>
  <c r="C2058" i="3"/>
  <c r="H2058" i="3"/>
  <c r="A2058" i="3"/>
  <c r="E2058" i="3"/>
  <c r="B2049" i="3"/>
  <c r="E2049" i="3"/>
  <c r="D2049" i="3"/>
  <c r="G2049" i="3"/>
  <c r="F2049" i="3"/>
  <c r="H2049" i="3"/>
  <c r="A2049" i="3"/>
  <c r="C2049" i="3"/>
  <c r="D2031" i="3"/>
  <c r="B2031" i="3"/>
  <c r="E2031" i="3"/>
  <c r="C2031" i="3"/>
  <c r="G2031" i="3"/>
  <c r="F2031" i="3"/>
  <c r="A2031" i="3"/>
  <c r="H2031" i="3"/>
  <c r="H2022" i="3"/>
  <c r="B2022" i="3"/>
  <c r="G2022" i="3"/>
  <c r="D2022" i="3"/>
  <c r="C2022" i="3"/>
  <c r="E2022" i="3"/>
  <c r="A2022" i="3"/>
  <c r="F2022" i="3"/>
  <c r="G2004" i="3"/>
  <c r="F2004" i="3"/>
  <c r="D2004" i="3"/>
  <c r="C2004" i="3"/>
  <c r="E2004" i="3"/>
  <c r="H2004" i="3"/>
  <c r="A2004" i="3"/>
  <c r="B2004" i="3"/>
  <c r="D1999" i="3"/>
  <c r="B1999" i="3"/>
  <c r="H1999" i="3"/>
  <c r="C1999" i="3"/>
  <c r="E1999" i="3"/>
  <c r="F1999" i="3"/>
  <c r="A1999" i="3"/>
  <c r="G1999" i="3"/>
  <c r="F1986" i="3"/>
  <c r="H1986" i="3"/>
  <c r="B1986" i="3"/>
  <c r="D1986" i="3"/>
  <c r="C1986" i="3"/>
  <c r="G1986" i="3"/>
  <c r="A1986" i="3"/>
  <c r="E1986" i="3"/>
  <c r="F1971" i="3"/>
  <c r="B1971" i="3"/>
  <c r="G1971" i="3"/>
  <c r="H1971" i="3"/>
  <c r="E1971" i="3"/>
  <c r="C1971" i="3"/>
  <c r="A1971" i="3"/>
  <c r="D1971" i="3"/>
  <c r="C1947" i="3"/>
  <c r="H1947" i="3"/>
  <c r="F1947" i="3"/>
  <c r="E1947" i="3"/>
  <c r="D1947" i="3"/>
  <c r="B1947" i="3"/>
  <c r="A1947" i="3"/>
  <c r="G1947" i="3"/>
  <c r="C1920" i="3"/>
  <c r="D1920" i="3"/>
  <c r="B1920" i="3"/>
  <c r="E1920" i="3"/>
  <c r="G1920" i="3"/>
  <c r="F1920" i="3"/>
  <c r="A1920" i="3"/>
  <c r="H1920" i="3"/>
  <c r="F1899" i="3"/>
  <c r="D1899" i="3"/>
  <c r="C1899" i="3"/>
  <c r="G1899" i="3"/>
  <c r="E1899" i="3"/>
  <c r="B1899" i="3"/>
  <c r="A1899" i="3"/>
  <c r="H1899" i="3"/>
  <c r="F1890" i="3"/>
  <c r="B1890" i="3"/>
  <c r="H1890" i="3"/>
  <c r="C1890" i="3"/>
  <c r="D1890" i="3"/>
  <c r="G1890" i="3"/>
  <c r="A1890" i="3"/>
  <c r="E1890" i="3"/>
  <c r="B1932" i="3"/>
  <c r="F1932" i="3"/>
  <c r="C1932" i="3"/>
  <c r="H1932" i="3"/>
  <c r="D1932" i="3"/>
  <c r="E1932" i="3"/>
  <c r="A1932" i="3"/>
  <c r="G1932" i="3"/>
  <c r="E1923" i="3"/>
  <c r="F1923" i="3"/>
  <c r="C1923" i="3"/>
  <c r="B1923" i="3"/>
  <c r="H1923" i="3"/>
  <c r="G1923" i="3"/>
  <c r="A1923" i="3"/>
  <c r="D1923" i="3"/>
  <c r="B1841" i="3"/>
  <c r="C1841" i="3"/>
  <c r="F1841" i="3"/>
  <c r="D1841" i="3"/>
  <c r="E1841" i="3"/>
  <c r="G1841" i="3"/>
  <c r="A1841" i="3"/>
  <c r="H1841" i="3"/>
  <c r="C1814" i="3"/>
  <c r="D1814" i="3"/>
  <c r="B1814" i="3"/>
  <c r="G1814" i="3"/>
  <c r="F1814" i="3"/>
  <c r="H1814" i="3"/>
  <c r="A1814" i="3"/>
  <c r="E1814" i="3"/>
  <c r="G1787" i="3"/>
  <c r="D1787" i="3"/>
  <c r="B1787" i="3"/>
  <c r="H1787" i="3"/>
  <c r="E1787" i="3"/>
  <c r="F1787" i="3"/>
  <c r="A1787" i="3"/>
  <c r="C1787" i="3"/>
  <c r="H1760" i="3"/>
  <c r="C1760" i="3"/>
  <c r="B1760" i="3"/>
  <c r="D1760" i="3"/>
  <c r="E1760" i="3"/>
  <c r="F1760" i="3"/>
  <c r="A1760" i="3"/>
  <c r="G1760" i="3"/>
  <c r="E1733" i="3"/>
  <c r="G1733" i="3"/>
  <c r="C1733" i="3"/>
  <c r="D1733" i="3"/>
  <c r="H1733" i="3"/>
  <c r="F1733" i="3"/>
  <c r="A1733" i="3"/>
  <c r="B1733" i="3"/>
  <c r="B1696" i="3"/>
  <c r="H1696" i="3"/>
  <c r="G1696" i="3"/>
  <c r="C1696" i="3"/>
  <c r="D1696" i="3"/>
  <c r="E1696" i="3"/>
  <c r="A1696" i="3"/>
  <c r="F1696" i="3"/>
  <c r="F1851" i="3"/>
  <c r="B1851" i="3"/>
  <c r="E1851" i="3"/>
  <c r="D1851" i="3"/>
  <c r="H1851" i="3"/>
  <c r="C1851" i="3"/>
  <c r="A1851" i="3"/>
  <c r="G1851" i="3"/>
  <c r="E1823" i="3"/>
  <c r="H1823" i="3"/>
  <c r="F1823" i="3"/>
  <c r="D1823" i="3"/>
  <c r="B1823" i="3"/>
  <c r="G1823" i="3"/>
  <c r="A1823" i="3"/>
  <c r="C1823" i="3"/>
  <c r="G1796" i="3"/>
  <c r="F1796" i="3"/>
  <c r="B1796" i="3"/>
  <c r="E1796" i="3"/>
  <c r="D1796" i="3"/>
  <c r="C1796" i="3"/>
  <c r="A1796" i="3"/>
  <c r="H1796" i="3"/>
  <c r="B1769" i="3"/>
  <c r="D1769" i="3"/>
  <c r="F1769" i="3"/>
  <c r="G1769" i="3"/>
  <c r="C1769" i="3"/>
  <c r="H1769" i="3"/>
  <c r="A1769" i="3"/>
  <c r="E1769" i="3"/>
  <c r="B1742" i="3"/>
  <c r="E1742" i="3"/>
  <c r="D1742" i="3"/>
  <c r="F1742" i="3"/>
  <c r="H1742" i="3"/>
  <c r="C1742" i="3"/>
  <c r="A1742" i="3"/>
  <c r="G1742" i="3"/>
  <c r="H1715" i="3"/>
  <c r="G1715" i="3"/>
  <c r="C1715" i="3"/>
  <c r="B1715" i="3"/>
  <c r="E1715" i="3"/>
  <c r="D1715" i="3"/>
  <c r="A1715" i="3"/>
  <c r="F1715" i="3"/>
  <c r="F1984" i="3"/>
  <c r="B1984" i="3"/>
  <c r="C1984" i="3"/>
  <c r="H1984" i="3"/>
  <c r="E1984" i="3"/>
  <c r="G1984" i="3"/>
  <c r="A1984" i="3"/>
  <c r="D1984" i="3"/>
  <c r="G1970" i="3"/>
  <c r="H1970" i="3"/>
  <c r="D1970" i="3"/>
  <c r="C1970" i="3"/>
  <c r="F1970" i="3"/>
  <c r="E1970" i="3"/>
  <c r="A1970" i="3"/>
  <c r="B1970" i="3"/>
  <c r="E2051" i="3"/>
  <c r="D2051" i="3"/>
  <c r="B2051" i="3"/>
  <c r="G2051" i="3"/>
  <c r="F2051" i="3"/>
  <c r="C2051" i="3"/>
  <c r="A2051" i="3"/>
  <c r="H2051" i="3"/>
  <c r="B2024" i="3"/>
  <c r="D2024" i="3"/>
  <c r="F2024" i="3"/>
  <c r="G2024" i="3"/>
  <c r="C2024" i="3"/>
  <c r="H2024" i="3"/>
  <c r="A2024" i="3"/>
  <c r="E2024" i="3"/>
  <c r="E2055" i="3"/>
  <c r="F2055" i="3"/>
  <c r="D2055" i="3"/>
  <c r="G2055" i="3"/>
  <c r="B2055" i="3"/>
  <c r="C2055" i="3"/>
  <c r="A2055" i="3"/>
  <c r="H2055" i="3"/>
  <c r="B2028" i="3"/>
  <c r="G2028" i="3"/>
  <c r="D2028" i="3"/>
  <c r="C2028" i="3"/>
  <c r="F2028" i="3"/>
  <c r="H2028" i="3"/>
  <c r="A2028" i="3"/>
  <c r="E2028" i="3"/>
  <c r="H2002" i="3"/>
  <c r="C2002" i="3"/>
  <c r="B2002" i="3"/>
  <c r="G2002" i="3"/>
  <c r="E2002" i="3"/>
  <c r="D2002" i="3"/>
  <c r="A2002" i="3"/>
  <c r="F2002" i="3"/>
  <c r="C1983" i="3"/>
  <c r="F1983" i="3"/>
  <c r="D1983" i="3"/>
  <c r="B1983" i="3"/>
  <c r="G1983" i="3"/>
  <c r="E1983" i="3"/>
  <c r="A1983" i="3"/>
  <c r="H1983" i="3"/>
  <c r="F1944" i="3"/>
  <c r="C1944" i="3"/>
  <c r="G1944" i="3"/>
  <c r="D1944" i="3"/>
  <c r="H1944" i="3"/>
  <c r="B1944" i="3"/>
  <c r="A1944" i="3"/>
  <c r="E1944" i="3"/>
  <c r="G1568" i="3"/>
  <c r="E1568" i="3"/>
  <c r="B1568" i="3"/>
  <c r="F1568" i="3"/>
  <c r="D1568" i="3"/>
  <c r="H1568" i="3"/>
  <c r="A1568" i="3"/>
  <c r="C1568" i="3"/>
  <c r="C1553" i="3"/>
  <c r="B1553" i="3"/>
  <c r="H1553" i="3"/>
  <c r="D1553" i="3"/>
  <c r="G1553" i="3"/>
  <c r="F1553" i="3"/>
  <c r="A1553" i="3"/>
  <c r="E1553" i="3"/>
  <c r="B1541" i="3"/>
  <c r="C1541" i="3"/>
  <c r="H1541" i="3"/>
  <c r="F1541" i="3"/>
  <c r="E1541" i="3"/>
  <c r="G1541" i="3"/>
  <c r="A1541" i="3"/>
  <c r="D1541" i="3"/>
  <c r="F1528" i="3"/>
  <c r="E1528" i="3"/>
  <c r="B1528" i="3"/>
  <c r="D1528" i="3"/>
  <c r="H1528" i="3"/>
  <c r="G1528" i="3"/>
  <c r="A1528" i="3"/>
  <c r="C1528" i="3"/>
  <c r="E1516" i="3"/>
  <c r="C1516" i="3"/>
  <c r="H1516" i="3"/>
  <c r="G1516" i="3"/>
  <c r="B1516" i="3"/>
  <c r="D1516" i="3"/>
  <c r="A1516" i="3"/>
  <c r="F1516" i="3"/>
  <c r="E1501" i="3"/>
  <c r="G1501" i="3"/>
  <c r="C1501" i="3"/>
  <c r="B1501" i="3"/>
  <c r="F1501" i="3"/>
  <c r="H1501" i="3"/>
  <c r="A1501" i="3"/>
  <c r="D1501" i="3"/>
  <c r="C1488" i="3"/>
  <c r="H1488" i="3"/>
  <c r="F1488" i="3"/>
  <c r="G1488" i="3"/>
  <c r="B1488" i="3"/>
  <c r="D1488" i="3"/>
  <c r="A1488" i="3"/>
  <c r="E1488" i="3"/>
  <c r="D1407" i="3"/>
  <c r="B1407" i="3"/>
  <c r="E1407" i="3"/>
  <c r="C1407" i="3"/>
  <c r="G1407" i="3"/>
  <c r="F1407" i="3"/>
  <c r="A1407" i="3"/>
  <c r="H1407" i="3"/>
  <c r="D1395" i="3"/>
  <c r="G1395" i="3"/>
  <c r="C1395" i="3"/>
  <c r="E1395" i="3"/>
  <c r="F1395" i="3"/>
  <c r="H1395" i="3"/>
  <c r="A1395" i="3"/>
  <c r="B1395" i="3"/>
  <c r="C1380" i="3"/>
  <c r="B1380" i="3"/>
  <c r="H1380" i="3"/>
  <c r="G1380" i="3"/>
  <c r="D1380" i="3"/>
  <c r="E1380" i="3"/>
  <c r="A1380" i="3"/>
  <c r="F1380" i="3"/>
  <c r="F1368" i="3"/>
  <c r="D1368" i="3"/>
  <c r="B1368" i="3"/>
  <c r="G1368" i="3"/>
  <c r="H1368" i="3"/>
  <c r="C1368" i="3"/>
  <c r="A1368" i="3"/>
  <c r="E1368" i="3"/>
  <c r="D1353" i="3"/>
  <c r="B1353" i="3"/>
  <c r="E1353" i="3"/>
  <c r="C1353" i="3"/>
  <c r="G1353" i="3"/>
  <c r="F1353" i="3"/>
  <c r="A1353" i="3"/>
  <c r="H1353" i="3"/>
  <c r="H1341" i="3"/>
  <c r="G1341" i="3"/>
  <c r="B1341" i="3"/>
  <c r="D1341" i="3"/>
  <c r="E1341" i="3"/>
  <c r="C1341" i="3"/>
  <c r="A1341" i="3"/>
  <c r="F1341" i="3"/>
  <c r="E1326" i="3"/>
  <c r="F1326" i="3"/>
  <c r="C1326" i="3"/>
  <c r="G1326" i="3"/>
  <c r="D1326" i="3"/>
  <c r="B1326" i="3"/>
  <c r="A1326" i="3"/>
  <c r="H1326" i="3"/>
  <c r="F1314" i="3"/>
  <c r="D1314" i="3"/>
  <c r="G1314" i="3"/>
  <c r="C1314" i="3"/>
  <c r="B1314" i="3"/>
  <c r="H1314" i="3"/>
  <c r="A1314" i="3"/>
  <c r="E1314" i="3"/>
  <c r="F1299" i="3"/>
  <c r="H1299" i="3"/>
  <c r="B1299" i="3"/>
  <c r="D1299" i="3"/>
  <c r="G1299" i="3"/>
  <c r="E1299" i="3"/>
  <c r="A1299" i="3"/>
  <c r="C1299" i="3"/>
  <c r="C2013" i="3"/>
  <c r="D2013" i="3"/>
  <c r="E2013" i="3"/>
  <c r="G2013" i="3"/>
  <c r="F2013" i="3"/>
  <c r="H2013" i="3"/>
  <c r="A2013" i="3"/>
  <c r="B2013" i="3"/>
  <c r="B1994" i="3"/>
  <c r="E1994" i="3"/>
  <c r="G1994" i="3"/>
  <c r="H1994" i="3"/>
  <c r="C1994" i="3"/>
  <c r="F1994" i="3"/>
  <c r="A1994" i="3"/>
  <c r="D1994" i="3"/>
  <c r="G1962" i="3"/>
  <c r="C1962" i="3"/>
  <c r="F1962" i="3"/>
  <c r="B1962" i="3"/>
  <c r="H1962" i="3"/>
  <c r="D1962" i="3"/>
  <c r="A1962" i="3"/>
  <c r="E1962" i="3"/>
  <c r="H1908" i="3"/>
  <c r="D1908" i="3"/>
  <c r="F1908" i="3"/>
  <c r="B1908" i="3"/>
  <c r="G1908" i="3"/>
  <c r="C1908" i="3"/>
  <c r="A1908" i="3"/>
  <c r="E1908" i="3"/>
  <c r="H1881" i="3"/>
  <c r="F1881" i="3"/>
  <c r="E1881" i="3"/>
  <c r="C1881" i="3"/>
  <c r="D1881" i="3"/>
  <c r="B1881" i="3"/>
  <c r="A1881" i="3"/>
  <c r="G1881" i="3"/>
  <c r="H1861" i="3"/>
  <c r="C1861" i="3"/>
  <c r="F1861" i="3"/>
  <c r="G1861" i="3"/>
  <c r="E1861" i="3"/>
  <c r="D1861" i="3"/>
  <c r="A1861" i="3"/>
  <c r="B1861" i="3"/>
  <c r="G1832" i="3"/>
  <c r="C1832" i="3"/>
  <c r="D1832" i="3"/>
  <c r="B1832" i="3"/>
  <c r="H1832" i="3"/>
  <c r="F1832" i="3"/>
  <c r="A1832" i="3"/>
  <c r="E1832" i="3"/>
  <c r="F1805" i="3"/>
  <c r="B1805" i="3"/>
  <c r="H1805" i="3"/>
  <c r="E1805" i="3"/>
  <c r="C1805" i="3"/>
  <c r="D1805" i="3"/>
  <c r="A1805" i="3"/>
  <c r="G1805" i="3"/>
  <c r="B1778" i="3"/>
  <c r="H1778" i="3"/>
  <c r="F1778" i="3"/>
  <c r="G1778" i="3"/>
  <c r="E1778" i="3"/>
  <c r="D1778" i="3"/>
  <c r="A1778" i="3"/>
  <c r="C1778" i="3"/>
  <c r="C1751" i="3"/>
  <c r="B1751" i="3"/>
  <c r="F1751" i="3"/>
  <c r="E1751" i="3"/>
  <c r="H1751" i="3"/>
  <c r="G1751" i="3"/>
  <c r="A1751" i="3"/>
  <c r="D1751" i="3"/>
  <c r="C1724" i="3"/>
  <c r="B1724" i="3"/>
  <c r="F1724" i="3"/>
  <c r="E1724" i="3"/>
  <c r="D1724" i="3"/>
  <c r="G1724" i="3"/>
  <c r="A1724" i="3"/>
  <c r="H1724" i="3"/>
  <c r="C1988" i="3"/>
  <c r="F1988" i="3"/>
  <c r="B1988" i="3"/>
  <c r="H1988" i="3"/>
  <c r="G1988" i="3"/>
  <c r="E1988" i="3"/>
  <c r="A1988" i="3"/>
  <c r="D1988" i="3"/>
  <c r="G1873" i="3"/>
  <c r="B1873" i="3"/>
  <c r="H1873" i="3"/>
  <c r="F1873" i="3"/>
  <c r="C1873" i="3"/>
  <c r="D1873" i="3"/>
  <c r="E1873" i="3"/>
  <c r="E1955" i="3"/>
  <c r="B1955" i="3"/>
  <c r="G1955" i="3"/>
  <c r="D1955" i="3"/>
  <c r="H1955" i="3"/>
  <c r="F1955" i="3"/>
  <c r="A1955" i="3"/>
  <c r="C1955" i="3"/>
  <c r="F1954" i="3"/>
  <c r="D1954" i="3"/>
  <c r="C1954" i="3"/>
  <c r="B1954" i="3"/>
  <c r="H1954" i="3"/>
  <c r="E1954" i="3"/>
  <c r="A1954" i="3"/>
  <c r="G1954" i="3"/>
  <c r="G1946" i="3"/>
  <c r="C1946" i="3"/>
  <c r="E1946" i="3"/>
  <c r="H1946" i="3"/>
  <c r="D1946" i="3"/>
  <c r="B1946" i="3"/>
  <c r="A1946" i="3"/>
  <c r="F1946" i="3"/>
  <c r="B1939" i="3"/>
  <c r="F1939" i="3"/>
  <c r="D1939" i="3"/>
  <c r="H1939" i="3"/>
  <c r="G1939" i="3"/>
  <c r="E1939" i="3"/>
  <c r="A1939" i="3"/>
  <c r="C1939" i="3"/>
  <c r="F1933" i="3"/>
  <c r="G1933" i="3"/>
  <c r="B1933" i="3"/>
  <c r="H1933" i="3"/>
  <c r="E1933" i="3"/>
  <c r="C1933" i="3"/>
  <c r="A1933" i="3"/>
  <c r="D1933" i="3"/>
  <c r="H1916" i="3"/>
  <c r="D1916" i="3"/>
  <c r="G1916" i="3"/>
  <c r="B1916" i="3"/>
  <c r="E1916" i="3"/>
  <c r="C1916" i="3"/>
  <c r="A1916" i="3"/>
  <c r="F1916" i="3"/>
  <c r="H1910" i="3"/>
  <c r="B1910" i="3"/>
  <c r="G1910" i="3"/>
  <c r="E1910" i="3"/>
  <c r="C1910" i="3"/>
  <c r="D1910" i="3"/>
  <c r="A1910" i="3"/>
  <c r="F1910" i="3"/>
  <c r="B1903" i="3"/>
  <c r="D1903" i="3"/>
  <c r="E1903" i="3"/>
  <c r="H1903" i="3"/>
  <c r="G1903" i="3"/>
  <c r="F1903" i="3"/>
  <c r="A1903" i="3"/>
  <c r="C1903" i="3"/>
  <c r="B1897" i="3"/>
  <c r="D1897" i="3"/>
  <c r="E1897" i="3"/>
  <c r="F1897" i="3"/>
  <c r="H1897" i="3"/>
  <c r="C1897" i="3"/>
  <c r="A1897" i="3"/>
  <c r="G1897" i="3"/>
  <c r="H1889" i="3"/>
  <c r="D1889" i="3"/>
  <c r="B1889" i="3"/>
  <c r="C1889" i="3"/>
  <c r="F1889" i="3"/>
  <c r="E1889" i="3"/>
  <c r="A1889" i="3"/>
  <c r="G1889" i="3"/>
  <c r="C1883" i="3"/>
  <c r="D1883" i="3"/>
  <c r="G1883" i="3"/>
  <c r="F1883" i="3"/>
  <c r="E1883" i="3"/>
  <c r="H1883" i="3"/>
  <c r="A1883" i="3"/>
  <c r="B1883" i="3"/>
  <c r="C1876" i="3"/>
  <c r="G1876" i="3"/>
  <c r="H1876" i="3"/>
  <c r="E1876" i="3"/>
  <c r="F1876" i="3"/>
  <c r="B1876" i="3"/>
  <c r="A1876" i="3"/>
  <c r="D1876" i="3"/>
  <c r="G1930" i="3"/>
  <c r="F1930" i="3"/>
  <c r="E1930" i="3"/>
  <c r="D1930" i="3"/>
  <c r="H1930" i="3"/>
  <c r="B1930" i="3"/>
  <c r="A1930" i="3"/>
  <c r="C1930" i="3"/>
  <c r="G1871" i="3"/>
  <c r="H1871" i="3"/>
  <c r="E1871" i="3"/>
  <c r="D1871" i="3"/>
  <c r="F1871" i="3"/>
  <c r="C1871" i="3"/>
  <c r="A1871" i="3"/>
  <c r="B1871" i="3"/>
  <c r="G1863" i="3"/>
  <c r="H1863" i="3"/>
  <c r="C1863" i="3"/>
  <c r="F1863" i="3"/>
  <c r="D1863" i="3"/>
  <c r="B1863" i="3"/>
  <c r="A1863" i="3"/>
  <c r="E1863" i="3"/>
  <c r="G1856" i="3"/>
  <c r="F1856" i="3"/>
  <c r="E1856" i="3"/>
  <c r="C1856" i="3"/>
  <c r="B1856" i="3"/>
  <c r="H1856" i="3"/>
  <c r="A1856" i="3"/>
  <c r="D1856" i="3"/>
  <c r="F1848" i="3"/>
  <c r="G1848" i="3"/>
  <c r="D1848" i="3"/>
  <c r="E1848" i="3"/>
  <c r="B1848" i="3"/>
  <c r="H1848" i="3"/>
  <c r="A1848" i="3"/>
  <c r="C1848" i="3"/>
  <c r="F1842" i="3"/>
  <c r="H1842" i="3"/>
  <c r="G1842" i="3"/>
  <c r="C1842" i="3"/>
  <c r="B1842" i="3"/>
  <c r="E1842" i="3"/>
  <c r="A1842" i="3"/>
  <c r="D1842" i="3"/>
  <c r="B1834" i="3"/>
  <c r="H1834" i="3"/>
  <c r="G1834" i="3"/>
  <c r="E1834" i="3"/>
  <c r="D1834" i="3"/>
  <c r="F1834" i="3"/>
  <c r="A1834" i="3"/>
  <c r="C1834" i="3"/>
  <c r="D1828" i="3"/>
  <c r="F1828" i="3"/>
  <c r="E1828" i="3"/>
  <c r="G1828" i="3"/>
  <c r="C1828" i="3"/>
  <c r="H1828" i="3"/>
  <c r="A1828" i="3"/>
  <c r="B1828" i="3"/>
  <c r="C1821" i="3"/>
  <c r="B1821" i="3"/>
  <c r="H1821" i="3"/>
  <c r="G1821" i="3"/>
  <c r="F1821" i="3"/>
  <c r="D1821" i="3"/>
  <c r="A1821" i="3"/>
  <c r="E1821" i="3"/>
  <c r="E1815" i="3"/>
  <c r="F1815" i="3"/>
  <c r="H1815" i="3"/>
  <c r="D1815" i="3"/>
  <c r="B1815" i="3"/>
  <c r="G1815" i="3"/>
  <c r="A1815" i="3"/>
  <c r="C1815" i="3"/>
  <c r="G1807" i="3"/>
  <c r="F1807" i="3"/>
  <c r="H1807" i="3"/>
  <c r="D1807" i="3"/>
  <c r="B1807" i="3"/>
  <c r="E1807" i="3"/>
  <c r="A1807" i="3"/>
  <c r="C1807" i="3"/>
  <c r="D1801" i="3"/>
  <c r="B1801" i="3"/>
  <c r="G1801" i="3"/>
  <c r="H1801" i="3"/>
  <c r="C1801" i="3"/>
  <c r="E1801" i="3"/>
  <c r="A1801" i="3"/>
  <c r="F1801" i="3"/>
  <c r="D1794" i="3"/>
  <c r="C1794" i="3"/>
  <c r="F1794" i="3"/>
  <c r="H1794" i="3"/>
  <c r="G1794" i="3"/>
  <c r="E1794" i="3"/>
  <c r="A1794" i="3"/>
  <c r="B1794" i="3"/>
  <c r="C1788" i="3"/>
  <c r="B1788" i="3"/>
  <c r="E1788" i="3"/>
  <c r="D1788" i="3"/>
  <c r="G1788" i="3"/>
  <c r="H1788" i="3"/>
  <c r="A1788" i="3"/>
  <c r="F1788" i="3"/>
  <c r="B1780" i="3"/>
  <c r="E1780" i="3"/>
  <c r="H1780" i="3"/>
  <c r="G1780" i="3"/>
  <c r="C1780" i="3"/>
  <c r="D1780" i="3"/>
  <c r="A1780" i="3"/>
  <c r="F1780" i="3"/>
  <c r="B1774" i="3"/>
  <c r="C1774" i="3"/>
  <c r="E1774" i="3"/>
  <c r="D1774" i="3"/>
  <c r="F1774" i="3"/>
  <c r="G1774" i="3"/>
  <c r="A1774" i="3"/>
  <c r="H1774" i="3"/>
  <c r="C1767" i="3"/>
  <c r="E1767" i="3"/>
  <c r="F1767" i="3"/>
  <c r="D1767" i="3"/>
  <c r="G1767" i="3"/>
  <c r="B1767" i="3"/>
  <c r="A1767" i="3"/>
  <c r="H1767" i="3"/>
  <c r="D1761" i="3"/>
  <c r="B1761" i="3"/>
  <c r="G1761" i="3"/>
  <c r="C1761" i="3"/>
  <c r="F1761" i="3"/>
  <c r="H1761" i="3"/>
  <c r="A1761" i="3"/>
  <c r="E1761" i="3"/>
  <c r="E1753" i="3"/>
  <c r="D1753" i="3"/>
  <c r="H1753" i="3"/>
  <c r="C1753" i="3"/>
  <c r="F1753" i="3"/>
  <c r="G1753" i="3"/>
  <c r="A1753" i="3"/>
  <c r="B1753" i="3"/>
  <c r="E1747" i="3"/>
  <c r="C1747" i="3"/>
  <c r="D1747" i="3"/>
  <c r="F1747" i="3"/>
  <c r="H1747" i="3"/>
  <c r="B1747" i="3"/>
  <c r="A1747" i="3"/>
  <c r="G1747" i="3"/>
  <c r="G1740" i="3"/>
  <c r="B1740" i="3"/>
  <c r="F1740" i="3"/>
  <c r="H1740" i="3"/>
  <c r="E1740" i="3"/>
  <c r="D1740" i="3"/>
  <c r="A1740" i="3"/>
  <c r="C1740" i="3"/>
  <c r="F1734" i="3"/>
  <c r="C1734" i="3"/>
  <c r="D1734" i="3"/>
  <c r="B1734" i="3"/>
  <c r="H1734" i="3"/>
  <c r="E1734" i="3"/>
  <c r="A1734" i="3"/>
  <c r="G1734" i="3"/>
  <c r="C1726" i="3"/>
  <c r="E1726" i="3"/>
  <c r="F1726" i="3"/>
  <c r="B1726" i="3"/>
  <c r="H1726" i="3"/>
  <c r="D1726" i="3"/>
  <c r="A1726" i="3"/>
  <c r="G1726" i="3"/>
  <c r="B1720" i="3"/>
  <c r="D1720" i="3"/>
  <c r="H1720" i="3"/>
  <c r="E1720" i="3"/>
  <c r="C1720" i="3"/>
  <c r="G1720" i="3"/>
  <c r="A1720" i="3"/>
  <c r="F1720" i="3"/>
  <c r="C1713" i="3"/>
  <c r="H1713" i="3"/>
  <c r="E1713" i="3"/>
  <c r="D1713" i="3"/>
  <c r="B1713" i="3"/>
  <c r="G1713" i="3"/>
  <c r="A1713" i="3"/>
  <c r="F1713" i="3"/>
  <c r="B1699" i="3"/>
  <c r="H1699" i="3"/>
  <c r="G1699" i="3"/>
  <c r="E1699" i="3"/>
  <c r="C1699" i="3"/>
  <c r="D1699" i="3"/>
  <c r="A1699" i="3"/>
  <c r="F1699" i="3"/>
  <c r="C1285" i="3"/>
  <c r="H1285" i="3"/>
  <c r="F1285" i="3"/>
  <c r="D1285" i="3"/>
  <c r="E1285" i="3"/>
  <c r="B1285" i="3"/>
  <c r="A1285" i="3"/>
  <c r="G1285" i="3"/>
  <c r="D1481" i="3"/>
  <c r="H1481" i="3"/>
  <c r="B1481" i="3"/>
  <c r="C1481" i="3"/>
  <c r="G1481" i="3"/>
  <c r="E1481" i="3"/>
  <c r="A1481" i="3"/>
  <c r="F1481" i="3"/>
  <c r="H1866" i="3"/>
  <c r="D1866" i="3"/>
  <c r="F1866" i="3"/>
  <c r="E1866" i="3"/>
  <c r="C1866" i="3"/>
  <c r="G1866" i="3"/>
  <c r="A1866" i="3"/>
  <c r="B1866" i="3"/>
  <c r="E1850" i="3"/>
  <c r="B1850" i="3"/>
  <c r="G1850" i="3"/>
  <c r="C1850" i="3"/>
  <c r="D1850" i="3"/>
  <c r="H1850" i="3"/>
  <c r="A1850" i="3"/>
  <c r="F1850" i="3"/>
  <c r="F1836" i="3"/>
  <c r="D1836" i="3"/>
  <c r="B1836" i="3"/>
  <c r="E1836" i="3"/>
  <c r="G1836" i="3"/>
  <c r="H1836" i="3"/>
  <c r="A1836" i="3"/>
  <c r="C1836" i="3"/>
  <c r="F1822" i="3"/>
  <c r="E1822" i="3"/>
  <c r="B1822" i="3"/>
  <c r="C1822" i="3"/>
  <c r="H1822" i="3"/>
  <c r="D1822" i="3"/>
  <c r="A1822" i="3"/>
  <c r="G1822" i="3"/>
  <c r="H1809" i="3"/>
  <c r="D1809" i="3"/>
  <c r="B1809" i="3"/>
  <c r="G1809" i="3"/>
  <c r="C1809" i="3"/>
  <c r="E1809" i="3"/>
  <c r="A1809" i="3"/>
  <c r="F1809" i="3"/>
  <c r="H1795" i="3"/>
  <c r="G1795" i="3"/>
  <c r="E1795" i="3"/>
  <c r="F1795" i="3"/>
  <c r="B1795" i="3"/>
  <c r="D1795" i="3"/>
  <c r="A1795" i="3"/>
  <c r="C1795" i="3"/>
  <c r="H1782" i="3"/>
  <c r="B1782" i="3"/>
  <c r="D1782" i="3"/>
  <c r="E1782" i="3"/>
  <c r="F1782" i="3"/>
  <c r="C1782" i="3"/>
  <c r="A1782" i="3"/>
  <c r="G1782" i="3"/>
  <c r="D1768" i="3"/>
  <c r="H1768" i="3"/>
  <c r="F1768" i="3"/>
  <c r="C1768" i="3"/>
  <c r="E1768" i="3"/>
  <c r="B1768" i="3"/>
  <c r="A1768" i="3"/>
  <c r="G1768" i="3"/>
  <c r="G1755" i="3"/>
  <c r="E1755" i="3"/>
  <c r="C1755" i="3"/>
  <c r="D1755" i="3"/>
  <c r="F1755" i="3"/>
  <c r="B1755" i="3"/>
  <c r="A1755" i="3"/>
  <c r="H1755" i="3"/>
  <c r="D1741" i="3"/>
  <c r="F1741" i="3"/>
  <c r="E1741" i="3"/>
  <c r="C1741" i="3"/>
  <c r="H1741" i="3"/>
  <c r="G1741" i="3"/>
  <c r="A1741" i="3"/>
  <c r="B1741" i="3"/>
  <c r="G1728" i="3"/>
  <c r="B1728" i="3"/>
  <c r="D1728" i="3"/>
  <c r="H1728" i="3"/>
  <c r="C1728" i="3"/>
  <c r="E1728" i="3"/>
  <c r="A1728" i="3"/>
  <c r="F1728" i="3"/>
  <c r="B1714" i="3"/>
  <c r="F1714" i="3"/>
  <c r="C1714" i="3"/>
  <c r="G1714" i="3"/>
  <c r="E1714" i="3"/>
  <c r="D1714" i="3"/>
  <c r="A1714" i="3"/>
  <c r="H1714" i="3"/>
  <c r="C1574" i="3"/>
  <c r="E1574" i="3"/>
  <c r="F1574" i="3"/>
  <c r="G1574" i="3"/>
  <c r="B1574" i="3"/>
  <c r="D1574" i="3"/>
  <c r="A1574" i="3"/>
  <c r="H1574" i="3"/>
  <c r="B1547" i="3"/>
  <c r="E1547" i="3"/>
  <c r="H1547" i="3"/>
  <c r="G1547" i="3"/>
  <c r="D1547" i="3"/>
  <c r="F1547" i="3"/>
  <c r="A1547" i="3"/>
  <c r="C1547" i="3"/>
  <c r="B1522" i="3"/>
  <c r="E1522" i="3"/>
  <c r="G1522" i="3"/>
  <c r="D1522" i="3"/>
  <c r="H1522" i="3"/>
  <c r="F1522" i="3"/>
  <c r="A1522" i="3"/>
  <c r="C1522" i="3"/>
  <c r="D1495" i="3"/>
  <c r="G1495" i="3"/>
  <c r="H1495" i="3"/>
  <c r="F1495" i="3"/>
  <c r="C1495" i="3"/>
  <c r="B1495" i="3"/>
  <c r="A1495" i="3"/>
  <c r="E1495" i="3"/>
  <c r="G1401" i="3"/>
  <c r="H1401" i="3"/>
  <c r="F1401" i="3"/>
  <c r="D1401" i="3"/>
  <c r="B1401" i="3"/>
  <c r="E1401" i="3"/>
  <c r="A1401" i="3"/>
  <c r="C1401" i="3"/>
  <c r="D1374" i="3"/>
  <c r="H1374" i="3"/>
  <c r="B1374" i="3"/>
  <c r="E1374" i="3"/>
  <c r="F1374" i="3"/>
  <c r="C1374" i="3"/>
  <c r="A1374" i="3"/>
  <c r="G1374" i="3"/>
  <c r="G1347" i="3"/>
  <c r="C1347" i="3"/>
  <c r="E1347" i="3"/>
  <c r="F1347" i="3"/>
  <c r="D1347" i="3"/>
  <c r="B1347" i="3"/>
  <c r="A1347" i="3"/>
  <c r="H1347" i="3"/>
  <c r="D1320" i="3"/>
  <c r="B1320" i="3"/>
  <c r="G1320" i="3"/>
  <c r="H1320" i="3"/>
  <c r="C1320" i="3"/>
  <c r="E1320" i="3"/>
  <c r="A1320" i="3"/>
  <c r="F1320" i="3"/>
  <c r="H1291" i="3"/>
  <c r="F1291" i="3"/>
  <c r="B1291" i="3"/>
  <c r="E1291" i="3"/>
  <c r="G1291" i="3"/>
  <c r="D1291" i="3"/>
  <c r="A1291" i="3"/>
  <c r="C1291" i="3"/>
  <c r="C1475" i="3"/>
  <c r="F1475" i="3"/>
  <c r="G1475" i="3"/>
  <c r="H1475" i="3"/>
  <c r="E1475" i="3"/>
  <c r="D1475" i="3"/>
  <c r="A1475" i="3"/>
  <c r="B1475" i="3"/>
  <c r="H1279" i="3"/>
  <c r="D1279" i="3"/>
  <c r="C1279" i="3"/>
  <c r="G1279" i="3"/>
  <c r="F1279" i="3"/>
  <c r="E1279" i="3"/>
  <c r="A1279" i="3"/>
  <c r="B1279" i="3"/>
  <c r="D1478" i="3"/>
  <c r="G1478" i="3"/>
  <c r="H1478" i="3"/>
  <c r="F1478" i="3"/>
  <c r="E1478" i="3"/>
  <c r="C1478" i="3"/>
  <c r="A1478" i="3"/>
  <c r="B1478" i="3"/>
  <c r="H1860" i="3"/>
  <c r="G1860" i="3"/>
  <c r="F1860" i="3"/>
  <c r="B1860" i="3"/>
  <c r="C1860" i="3"/>
  <c r="E1860" i="3"/>
  <c r="A1860" i="3"/>
  <c r="D1860" i="3"/>
  <c r="B1845" i="3"/>
  <c r="D1845" i="3"/>
  <c r="C1845" i="3"/>
  <c r="G1845" i="3"/>
  <c r="F1845" i="3"/>
  <c r="H1845" i="3"/>
  <c r="A1845" i="3"/>
  <c r="E1845" i="3"/>
  <c r="H1831" i="3"/>
  <c r="E1831" i="3"/>
  <c r="F1831" i="3"/>
  <c r="B1831" i="3"/>
  <c r="D1831" i="3"/>
  <c r="G1831" i="3"/>
  <c r="A1831" i="3"/>
  <c r="C1831" i="3"/>
  <c r="H1818" i="3"/>
  <c r="E1818" i="3"/>
  <c r="D1818" i="3"/>
  <c r="B1818" i="3"/>
  <c r="F1818" i="3"/>
  <c r="G1818" i="3"/>
  <c r="A1818" i="3"/>
  <c r="C1818" i="3"/>
  <c r="C1804" i="3"/>
  <c r="B1804" i="3"/>
  <c r="H1804" i="3"/>
  <c r="E1804" i="3"/>
  <c r="D1804" i="3"/>
  <c r="G1804" i="3"/>
  <c r="A1804" i="3"/>
  <c r="F1804" i="3"/>
  <c r="D1791" i="3"/>
  <c r="B1791" i="3"/>
  <c r="G1791" i="3"/>
  <c r="C1791" i="3"/>
  <c r="E1791" i="3"/>
  <c r="F1791" i="3"/>
  <c r="A1791" i="3"/>
  <c r="H1791" i="3"/>
  <c r="E1777" i="3"/>
  <c r="F1777" i="3"/>
  <c r="D1777" i="3"/>
  <c r="H1777" i="3"/>
  <c r="C1777" i="3"/>
  <c r="B1777" i="3"/>
  <c r="A1777" i="3"/>
  <c r="G1777" i="3"/>
  <c r="G1764" i="3"/>
  <c r="B1764" i="3"/>
  <c r="C1764" i="3"/>
  <c r="F1764" i="3"/>
  <c r="E1764" i="3"/>
  <c r="D1764" i="3"/>
  <c r="A1764" i="3"/>
  <c r="H1764" i="3"/>
  <c r="D1750" i="3"/>
  <c r="E1750" i="3"/>
  <c r="F1750" i="3"/>
  <c r="G1750" i="3"/>
  <c r="B1750" i="3"/>
  <c r="H1750" i="3"/>
  <c r="A1750" i="3"/>
  <c r="C1750" i="3"/>
  <c r="C1737" i="3"/>
  <c r="F1737" i="3"/>
  <c r="G1737" i="3"/>
  <c r="E1737" i="3"/>
  <c r="D1737" i="3"/>
  <c r="B1737" i="3"/>
  <c r="A1737" i="3"/>
  <c r="H1737" i="3"/>
  <c r="F1723" i="3"/>
  <c r="H1723" i="3"/>
  <c r="B1723" i="3"/>
  <c r="G1723" i="3"/>
  <c r="E1723" i="3"/>
  <c r="C1723" i="3"/>
  <c r="A1723" i="3"/>
  <c r="D1723" i="3"/>
  <c r="G1708" i="3"/>
  <c r="C1708" i="3"/>
  <c r="B1708" i="3"/>
  <c r="F1708" i="3"/>
  <c r="H1708" i="3"/>
  <c r="E1708" i="3"/>
  <c r="A1708" i="3"/>
  <c r="D1708" i="3"/>
  <c r="H1565" i="3"/>
  <c r="F1565" i="3"/>
  <c r="B1565" i="3"/>
  <c r="D1565" i="3"/>
  <c r="C1565" i="3"/>
  <c r="G1565" i="3"/>
  <c r="A1565" i="3"/>
  <c r="E1565" i="3"/>
  <c r="D1540" i="3"/>
  <c r="G1540" i="3"/>
  <c r="H1540" i="3"/>
  <c r="B1540" i="3"/>
  <c r="F1540" i="3"/>
  <c r="E1540" i="3"/>
  <c r="A1540" i="3"/>
  <c r="C1540" i="3"/>
  <c r="E1513" i="3"/>
  <c r="H1513" i="3"/>
  <c r="C1513" i="3"/>
  <c r="B1513" i="3"/>
  <c r="G1513" i="3"/>
  <c r="F1513" i="3"/>
  <c r="A1513" i="3"/>
  <c r="D1513" i="3"/>
  <c r="H1419" i="3"/>
  <c r="F1419" i="3"/>
  <c r="D1419" i="3"/>
  <c r="B1419" i="3"/>
  <c r="E1419" i="3"/>
  <c r="C1419" i="3"/>
  <c r="A1419" i="3"/>
  <c r="G1419" i="3"/>
  <c r="B1392" i="3"/>
  <c r="G1392" i="3"/>
  <c r="H1392" i="3"/>
  <c r="E1392" i="3"/>
  <c r="F1392" i="3"/>
  <c r="C1392" i="3"/>
  <c r="A1392" i="3"/>
  <c r="D1392" i="3"/>
  <c r="B1365" i="3"/>
  <c r="H1365" i="3"/>
  <c r="E1365" i="3"/>
  <c r="C1365" i="3"/>
  <c r="D1365" i="3"/>
  <c r="F1365" i="3"/>
  <c r="A1365" i="3"/>
  <c r="G1365" i="3"/>
  <c r="G1338" i="3"/>
  <c r="C1338" i="3"/>
  <c r="E1338" i="3"/>
  <c r="F1338" i="3"/>
  <c r="B1338" i="3"/>
  <c r="H1338" i="3"/>
  <c r="A1338" i="3"/>
  <c r="D1338" i="3"/>
  <c r="H1311" i="3"/>
  <c r="D1311" i="3"/>
  <c r="B1311" i="3"/>
  <c r="F1311" i="3"/>
  <c r="E1311" i="3"/>
  <c r="C1311" i="3"/>
  <c r="A1311" i="3"/>
  <c r="G1311" i="3"/>
  <c r="D1282" i="3"/>
  <c r="E1282" i="3"/>
  <c r="F1282" i="3"/>
  <c r="C1282" i="3"/>
  <c r="B1282" i="3"/>
  <c r="G1282" i="3"/>
  <c r="A1282" i="3"/>
  <c r="H1282" i="3"/>
  <c r="H1945" i="3"/>
  <c r="E1945" i="3"/>
  <c r="G1945" i="3"/>
  <c r="D1945" i="3"/>
  <c r="B1945" i="3"/>
  <c r="C1945" i="3"/>
  <c r="A1945" i="3"/>
  <c r="F1945" i="3"/>
  <c r="G1922" i="3"/>
  <c r="E1922" i="3"/>
  <c r="H1922" i="3"/>
  <c r="D1922" i="3"/>
  <c r="C1922" i="3"/>
  <c r="B1922" i="3"/>
  <c r="A1922" i="3"/>
  <c r="F1922" i="3"/>
  <c r="C1909" i="3"/>
  <c r="E1909" i="3"/>
  <c r="B1909" i="3"/>
  <c r="G1909" i="3"/>
  <c r="D1909" i="3"/>
  <c r="F1909" i="3"/>
  <c r="A1909" i="3"/>
  <c r="H1909" i="3"/>
  <c r="H1895" i="3"/>
  <c r="D1895" i="3"/>
  <c r="E1895" i="3"/>
  <c r="B1895" i="3"/>
  <c r="F1895" i="3"/>
  <c r="G1895" i="3"/>
  <c r="A1895" i="3"/>
  <c r="C1895" i="3"/>
  <c r="G1882" i="3"/>
  <c r="B1882" i="3"/>
  <c r="C1882" i="3"/>
  <c r="D1882" i="3"/>
  <c r="F1882" i="3"/>
  <c r="H1882" i="3"/>
  <c r="A1882" i="3"/>
  <c r="E1882" i="3"/>
  <c r="E1928" i="3"/>
  <c r="F1928" i="3"/>
  <c r="H1928" i="3"/>
  <c r="C1928" i="3"/>
  <c r="B1928" i="3"/>
  <c r="G1928" i="3"/>
  <c r="A1928" i="3"/>
  <c r="D1928" i="3"/>
  <c r="D1454" i="3"/>
  <c r="B1454" i="3"/>
  <c r="F1454" i="3"/>
  <c r="E1454" i="3"/>
  <c r="G1454" i="3"/>
  <c r="C1454" i="3"/>
  <c r="A1454" i="3"/>
  <c r="H1454" i="3"/>
  <c r="F1427" i="3"/>
  <c r="B1427" i="3"/>
  <c r="E1427" i="3"/>
  <c r="D1427" i="3"/>
  <c r="C1427" i="3"/>
  <c r="G1427" i="3"/>
  <c r="A1427" i="3"/>
  <c r="H1427" i="3"/>
  <c r="F1706" i="3"/>
  <c r="G1706" i="3"/>
  <c r="C1706" i="3"/>
  <c r="E1706" i="3"/>
  <c r="H1706" i="3"/>
  <c r="B1706" i="3"/>
  <c r="A1706" i="3"/>
  <c r="D1706" i="3"/>
  <c r="H1700" i="3"/>
  <c r="E1700" i="3"/>
  <c r="C1700" i="3"/>
  <c r="B1700" i="3"/>
  <c r="D1700" i="3"/>
  <c r="G1700" i="3"/>
  <c r="A1700" i="3"/>
  <c r="F1700" i="3"/>
  <c r="E1692" i="3"/>
  <c r="B1692" i="3"/>
  <c r="G1692" i="3"/>
  <c r="D1692" i="3"/>
  <c r="C1692" i="3"/>
  <c r="H1692" i="3"/>
  <c r="A1692" i="3"/>
  <c r="F1692" i="3"/>
  <c r="H1688" i="3"/>
  <c r="D1688" i="3"/>
  <c r="G1688" i="3"/>
  <c r="B1688" i="3"/>
  <c r="C1688" i="3"/>
  <c r="F1688" i="3"/>
  <c r="A1688" i="3"/>
  <c r="E1688" i="3"/>
  <c r="B1670" i="3"/>
  <c r="H1670" i="3"/>
  <c r="E1670" i="3"/>
  <c r="D1670" i="3"/>
  <c r="G1670" i="3"/>
  <c r="C1670" i="3"/>
  <c r="A1670" i="3"/>
  <c r="F1670" i="3"/>
  <c r="E1658" i="3"/>
  <c r="C1658" i="3"/>
  <c r="G1658" i="3"/>
  <c r="H1658" i="3"/>
  <c r="F1658" i="3"/>
  <c r="B1658" i="3"/>
  <c r="A1658" i="3"/>
  <c r="D1658" i="3"/>
  <c r="F1643" i="3"/>
  <c r="C1643" i="3"/>
  <c r="G1643" i="3"/>
  <c r="D1643" i="3"/>
  <c r="H1643" i="3"/>
  <c r="E1643" i="3"/>
  <c r="A1643" i="3"/>
  <c r="B1643" i="3"/>
  <c r="D1631" i="3"/>
  <c r="F1631" i="3"/>
  <c r="E1631" i="3"/>
  <c r="B1631" i="3"/>
  <c r="H1631" i="3"/>
  <c r="C1631" i="3"/>
  <c r="A1631" i="3"/>
  <c r="G1631" i="3"/>
  <c r="E1616" i="3"/>
  <c r="F1616" i="3"/>
  <c r="H1616" i="3"/>
  <c r="D1616" i="3"/>
  <c r="B1616" i="3"/>
  <c r="C1616" i="3"/>
  <c r="A1616" i="3"/>
  <c r="G1616" i="3"/>
  <c r="G1604" i="3"/>
  <c r="H1604" i="3"/>
  <c r="B1604" i="3"/>
  <c r="E1604" i="3"/>
  <c r="D1604" i="3"/>
  <c r="F1604" i="3"/>
  <c r="A1604" i="3"/>
  <c r="C1604" i="3"/>
  <c r="H1589" i="3"/>
  <c r="B1589" i="3"/>
  <c r="G1589" i="3"/>
  <c r="D1589" i="3"/>
  <c r="C1589" i="3"/>
  <c r="E1589" i="3"/>
  <c r="A1589" i="3"/>
  <c r="F1589" i="3"/>
  <c r="D1274" i="3"/>
  <c r="F1274" i="3"/>
  <c r="H1274" i="3"/>
  <c r="C1274" i="3"/>
  <c r="G1274" i="3"/>
  <c r="E1274" i="3"/>
  <c r="A1274" i="3"/>
  <c r="B1274" i="3"/>
  <c r="F1687" i="3"/>
  <c r="D1687" i="3"/>
  <c r="C1687" i="3"/>
  <c r="H1687" i="3"/>
  <c r="G1687" i="3"/>
  <c r="B1687" i="3"/>
  <c r="A1687" i="3"/>
  <c r="E1687" i="3"/>
  <c r="E1675" i="3"/>
  <c r="H1675" i="3"/>
  <c r="F1675" i="3"/>
  <c r="G1675" i="3"/>
  <c r="C1675" i="3"/>
  <c r="B1675" i="3"/>
  <c r="A1675" i="3"/>
  <c r="D1675" i="3"/>
  <c r="E1668" i="3"/>
  <c r="D1668" i="3"/>
  <c r="G1668" i="3"/>
  <c r="H1668" i="3"/>
  <c r="B1668" i="3"/>
  <c r="F1668" i="3"/>
  <c r="A1668" i="3"/>
  <c r="C1668" i="3"/>
  <c r="C1662" i="3"/>
  <c r="H1662" i="3"/>
  <c r="B1662" i="3"/>
  <c r="E1662" i="3"/>
  <c r="D1662" i="3"/>
  <c r="F1662" i="3"/>
  <c r="A1662" i="3"/>
  <c r="G1662" i="3"/>
  <c r="D1654" i="3"/>
  <c r="H1654" i="3"/>
  <c r="E1654" i="3"/>
  <c r="C1654" i="3"/>
  <c r="B1654" i="3"/>
  <c r="F1654" i="3"/>
  <c r="A1654" i="3"/>
  <c r="G1654" i="3"/>
  <c r="B1648" i="3"/>
  <c r="C1648" i="3"/>
  <c r="F1648" i="3"/>
  <c r="E1648" i="3"/>
  <c r="H1648" i="3"/>
  <c r="D1648" i="3"/>
  <c r="A1648" i="3"/>
  <c r="G1648" i="3"/>
  <c r="D1641" i="3"/>
  <c r="H1641" i="3"/>
  <c r="G1641" i="3"/>
  <c r="F1641" i="3"/>
  <c r="B1641" i="3"/>
  <c r="E1641" i="3"/>
  <c r="A1641" i="3"/>
  <c r="C1641" i="3"/>
  <c r="E1635" i="3"/>
  <c r="C1635" i="3"/>
  <c r="G1635" i="3"/>
  <c r="F1635" i="3"/>
  <c r="D1635" i="3"/>
  <c r="H1635" i="3"/>
  <c r="A1635" i="3"/>
  <c r="B1635" i="3"/>
  <c r="D1627" i="3"/>
  <c r="F1627" i="3"/>
  <c r="G1627" i="3"/>
  <c r="B1627" i="3"/>
  <c r="E1627" i="3"/>
  <c r="H1627" i="3"/>
  <c r="A1627" i="3"/>
  <c r="C1627" i="3"/>
  <c r="E1621" i="3"/>
  <c r="C1621" i="3"/>
  <c r="G1621" i="3"/>
  <c r="B1621" i="3"/>
  <c r="F1621" i="3"/>
  <c r="H1621" i="3"/>
  <c r="A1621" i="3"/>
  <c r="D1621" i="3"/>
  <c r="D1614" i="3"/>
  <c r="H1614" i="3"/>
  <c r="E1614" i="3"/>
  <c r="G1614" i="3"/>
  <c r="C1614" i="3"/>
  <c r="B1614" i="3"/>
  <c r="A1614" i="3"/>
  <c r="F1614" i="3"/>
  <c r="C1608" i="3"/>
  <c r="G1608" i="3"/>
  <c r="D1608" i="3"/>
  <c r="F1608" i="3"/>
  <c r="E1608" i="3"/>
  <c r="B1608" i="3"/>
  <c r="A1608" i="3"/>
  <c r="H1608" i="3"/>
  <c r="C1600" i="3"/>
  <c r="F1600" i="3"/>
  <c r="H1600" i="3"/>
  <c r="G1600" i="3"/>
  <c r="B1600" i="3"/>
  <c r="E1600" i="3"/>
  <c r="A1600" i="3"/>
  <c r="D1600" i="3"/>
  <c r="C1594" i="3"/>
  <c r="E1594" i="3"/>
  <c r="B1594" i="3"/>
  <c r="H1594" i="3"/>
  <c r="D1594" i="3"/>
  <c r="F1594" i="3"/>
  <c r="A1594" i="3"/>
  <c r="G1594" i="3"/>
  <c r="E1587" i="3"/>
  <c r="C1587" i="3"/>
  <c r="G1587" i="3"/>
  <c r="H1587" i="3"/>
  <c r="B1587" i="3"/>
  <c r="D1587" i="3"/>
  <c r="A1587" i="3"/>
  <c r="F1587" i="3"/>
  <c r="E1581" i="3"/>
  <c r="H1581" i="3"/>
  <c r="B1581" i="3"/>
  <c r="G1581" i="3"/>
  <c r="D1581" i="3"/>
  <c r="F1581" i="3"/>
  <c r="A1581" i="3"/>
  <c r="C1581" i="3"/>
  <c r="D1575" i="3"/>
  <c r="E1575" i="3"/>
  <c r="G1575" i="3"/>
  <c r="C1575" i="3"/>
  <c r="B1575" i="3"/>
  <c r="H1575" i="3"/>
  <c r="A1575" i="3"/>
  <c r="F1575" i="3"/>
  <c r="H1569" i="3"/>
  <c r="D1569" i="3"/>
  <c r="E1569" i="3"/>
  <c r="C1569" i="3"/>
  <c r="F1569" i="3"/>
  <c r="B1569" i="3"/>
  <c r="A1569" i="3"/>
  <c r="G1569" i="3"/>
  <c r="B1561" i="3"/>
  <c r="H1561" i="3"/>
  <c r="D1561" i="3"/>
  <c r="E1561" i="3"/>
  <c r="C1561" i="3"/>
  <c r="F1561" i="3"/>
  <c r="A1561" i="3"/>
  <c r="G1561" i="3"/>
  <c r="H1555" i="3"/>
  <c r="G1555" i="3"/>
  <c r="E1555" i="3"/>
  <c r="C1555" i="3"/>
  <c r="F1555" i="3"/>
  <c r="B1555" i="3"/>
  <c r="A1555" i="3"/>
  <c r="D1555" i="3"/>
  <c r="G1548" i="3"/>
  <c r="D1548" i="3"/>
  <c r="E1548" i="3"/>
  <c r="C1548" i="3"/>
  <c r="H1548" i="3"/>
  <c r="F1548" i="3"/>
  <c r="A1548" i="3"/>
  <c r="B1548" i="3"/>
  <c r="C1542" i="3"/>
  <c r="H1542" i="3"/>
  <c r="D1542" i="3"/>
  <c r="F1542" i="3"/>
  <c r="E1542" i="3"/>
  <c r="B1542" i="3"/>
  <c r="A1542" i="3"/>
  <c r="G1542" i="3"/>
  <c r="F1536" i="3"/>
  <c r="E1536" i="3"/>
  <c r="D1536" i="3"/>
  <c r="B1536" i="3"/>
  <c r="H1536" i="3"/>
  <c r="G1536" i="3"/>
  <c r="A1536" i="3"/>
  <c r="C1536" i="3"/>
  <c r="B1530" i="3"/>
  <c r="G1530" i="3"/>
  <c r="F1530" i="3"/>
  <c r="E1530" i="3"/>
  <c r="D1530" i="3"/>
  <c r="H1530" i="3"/>
  <c r="A1530" i="3"/>
  <c r="C1530" i="3"/>
  <c r="C1523" i="3"/>
  <c r="H1523" i="3"/>
  <c r="G1523" i="3"/>
  <c r="E1523" i="3"/>
  <c r="F1523" i="3"/>
  <c r="B1523" i="3"/>
  <c r="A1523" i="3"/>
  <c r="D1523" i="3"/>
  <c r="G1517" i="3"/>
  <c r="C1517" i="3"/>
  <c r="B1517" i="3"/>
  <c r="F1517" i="3"/>
  <c r="H1517" i="3"/>
  <c r="E1517" i="3"/>
  <c r="A1517" i="3"/>
  <c r="D1517" i="3"/>
  <c r="E1509" i="3"/>
  <c r="G1509" i="3"/>
  <c r="B1509" i="3"/>
  <c r="C1509" i="3"/>
  <c r="F1509" i="3"/>
  <c r="H1509" i="3"/>
  <c r="A1509" i="3"/>
  <c r="D1509" i="3"/>
  <c r="G1503" i="3"/>
  <c r="H1503" i="3"/>
  <c r="F1503" i="3"/>
  <c r="D1503" i="3"/>
  <c r="E1503" i="3"/>
  <c r="C1503" i="3"/>
  <c r="A1503" i="3"/>
  <c r="B1503" i="3"/>
  <c r="B1496" i="3"/>
  <c r="G1496" i="3"/>
  <c r="D1496" i="3"/>
  <c r="C1496" i="3"/>
  <c r="H1496" i="3"/>
  <c r="F1496" i="3"/>
  <c r="A1496" i="3"/>
  <c r="E1496" i="3"/>
  <c r="H1490" i="3"/>
  <c r="F1490" i="3"/>
  <c r="B1490" i="3"/>
  <c r="C1490" i="3"/>
  <c r="G1490" i="3"/>
  <c r="D1490" i="3"/>
  <c r="A1490" i="3"/>
  <c r="E1490" i="3"/>
  <c r="B1979" i="3"/>
  <c r="C1979" i="3"/>
  <c r="F1979" i="3"/>
  <c r="H1979" i="3"/>
  <c r="D1979" i="3"/>
  <c r="E1979" i="3"/>
  <c r="A1979" i="3"/>
  <c r="G1979" i="3"/>
  <c r="F1975" i="3"/>
  <c r="B1975" i="3"/>
  <c r="G1975" i="3"/>
  <c r="D1975" i="3"/>
  <c r="E1975" i="3"/>
  <c r="H1975" i="3"/>
  <c r="A1975" i="3"/>
  <c r="C1975" i="3"/>
  <c r="D1966" i="3"/>
  <c r="F1966" i="3"/>
  <c r="H1966" i="3"/>
  <c r="G1966" i="3"/>
  <c r="C1966" i="3"/>
  <c r="E1966" i="3"/>
  <c r="A1966" i="3"/>
  <c r="B1966" i="3"/>
  <c r="D1961" i="3"/>
  <c r="E1961" i="3"/>
  <c r="F1961" i="3"/>
  <c r="C1961" i="3"/>
  <c r="H1961" i="3"/>
  <c r="G1961" i="3"/>
  <c r="A1961" i="3"/>
  <c r="B1961" i="3"/>
  <c r="H2042" i="3"/>
  <c r="E2042" i="3"/>
  <c r="G2042" i="3"/>
  <c r="B2042" i="3"/>
  <c r="C2042" i="3"/>
  <c r="D2042" i="3"/>
  <c r="A2042" i="3"/>
  <c r="F2042" i="3"/>
  <c r="F2033" i="3"/>
  <c r="D2033" i="3"/>
  <c r="G2033" i="3"/>
  <c r="H2033" i="3"/>
  <c r="E2033" i="3"/>
  <c r="C2033" i="3"/>
  <c r="A2033" i="3"/>
  <c r="B2033" i="3"/>
  <c r="D2015" i="3"/>
  <c r="G2015" i="3"/>
  <c r="H2015" i="3"/>
  <c r="C2015" i="3"/>
  <c r="B2015" i="3"/>
  <c r="F2015" i="3"/>
  <c r="A2015" i="3"/>
  <c r="E2015" i="3"/>
  <c r="H2006" i="3"/>
  <c r="C2006" i="3"/>
  <c r="D2006" i="3"/>
  <c r="E2006" i="3"/>
  <c r="F2006" i="3"/>
  <c r="B2006" i="3"/>
  <c r="A2006" i="3"/>
  <c r="G2006" i="3"/>
  <c r="D2046" i="3"/>
  <c r="E2046" i="3"/>
  <c r="C2046" i="3"/>
  <c r="H2046" i="3"/>
  <c r="G2046" i="3"/>
  <c r="B2046" i="3"/>
  <c r="A2046" i="3"/>
  <c r="F2046" i="3"/>
  <c r="F2037" i="3"/>
  <c r="G2037" i="3"/>
  <c r="E2037" i="3"/>
  <c r="C2037" i="3"/>
  <c r="B2037" i="3"/>
  <c r="D2037" i="3"/>
  <c r="A2037" i="3"/>
  <c r="H2037" i="3"/>
  <c r="C2019" i="3"/>
  <c r="G2019" i="3"/>
  <c r="F2019" i="3"/>
  <c r="E2019" i="3"/>
  <c r="H2019" i="3"/>
  <c r="B2019" i="3"/>
  <c r="A2019" i="3"/>
  <c r="D2019" i="3"/>
  <c r="H2010" i="3"/>
  <c r="C2010" i="3"/>
  <c r="B2010" i="3"/>
  <c r="D2010" i="3"/>
  <c r="E2010" i="3"/>
  <c r="G2010" i="3"/>
  <c r="A2010" i="3"/>
  <c r="F2010" i="3"/>
  <c r="H1997" i="3"/>
  <c r="C1997" i="3"/>
  <c r="D1997" i="3"/>
  <c r="G1997" i="3"/>
  <c r="F1997" i="3"/>
  <c r="E1997" i="3"/>
  <c r="A1997" i="3"/>
  <c r="B1997" i="3"/>
  <c r="C1993" i="3"/>
  <c r="D1993" i="3"/>
  <c r="F1993" i="3"/>
  <c r="B1993" i="3"/>
  <c r="E1993" i="3"/>
  <c r="H1993" i="3"/>
  <c r="A1993" i="3"/>
  <c r="G1993" i="3"/>
  <c r="F1968" i="3"/>
  <c r="B1968" i="3"/>
  <c r="C1968" i="3"/>
  <c r="H1968" i="3"/>
  <c r="G1968" i="3"/>
  <c r="E1968" i="3"/>
  <c r="A1968" i="3"/>
  <c r="D1968" i="3"/>
  <c r="D1953" i="3"/>
  <c r="B1953" i="3"/>
  <c r="F1953" i="3"/>
  <c r="E1953" i="3"/>
  <c r="C1953" i="3"/>
  <c r="H1953" i="3"/>
  <c r="A1953" i="3"/>
  <c r="G1953" i="3"/>
  <c r="G1917" i="3"/>
  <c r="C1917" i="3"/>
  <c r="F1917" i="3"/>
  <c r="D1917" i="3"/>
  <c r="H1917" i="3"/>
  <c r="B1917" i="3"/>
  <c r="A1917" i="3"/>
  <c r="E1917" i="3"/>
  <c r="D1960" i="3"/>
  <c r="F1960" i="3"/>
  <c r="C1960" i="3"/>
  <c r="G1960" i="3"/>
  <c r="H1960" i="3"/>
  <c r="E1960" i="3"/>
  <c r="A1960" i="3"/>
  <c r="B1960" i="3"/>
  <c r="D1957" i="3"/>
  <c r="G1957" i="3"/>
  <c r="B1957" i="3"/>
  <c r="C1957" i="3"/>
  <c r="E1957" i="3"/>
  <c r="F1957" i="3"/>
  <c r="A1957" i="3"/>
  <c r="H1957" i="3"/>
  <c r="F1952" i="3"/>
  <c r="H1952" i="3"/>
  <c r="C1952" i="3"/>
  <c r="D1952" i="3"/>
  <c r="B1952" i="3"/>
  <c r="G1952" i="3"/>
  <c r="A1952" i="3"/>
  <c r="E1952" i="3"/>
  <c r="F1958" i="3"/>
  <c r="D1958" i="3"/>
  <c r="B1958" i="3"/>
  <c r="H1958" i="3"/>
  <c r="C1958" i="3"/>
  <c r="E1958" i="3"/>
  <c r="A1958" i="3"/>
  <c r="G1958" i="3"/>
  <c r="H1951" i="3"/>
  <c r="D1951" i="3"/>
  <c r="F1951" i="3"/>
  <c r="B1951" i="3"/>
  <c r="G1951" i="3"/>
  <c r="E1951" i="3"/>
  <c r="A1951" i="3"/>
  <c r="C1951" i="3"/>
  <c r="B1948" i="3"/>
  <c r="E1948" i="3"/>
  <c r="G1948" i="3"/>
  <c r="C1948" i="3"/>
  <c r="H1948" i="3"/>
  <c r="F1948" i="3"/>
  <c r="A1948" i="3"/>
  <c r="D1948" i="3"/>
  <c r="H1943" i="3"/>
  <c r="E1943" i="3"/>
  <c r="B1943" i="3"/>
  <c r="D1943" i="3"/>
  <c r="G1943" i="3"/>
  <c r="F1943" i="3"/>
  <c r="A1943" i="3"/>
  <c r="C1943" i="3"/>
  <c r="C1942" i="3"/>
  <c r="F1942" i="3"/>
  <c r="E1942" i="3"/>
  <c r="H1942" i="3"/>
  <c r="D1942" i="3"/>
  <c r="G1942" i="3"/>
  <c r="A1942" i="3"/>
  <c r="B1942" i="3"/>
  <c r="G1937" i="3"/>
  <c r="H1937" i="3"/>
  <c r="D1937" i="3"/>
  <c r="B1937" i="3"/>
  <c r="F1937" i="3"/>
  <c r="E1937" i="3"/>
  <c r="A1937" i="3"/>
  <c r="C1937" i="3"/>
  <c r="G1934" i="3"/>
  <c r="E1934" i="3"/>
  <c r="D1934" i="3"/>
  <c r="C1934" i="3"/>
  <c r="F1934" i="3"/>
  <c r="H1934" i="3"/>
  <c r="A1934" i="3"/>
  <c r="B1934" i="3"/>
  <c r="E1921" i="3"/>
  <c r="H1921" i="3"/>
  <c r="D1921" i="3"/>
  <c r="C1921" i="3"/>
  <c r="B1921" i="3"/>
  <c r="F1921" i="3"/>
  <c r="A1921" i="3"/>
  <c r="G1921" i="3"/>
  <c r="B1919" i="3"/>
  <c r="F1919" i="3"/>
  <c r="E1919" i="3"/>
  <c r="C1919" i="3"/>
  <c r="D1919" i="3"/>
  <c r="H1919" i="3"/>
  <c r="A1919" i="3"/>
  <c r="G1919" i="3"/>
  <c r="H1915" i="3"/>
  <c r="B1915" i="3"/>
  <c r="C1915" i="3"/>
  <c r="D1915" i="3"/>
  <c r="E1915" i="3"/>
  <c r="G1915" i="3"/>
  <c r="A1915" i="3"/>
  <c r="F1915" i="3"/>
  <c r="F1912" i="3"/>
  <c r="C1912" i="3"/>
  <c r="E1912" i="3"/>
  <c r="B1912" i="3"/>
  <c r="G1912" i="3"/>
  <c r="H1912" i="3"/>
  <c r="A1912" i="3"/>
  <c r="D1912" i="3"/>
  <c r="E1907" i="3"/>
  <c r="C1907" i="3"/>
  <c r="B1907" i="3"/>
  <c r="F1907" i="3"/>
  <c r="G1907" i="3"/>
  <c r="H1907" i="3"/>
  <c r="A1907" i="3"/>
  <c r="D1907" i="3"/>
  <c r="E1906" i="3"/>
  <c r="D1906" i="3"/>
  <c r="C1906" i="3"/>
  <c r="B1906" i="3"/>
  <c r="F1906" i="3"/>
  <c r="H1906" i="3"/>
  <c r="A1906" i="3"/>
  <c r="G1906" i="3"/>
  <c r="G1901" i="3"/>
  <c r="F1901" i="3"/>
  <c r="C1901" i="3"/>
  <c r="D1901" i="3"/>
  <c r="H1901" i="3"/>
  <c r="E1901" i="3"/>
  <c r="A1901" i="3"/>
  <c r="B1901" i="3"/>
  <c r="C1898" i="3"/>
  <c r="D1898" i="3"/>
  <c r="G1898" i="3"/>
  <c r="B1898" i="3"/>
  <c r="F1898" i="3"/>
  <c r="H1898" i="3"/>
  <c r="A1898" i="3"/>
  <c r="E1898" i="3"/>
  <c r="F1894" i="3"/>
  <c r="H1894" i="3"/>
  <c r="B1894" i="3"/>
  <c r="C1894" i="3"/>
  <c r="D1894" i="3"/>
  <c r="E1894" i="3"/>
  <c r="A1894" i="3"/>
  <c r="G1894" i="3"/>
  <c r="C1892" i="3"/>
  <c r="D1892" i="3"/>
  <c r="B1892" i="3"/>
  <c r="E1892" i="3"/>
  <c r="F1892" i="3"/>
  <c r="G1892" i="3"/>
  <c r="A1892" i="3"/>
  <c r="H1892" i="3"/>
  <c r="E1888" i="3"/>
  <c r="B1888" i="3"/>
  <c r="G1888" i="3"/>
  <c r="H1888" i="3"/>
  <c r="C1888" i="3"/>
  <c r="F1888" i="3"/>
  <c r="A1888" i="3"/>
  <c r="D1888" i="3"/>
  <c r="D1885" i="3"/>
  <c r="F1885" i="3"/>
  <c r="E1885" i="3"/>
  <c r="H1885" i="3"/>
  <c r="B1885" i="3"/>
  <c r="C1885" i="3"/>
  <c r="A1885" i="3"/>
  <c r="G1885" i="3"/>
  <c r="E1880" i="3"/>
  <c r="C1880" i="3"/>
  <c r="B1880" i="3"/>
  <c r="D1880" i="3"/>
  <c r="G1880" i="3"/>
  <c r="F1880" i="3"/>
  <c r="A1880" i="3"/>
  <c r="H1880" i="3"/>
  <c r="B1879" i="3"/>
  <c r="E1879" i="3"/>
  <c r="G1879" i="3"/>
  <c r="H1879" i="3"/>
  <c r="C1879" i="3"/>
  <c r="D1879" i="3"/>
  <c r="A1879" i="3"/>
  <c r="F1879" i="3"/>
  <c r="G1874" i="3"/>
  <c r="F1874" i="3"/>
  <c r="B1874" i="3"/>
  <c r="H1874" i="3"/>
  <c r="E1874" i="3"/>
  <c r="C1874" i="3"/>
  <c r="A1874" i="3"/>
  <c r="D1874" i="3"/>
  <c r="F1931" i="3"/>
  <c r="D1931" i="3"/>
  <c r="H1931" i="3"/>
  <c r="E1931" i="3"/>
  <c r="B1931" i="3"/>
  <c r="G1931" i="3"/>
  <c r="A1931" i="3"/>
  <c r="C1931" i="3"/>
  <c r="B1927" i="3"/>
  <c r="D1927" i="3"/>
  <c r="F1927" i="3"/>
  <c r="C1927" i="3"/>
  <c r="G1927" i="3"/>
  <c r="H1927" i="3"/>
  <c r="A1927" i="3"/>
  <c r="E1927" i="3"/>
  <c r="H1925" i="3"/>
  <c r="D1925" i="3"/>
  <c r="B1925" i="3"/>
  <c r="E1925" i="3"/>
  <c r="F1925" i="3"/>
  <c r="C1925" i="3"/>
  <c r="A1925" i="3"/>
  <c r="G1925" i="3"/>
  <c r="D1869" i="3"/>
  <c r="F1869" i="3"/>
  <c r="B1869" i="3"/>
  <c r="G1869" i="3"/>
  <c r="H1869" i="3"/>
  <c r="C1869" i="3"/>
  <c r="A1869" i="3"/>
  <c r="E1869" i="3"/>
  <c r="H1867" i="3"/>
  <c r="F1867" i="3"/>
  <c r="C1867" i="3"/>
  <c r="B1867" i="3"/>
  <c r="D1867" i="3"/>
  <c r="E1867" i="3"/>
  <c r="A1867" i="3"/>
  <c r="G1867" i="3"/>
  <c r="G1862" i="3"/>
  <c r="D1862" i="3"/>
  <c r="B1862" i="3"/>
  <c r="E1862" i="3"/>
  <c r="F1862" i="3"/>
  <c r="H1862" i="3"/>
  <c r="A1862" i="3"/>
  <c r="C1862" i="3"/>
  <c r="C1859" i="3"/>
  <c r="B1859" i="3"/>
  <c r="H1859" i="3"/>
  <c r="G1859" i="3"/>
  <c r="F1859" i="3"/>
  <c r="D1859" i="3"/>
  <c r="A1859" i="3"/>
  <c r="E1859" i="3"/>
  <c r="G1853" i="3"/>
  <c r="D1853" i="3"/>
  <c r="H1853" i="3"/>
  <c r="F1853" i="3"/>
  <c r="C1853" i="3"/>
  <c r="E1853" i="3"/>
  <c r="A1853" i="3"/>
  <c r="B1853" i="3"/>
  <c r="G1852" i="3"/>
  <c r="B1852" i="3"/>
  <c r="H1852" i="3"/>
  <c r="F1852" i="3"/>
  <c r="D1852" i="3"/>
  <c r="C1852" i="3"/>
  <c r="A1852" i="3"/>
  <c r="E1852" i="3"/>
  <c r="D1846" i="3"/>
  <c r="C1846" i="3"/>
  <c r="H1846" i="3"/>
  <c r="B1846" i="3"/>
  <c r="F1846" i="3"/>
  <c r="E1846" i="3"/>
  <c r="A1846" i="3"/>
  <c r="G1846" i="3"/>
  <c r="E1843" i="3"/>
  <c r="D1843" i="3"/>
  <c r="B1843" i="3"/>
  <c r="C1843" i="3"/>
  <c r="F1843" i="3"/>
  <c r="G1843" i="3"/>
  <c r="A1843" i="3"/>
  <c r="H1843" i="3"/>
  <c r="D1839" i="3"/>
  <c r="B1839" i="3"/>
  <c r="F1839" i="3"/>
  <c r="E1839" i="3"/>
  <c r="H1839" i="3"/>
  <c r="G1839" i="3"/>
  <c r="A1839" i="3"/>
  <c r="C1839" i="3"/>
  <c r="F1837" i="3"/>
  <c r="H1837" i="3"/>
  <c r="C1837" i="3"/>
  <c r="E1837" i="3"/>
  <c r="B1837" i="3"/>
  <c r="G1837" i="3"/>
  <c r="A1837" i="3"/>
  <c r="D1837" i="3"/>
  <c r="E1833" i="3"/>
  <c r="C1833" i="3"/>
  <c r="D1833" i="3"/>
  <c r="H1833" i="3"/>
  <c r="B1833" i="3"/>
  <c r="F1833" i="3"/>
  <c r="A1833" i="3"/>
  <c r="G1833" i="3"/>
  <c r="H1830" i="3"/>
  <c r="C1830" i="3"/>
  <c r="E1830" i="3"/>
  <c r="G1830" i="3"/>
  <c r="D1830" i="3"/>
  <c r="B1830" i="3"/>
  <c r="A1830" i="3"/>
  <c r="F1830" i="3"/>
  <c r="H1825" i="3"/>
  <c r="D1825" i="3"/>
  <c r="G1825" i="3"/>
  <c r="B1825" i="3"/>
  <c r="E1825" i="3"/>
  <c r="C1825" i="3"/>
  <c r="A1825" i="3"/>
  <c r="F1825" i="3"/>
  <c r="H1824" i="3"/>
  <c r="D1824" i="3"/>
  <c r="C1824" i="3"/>
  <c r="F1824" i="3"/>
  <c r="G1824" i="3"/>
  <c r="B1824" i="3"/>
  <c r="A1824" i="3"/>
  <c r="E1824" i="3"/>
  <c r="B1819" i="3"/>
  <c r="H1819" i="3"/>
  <c r="E1819" i="3"/>
  <c r="F1819" i="3"/>
  <c r="C1819" i="3"/>
  <c r="D1819" i="3"/>
  <c r="A1819" i="3"/>
  <c r="G1819" i="3"/>
  <c r="D1816" i="3"/>
  <c r="B1816" i="3"/>
  <c r="H1816" i="3"/>
  <c r="F1816" i="3"/>
  <c r="G1816" i="3"/>
  <c r="E1816" i="3"/>
  <c r="A1816" i="3"/>
  <c r="C1816" i="3"/>
  <c r="F1812" i="3"/>
  <c r="C1812" i="3"/>
  <c r="B1812" i="3"/>
  <c r="E1812" i="3"/>
  <c r="G1812" i="3"/>
  <c r="D1812" i="3"/>
  <c r="A1812" i="3"/>
  <c r="H1812" i="3"/>
  <c r="G1810" i="3"/>
  <c r="F1810" i="3"/>
  <c r="E1810" i="3"/>
  <c r="D1810" i="3"/>
  <c r="B1810" i="3"/>
  <c r="C1810" i="3"/>
  <c r="A1810" i="3"/>
  <c r="H1810" i="3"/>
  <c r="E1806" i="3"/>
  <c r="D1806" i="3"/>
  <c r="G1806" i="3"/>
  <c r="H1806" i="3"/>
  <c r="F1806" i="3"/>
  <c r="B1806" i="3"/>
  <c r="A1806" i="3"/>
  <c r="C1806" i="3"/>
  <c r="E1803" i="3"/>
  <c r="C1803" i="3"/>
  <c r="G1803" i="3"/>
  <c r="D1803" i="3"/>
  <c r="B1803" i="3"/>
  <c r="H1803" i="3"/>
  <c r="A1803" i="3"/>
  <c r="F1803" i="3"/>
  <c r="E1798" i="3"/>
  <c r="D1798" i="3"/>
  <c r="C1798" i="3"/>
  <c r="G1798" i="3"/>
  <c r="B1798" i="3"/>
  <c r="F1798" i="3"/>
  <c r="A1798" i="3"/>
  <c r="H1798" i="3"/>
  <c r="D1797" i="3"/>
  <c r="C1797" i="3"/>
  <c r="G1797" i="3"/>
  <c r="E1797" i="3"/>
  <c r="F1797" i="3"/>
  <c r="B1797" i="3"/>
  <c r="A1797" i="3"/>
  <c r="H1797" i="3"/>
  <c r="G1792" i="3"/>
  <c r="B1792" i="3"/>
  <c r="F1792" i="3"/>
  <c r="H1792" i="3"/>
  <c r="E1792" i="3"/>
  <c r="D1792" i="3"/>
  <c r="A1792" i="3"/>
  <c r="C1792" i="3"/>
  <c r="C1789" i="3"/>
  <c r="D1789" i="3"/>
  <c r="F1789" i="3"/>
  <c r="G1789" i="3"/>
  <c r="E1789" i="3"/>
  <c r="B1789" i="3"/>
  <c r="A1789" i="3"/>
  <c r="H1789" i="3"/>
  <c r="E1785" i="3"/>
  <c r="D1785" i="3"/>
  <c r="F1785" i="3"/>
  <c r="G1785" i="3"/>
  <c r="B1785" i="3"/>
  <c r="C1785" i="3"/>
  <c r="A1785" i="3"/>
  <c r="H1785" i="3"/>
  <c r="G1783" i="3"/>
  <c r="B1783" i="3"/>
  <c r="D1783" i="3"/>
  <c r="C1783" i="3"/>
  <c r="E1783" i="3"/>
  <c r="H1783" i="3"/>
  <c r="A1783" i="3"/>
  <c r="F1783" i="3"/>
  <c r="B1779" i="3"/>
  <c r="E1779" i="3"/>
  <c r="C1779" i="3"/>
  <c r="D1779" i="3"/>
  <c r="H1779" i="3"/>
  <c r="G1779" i="3"/>
  <c r="A1779" i="3"/>
  <c r="F1779" i="3"/>
  <c r="D1776" i="3"/>
  <c r="C1776" i="3"/>
  <c r="G1776" i="3"/>
  <c r="B1776" i="3"/>
  <c r="E1776" i="3"/>
  <c r="F1776" i="3"/>
  <c r="A1776" i="3"/>
  <c r="H1776" i="3"/>
  <c r="B1771" i="3"/>
  <c r="E1771" i="3"/>
  <c r="C1771" i="3"/>
  <c r="D1771" i="3"/>
  <c r="F1771" i="3"/>
  <c r="H1771" i="3"/>
  <c r="A1771" i="3"/>
  <c r="G1771" i="3"/>
  <c r="B1770" i="3"/>
  <c r="D1770" i="3"/>
  <c r="F1770" i="3"/>
  <c r="C1770" i="3"/>
  <c r="G1770" i="3"/>
  <c r="E1770" i="3"/>
  <c r="A1770" i="3"/>
  <c r="H1770" i="3"/>
  <c r="H1765" i="3"/>
  <c r="B1765" i="3"/>
  <c r="E1765" i="3"/>
  <c r="D1765" i="3"/>
  <c r="F1765" i="3"/>
  <c r="G1765" i="3"/>
  <c r="A1765" i="3"/>
  <c r="C1765" i="3"/>
  <c r="D1762" i="3"/>
  <c r="B1762" i="3"/>
  <c r="C1762" i="3"/>
  <c r="F1762" i="3"/>
  <c r="G1762" i="3"/>
  <c r="E1762" i="3"/>
  <c r="A1762" i="3"/>
  <c r="H1762" i="3"/>
  <c r="G1758" i="3"/>
  <c r="E1758" i="3"/>
  <c r="D1758" i="3"/>
  <c r="F1758" i="3"/>
  <c r="H1758" i="3"/>
  <c r="B1758" i="3"/>
  <c r="A1758" i="3"/>
  <c r="C1758" i="3"/>
  <c r="B1756" i="3"/>
  <c r="H1756" i="3"/>
  <c r="D1756" i="3"/>
  <c r="G1756" i="3"/>
  <c r="C1756" i="3"/>
  <c r="E1756" i="3"/>
  <c r="A1756" i="3"/>
  <c r="F1756" i="3"/>
  <c r="F1752" i="3"/>
  <c r="B1752" i="3"/>
  <c r="D1752" i="3"/>
  <c r="E1752" i="3"/>
  <c r="C1752" i="3"/>
  <c r="G1752" i="3"/>
  <c r="A1752" i="3"/>
  <c r="H1752" i="3"/>
  <c r="B1749" i="3"/>
  <c r="H1749" i="3"/>
  <c r="E1749" i="3"/>
  <c r="G1749" i="3"/>
  <c r="C1749" i="3"/>
  <c r="D1749" i="3"/>
  <c r="A1749" i="3"/>
  <c r="F1749" i="3"/>
  <c r="G1744" i="3"/>
  <c r="B1744" i="3"/>
  <c r="D1744" i="3"/>
  <c r="F1744" i="3"/>
  <c r="C1744" i="3"/>
  <c r="H1744" i="3"/>
  <c r="A1744" i="3"/>
  <c r="E1744" i="3"/>
  <c r="C1743" i="3"/>
  <c r="B1743" i="3"/>
  <c r="H1743" i="3"/>
  <c r="D1743" i="3"/>
  <c r="F1743" i="3"/>
  <c r="G1743" i="3"/>
  <c r="A1743" i="3"/>
  <c r="E1743" i="3"/>
  <c r="H1738" i="3"/>
  <c r="F1738" i="3"/>
  <c r="C1738" i="3"/>
  <c r="G1738" i="3"/>
  <c r="E1738" i="3"/>
  <c r="D1738" i="3"/>
  <c r="A1738" i="3"/>
  <c r="B1738" i="3"/>
  <c r="C1735" i="3"/>
  <c r="B1735" i="3"/>
  <c r="E1735" i="3"/>
  <c r="F1735" i="3"/>
  <c r="D1735" i="3"/>
  <c r="H1735" i="3"/>
  <c r="A1735" i="3"/>
  <c r="G1735" i="3"/>
  <c r="F1731" i="3"/>
  <c r="B1731" i="3"/>
  <c r="H1731" i="3"/>
  <c r="G1731" i="3"/>
  <c r="C1731" i="3"/>
  <c r="E1731" i="3"/>
  <c r="A1731" i="3"/>
  <c r="D1731" i="3"/>
  <c r="D1729" i="3"/>
  <c r="E1729" i="3"/>
  <c r="G1729" i="3"/>
  <c r="C1729" i="3"/>
  <c r="F1729" i="3"/>
  <c r="H1729" i="3"/>
  <c r="A1729" i="3"/>
  <c r="B1729" i="3"/>
  <c r="H1725" i="3"/>
  <c r="G1725" i="3"/>
  <c r="B1725" i="3"/>
  <c r="E1725" i="3"/>
  <c r="F1725" i="3"/>
  <c r="D1725" i="3"/>
  <c r="A1725" i="3"/>
  <c r="C1725" i="3"/>
  <c r="G1722" i="3"/>
  <c r="H1722" i="3"/>
  <c r="B1722" i="3"/>
  <c r="D1722" i="3"/>
  <c r="F1722" i="3"/>
  <c r="C1722" i="3"/>
  <c r="A1722" i="3"/>
  <c r="E1722" i="3"/>
  <c r="B1717" i="3"/>
  <c r="G1717" i="3"/>
  <c r="E1717" i="3"/>
  <c r="C1717" i="3"/>
  <c r="F1717" i="3"/>
  <c r="D1717" i="3"/>
  <c r="A1717" i="3"/>
  <c r="H1717" i="3"/>
  <c r="G1716" i="3"/>
  <c r="C1716" i="3"/>
  <c r="F1716" i="3"/>
  <c r="E1716" i="3"/>
  <c r="B1716" i="3"/>
  <c r="H1716" i="3"/>
  <c r="A1716" i="3"/>
  <c r="D1716" i="3"/>
  <c r="B1711" i="3"/>
  <c r="H1711" i="3"/>
  <c r="F1711" i="3"/>
  <c r="D1711" i="3"/>
  <c r="G1711" i="3"/>
  <c r="C1711" i="3"/>
  <c r="A1711" i="3"/>
  <c r="E1711" i="3"/>
  <c r="C1702" i="3"/>
  <c r="B1702" i="3"/>
  <c r="G1702" i="3"/>
  <c r="E1702" i="3"/>
  <c r="F1702" i="3"/>
  <c r="D1702" i="3"/>
  <c r="A1702" i="3"/>
  <c r="H1702" i="3"/>
  <c r="C1690" i="3"/>
  <c r="B1690" i="3"/>
  <c r="E1690" i="3"/>
  <c r="H1690" i="3"/>
  <c r="G1690" i="3"/>
  <c r="D1690" i="3"/>
  <c r="A1690" i="3"/>
  <c r="F1690" i="3"/>
  <c r="E1577" i="3"/>
  <c r="C1577" i="3"/>
  <c r="G1577" i="3"/>
  <c r="B1577" i="3"/>
  <c r="D1577" i="3"/>
  <c r="H1577" i="3"/>
  <c r="A1577" i="3"/>
  <c r="F1577" i="3"/>
  <c r="H1571" i="3"/>
  <c r="E1571" i="3"/>
  <c r="C1571" i="3"/>
  <c r="B1571" i="3"/>
  <c r="D1571" i="3"/>
  <c r="G1571" i="3"/>
  <c r="A1571" i="3"/>
  <c r="F1571" i="3"/>
  <c r="G1562" i="3"/>
  <c r="B1562" i="3"/>
  <c r="D1562" i="3"/>
  <c r="F1562" i="3"/>
  <c r="E1562" i="3"/>
  <c r="H1562" i="3"/>
  <c r="A1562" i="3"/>
  <c r="C1562" i="3"/>
  <c r="C1559" i="3"/>
  <c r="H1559" i="3"/>
  <c r="F1559" i="3"/>
  <c r="E1559" i="3"/>
  <c r="D1559" i="3"/>
  <c r="G1559" i="3"/>
  <c r="A1559" i="3"/>
  <c r="B1559" i="3"/>
  <c r="F1550" i="3"/>
  <c r="D1550" i="3"/>
  <c r="G1550" i="3"/>
  <c r="C1550" i="3"/>
  <c r="H1550" i="3"/>
  <c r="B1550" i="3"/>
  <c r="A1550" i="3"/>
  <c r="E1550" i="3"/>
  <c r="F1544" i="3"/>
  <c r="D1544" i="3"/>
  <c r="H1544" i="3"/>
  <c r="G1544" i="3"/>
  <c r="C1544" i="3"/>
  <c r="E1544" i="3"/>
  <c r="A1544" i="3"/>
  <c r="B1544" i="3"/>
  <c r="B1537" i="3"/>
  <c r="G1537" i="3"/>
  <c r="D1537" i="3"/>
  <c r="H1537" i="3"/>
  <c r="F1537" i="3"/>
  <c r="C1537" i="3"/>
  <c r="A1537" i="3"/>
  <c r="E1537" i="3"/>
  <c r="D1534" i="3"/>
  <c r="F1534" i="3"/>
  <c r="E1534" i="3"/>
  <c r="B1534" i="3"/>
  <c r="G1534" i="3"/>
  <c r="C1534" i="3"/>
  <c r="A1534" i="3"/>
  <c r="H1534" i="3"/>
  <c r="F1525" i="3"/>
  <c r="H1525" i="3"/>
  <c r="E1525" i="3"/>
  <c r="G1525" i="3"/>
  <c r="C1525" i="3"/>
  <c r="B1525" i="3"/>
  <c r="A1525" i="3"/>
  <c r="D1525" i="3"/>
  <c r="H1519" i="3"/>
  <c r="D1519" i="3"/>
  <c r="E1519" i="3"/>
  <c r="C1519" i="3"/>
  <c r="B1519" i="3"/>
  <c r="G1519" i="3"/>
  <c r="A1519" i="3"/>
  <c r="F1519" i="3"/>
  <c r="F1510" i="3"/>
  <c r="D1510" i="3"/>
  <c r="E1510" i="3"/>
  <c r="G1510" i="3"/>
  <c r="B1510" i="3"/>
  <c r="C1510" i="3"/>
  <c r="A1510" i="3"/>
  <c r="H1510" i="3"/>
  <c r="F1507" i="3"/>
  <c r="D1507" i="3"/>
  <c r="C1507" i="3"/>
  <c r="G1507" i="3"/>
  <c r="H1507" i="3"/>
  <c r="E1507" i="3"/>
  <c r="A1507" i="3"/>
  <c r="B1507" i="3"/>
  <c r="C1498" i="3"/>
  <c r="G1498" i="3"/>
  <c r="F1498" i="3"/>
  <c r="E1498" i="3"/>
  <c r="B1498" i="3"/>
  <c r="D1498" i="3"/>
  <c r="A1498" i="3"/>
  <c r="H1498" i="3"/>
  <c r="C1492" i="3"/>
  <c r="D1492" i="3"/>
  <c r="H1492" i="3"/>
  <c r="F1492" i="3"/>
  <c r="E1492" i="3"/>
  <c r="G1492" i="3"/>
  <c r="A1492" i="3"/>
  <c r="B1492" i="3"/>
  <c r="E1416" i="3"/>
  <c r="B1416" i="3"/>
  <c r="D1416" i="3"/>
  <c r="G1416" i="3"/>
  <c r="H1416" i="3"/>
  <c r="F1416" i="3"/>
  <c r="A1416" i="3"/>
  <c r="C1416" i="3"/>
  <c r="E1413" i="3"/>
  <c r="C1413" i="3"/>
  <c r="G1413" i="3"/>
  <c r="H1413" i="3"/>
  <c r="F1413" i="3"/>
  <c r="D1413" i="3"/>
  <c r="A1413" i="3"/>
  <c r="B1413" i="3"/>
  <c r="H1404" i="3"/>
  <c r="G1404" i="3"/>
  <c r="F1404" i="3"/>
  <c r="C1404" i="3"/>
  <c r="B1404" i="3"/>
  <c r="E1404" i="3"/>
  <c r="A1404" i="3"/>
  <c r="D1404" i="3"/>
  <c r="E1398" i="3"/>
  <c r="B1398" i="3"/>
  <c r="F1398" i="3"/>
  <c r="G1398" i="3"/>
  <c r="C1398" i="3"/>
  <c r="D1398" i="3"/>
  <c r="A1398" i="3"/>
  <c r="H1398" i="3"/>
  <c r="H1389" i="3"/>
  <c r="F1389" i="3"/>
  <c r="G1389" i="3"/>
  <c r="D1389" i="3"/>
  <c r="B1389" i="3"/>
  <c r="E1389" i="3"/>
  <c r="A1389" i="3"/>
  <c r="C1389" i="3"/>
  <c r="B1386" i="3"/>
  <c r="H1386" i="3"/>
  <c r="D1386" i="3"/>
  <c r="G1386" i="3"/>
  <c r="C1386" i="3"/>
  <c r="E1386" i="3"/>
  <c r="A1386" i="3"/>
  <c r="F1386" i="3"/>
  <c r="H1377" i="3"/>
  <c r="F1377" i="3"/>
  <c r="E1377" i="3"/>
  <c r="C1377" i="3"/>
  <c r="D1377" i="3"/>
  <c r="B1377" i="3"/>
  <c r="A1377" i="3"/>
  <c r="G1377" i="3"/>
  <c r="C1371" i="3"/>
  <c r="F1371" i="3"/>
  <c r="H1371" i="3"/>
  <c r="D1371" i="3"/>
  <c r="B1371" i="3"/>
  <c r="G1371" i="3"/>
  <c r="A1371" i="3"/>
  <c r="E1371" i="3"/>
  <c r="E1362" i="3"/>
  <c r="F1362" i="3"/>
  <c r="D1362" i="3"/>
  <c r="C1362" i="3"/>
  <c r="G1362" i="3"/>
  <c r="B1362" i="3"/>
  <c r="A1362" i="3"/>
  <c r="H1362" i="3"/>
  <c r="E1359" i="3"/>
  <c r="C1359" i="3"/>
  <c r="G1359" i="3"/>
  <c r="D1359" i="3"/>
  <c r="H1359" i="3"/>
  <c r="B1359" i="3"/>
  <c r="A1359" i="3"/>
  <c r="F1359" i="3"/>
  <c r="H1350" i="3"/>
  <c r="B1350" i="3"/>
  <c r="E1350" i="3"/>
  <c r="F1350" i="3"/>
  <c r="G1350" i="3"/>
  <c r="C1350" i="3"/>
  <c r="A1350" i="3"/>
  <c r="D1350" i="3"/>
  <c r="B1344" i="3"/>
  <c r="H1344" i="3"/>
  <c r="E1344" i="3"/>
  <c r="F1344" i="3"/>
  <c r="C1344" i="3"/>
  <c r="D1344" i="3"/>
  <c r="A1344" i="3"/>
  <c r="G1344" i="3"/>
  <c r="C1335" i="3"/>
  <c r="F1335" i="3"/>
  <c r="G1335" i="3"/>
  <c r="D1335" i="3"/>
  <c r="H1335" i="3"/>
  <c r="B1335" i="3"/>
  <c r="A1335" i="3"/>
  <c r="E1335" i="3"/>
  <c r="B1332" i="3"/>
  <c r="H1332" i="3"/>
  <c r="D1332" i="3"/>
  <c r="F1332" i="3"/>
  <c r="E1332" i="3"/>
  <c r="C1332" i="3"/>
  <c r="A1332" i="3"/>
  <c r="G1332" i="3"/>
  <c r="C1323" i="3"/>
  <c r="E1323" i="3"/>
  <c r="F1323" i="3"/>
  <c r="D1323" i="3"/>
  <c r="H1323" i="3"/>
  <c r="B1323" i="3"/>
  <c r="A1323" i="3"/>
  <c r="G1323" i="3"/>
  <c r="B1317" i="3"/>
  <c r="E1317" i="3"/>
  <c r="C1317" i="3"/>
  <c r="H1317" i="3"/>
  <c r="F1317" i="3"/>
  <c r="G1317" i="3"/>
  <c r="A1317" i="3"/>
  <c r="D1317" i="3"/>
  <c r="H1308" i="3"/>
  <c r="G1308" i="3"/>
  <c r="D1308" i="3"/>
  <c r="E1308" i="3"/>
  <c r="F1308" i="3"/>
  <c r="C1308" i="3"/>
  <c r="A1308" i="3"/>
  <c r="B1308" i="3"/>
  <c r="E1305" i="3"/>
  <c r="C1305" i="3"/>
  <c r="G1305" i="3"/>
  <c r="H1305" i="3"/>
  <c r="F1305" i="3"/>
  <c r="D1305" i="3"/>
  <c r="A1305" i="3"/>
  <c r="B1305" i="3"/>
  <c r="B1295" i="3"/>
  <c r="F1295" i="3"/>
  <c r="H1295" i="3"/>
  <c r="D1295" i="3"/>
  <c r="E1295" i="3"/>
  <c r="C1295" i="3"/>
  <c r="A1295" i="3"/>
  <c r="G1295" i="3"/>
  <c r="F1288" i="3"/>
  <c r="C1288" i="3"/>
  <c r="G1288" i="3"/>
  <c r="E1288" i="3"/>
  <c r="D1288" i="3"/>
  <c r="B1288" i="3"/>
  <c r="A1288" i="3"/>
  <c r="H1288" i="3"/>
  <c r="D1275" i="3"/>
  <c r="H1275" i="3"/>
  <c r="C1275" i="3"/>
  <c r="B1275" i="3"/>
  <c r="G1275" i="3"/>
  <c r="E1275" i="3"/>
  <c r="A1275" i="3"/>
  <c r="F1275" i="3"/>
  <c r="D1472" i="3"/>
  <c r="B1472" i="3"/>
  <c r="H1472" i="3"/>
  <c r="C1472" i="3"/>
  <c r="F1472" i="3"/>
  <c r="E1472" i="3"/>
  <c r="A1472" i="3"/>
  <c r="G1472" i="3"/>
  <c r="E1855" i="3"/>
  <c r="B1855" i="3"/>
  <c r="G1855" i="3"/>
  <c r="C1855" i="3"/>
  <c r="H1855" i="3"/>
  <c r="F1855" i="3"/>
  <c r="A1855" i="3"/>
  <c r="D1855" i="3"/>
  <c r="E1840" i="3"/>
  <c r="B1840" i="3"/>
  <c r="G1840" i="3"/>
  <c r="C1840" i="3"/>
  <c r="D1840" i="3"/>
  <c r="H1840" i="3"/>
  <c r="A1840" i="3"/>
  <c r="F1840" i="3"/>
  <c r="H1827" i="3"/>
  <c r="B1827" i="3"/>
  <c r="D1827" i="3"/>
  <c r="C1827" i="3"/>
  <c r="E1827" i="3"/>
  <c r="F1827" i="3"/>
  <c r="A1827" i="3"/>
  <c r="G1827" i="3"/>
  <c r="D1813" i="3"/>
  <c r="H1813" i="3"/>
  <c r="C1813" i="3"/>
  <c r="G1813" i="3"/>
  <c r="E1813" i="3"/>
  <c r="F1813" i="3"/>
  <c r="A1813" i="3"/>
  <c r="B1813" i="3"/>
  <c r="H1800" i="3"/>
  <c r="G1800" i="3"/>
  <c r="E1800" i="3"/>
  <c r="D1800" i="3"/>
  <c r="C1800" i="3"/>
  <c r="B1800" i="3"/>
  <c r="A1800" i="3"/>
  <c r="F1800" i="3"/>
  <c r="D1786" i="3"/>
  <c r="B1786" i="3"/>
  <c r="G1786" i="3"/>
  <c r="C1786" i="3"/>
  <c r="F1786" i="3"/>
  <c r="H1786" i="3"/>
  <c r="A1786" i="3"/>
  <c r="E1786" i="3"/>
  <c r="H1773" i="3"/>
  <c r="F1773" i="3"/>
  <c r="C1773" i="3"/>
  <c r="G1773" i="3"/>
  <c r="B1773" i="3"/>
  <c r="D1773" i="3"/>
  <c r="A1773" i="3"/>
  <c r="E1773" i="3"/>
  <c r="C1759" i="3"/>
  <c r="H1759" i="3"/>
  <c r="B1759" i="3"/>
  <c r="G1759" i="3"/>
  <c r="F1759" i="3"/>
  <c r="D1759" i="3"/>
  <c r="A1759" i="3"/>
  <c r="E1759" i="3"/>
  <c r="G1746" i="3"/>
  <c r="B1746" i="3"/>
  <c r="E1746" i="3"/>
  <c r="D1746" i="3"/>
  <c r="H1746" i="3"/>
  <c r="F1746" i="3"/>
  <c r="A1746" i="3"/>
  <c r="C1746" i="3"/>
  <c r="G1732" i="3"/>
  <c r="C1732" i="3"/>
  <c r="D1732" i="3"/>
  <c r="B1732" i="3"/>
  <c r="F1732" i="3"/>
  <c r="E1732" i="3"/>
  <c r="A1732" i="3"/>
  <c r="H1732" i="3"/>
  <c r="D1719" i="3"/>
  <c r="E1719" i="3"/>
  <c r="H1719" i="3"/>
  <c r="C1719" i="3"/>
  <c r="G1719" i="3"/>
  <c r="B1719" i="3"/>
  <c r="A1719" i="3"/>
  <c r="F1719" i="3"/>
  <c r="G1693" i="3"/>
  <c r="E1693" i="3"/>
  <c r="D1693" i="3"/>
  <c r="C1693" i="3"/>
  <c r="F1693" i="3"/>
  <c r="B1693" i="3"/>
  <c r="A1693" i="3"/>
  <c r="H1693" i="3"/>
  <c r="E1556" i="3"/>
  <c r="C1556" i="3"/>
  <c r="B1556" i="3"/>
  <c r="D1556" i="3"/>
  <c r="G1556" i="3"/>
  <c r="H1556" i="3"/>
  <c r="A1556" i="3"/>
  <c r="F1556" i="3"/>
  <c r="G1531" i="3"/>
  <c r="B1531" i="3"/>
  <c r="C1531" i="3"/>
  <c r="E1531" i="3"/>
  <c r="H1531" i="3"/>
  <c r="D1531" i="3"/>
  <c r="A1531" i="3"/>
  <c r="F1531" i="3"/>
  <c r="B1504" i="3"/>
  <c r="D1504" i="3"/>
  <c r="H1504" i="3"/>
  <c r="C1504" i="3"/>
  <c r="G1504" i="3"/>
  <c r="F1504" i="3"/>
  <c r="A1504" i="3"/>
  <c r="E1504" i="3"/>
  <c r="H1410" i="3"/>
  <c r="E1410" i="3"/>
  <c r="D1410" i="3"/>
  <c r="B1410" i="3"/>
  <c r="G1410" i="3"/>
  <c r="F1410" i="3"/>
  <c r="A1410" i="3"/>
  <c r="C1410" i="3"/>
  <c r="C1383" i="3"/>
  <c r="F1383" i="3"/>
  <c r="G1383" i="3"/>
  <c r="H1383" i="3"/>
  <c r="D1383" i="3"/>
  <c r="B1383" i="3"/>
  <c r="A1383" i="3"/>
  <c r="E1383" i="3"/>
  <c r="H1356" i="3"/>
  <c r="G1356" i="3"/>
  <c r="D1356" i="3"/>
  <c r="F1356" i="3"/>
  <c r="E1356" i="3"/>
  <c r="C1356" i="3"/>
  <c r="A1356" i="3"/>
  <c r="B1356" i="3"/>
  <c r="D1329" i="3"/>
  <c r="B1329" i="3"/>
  <c r="G1329" i="3"/>
  <c r="H1329" i="3"/>
  <c r="F1329" i="3"/>
  <c r="E1329" i="3"/>
  <c r="A1329" i="3"/>
  <c r="C1329" i="3"/>
  <c r="G1302" i="3"/>
  <c r="C1302" i="3"/>
  <c r="D1302" i="3"/>
  <c r="H1302" i="3"/>
  <c r="B1302" i="3"/>
  <c r="E1302" i="3"/>
  <c r="A1302" i="3"/>
  <c r="F1302" i="3"/>
  <c r="F1484" i="3"/>
  <c r="G1484" i="3"/>
  <c r="C1484" i="3"/>
  <c r="E1484" i="3"/>
  <c r="D1484" i="3"/>
  <c r="H1484" i="3"/>
  <c r="A1484" i="3"/>
  <c r="B1484" i="3"/>
  <c r="H1949" i="3"/>
  <c r="F1949" i="3"/>
  <c r="D1949" i="3"/>
  <c r="E1949" i="3"/>
  <c r="G1949" i="3"/>
  <c r="C1949" i="3"/>
  <c r="A1949" i="3"/>
  <c r="B1949" i="3"/>
  <c r="D1940" i="3"/>
  <c r="F1940" i="3"/>
  <c r="C1940" i="3"/>
  <c r="G1940" i="3"/>
  <c r="H1940" i="3"/>
  <c r="B1940" i="3"/>
  <c r="A1940" i="3"/>
  <c r="E1940" i="3"/>
  <c r="H1936" i="3"/>
  <c r="D1936" i="3"/>
  <c r="E1936" i="3"/>
  <c r="C1936" i="3"/>
  <c r="G1936" i="3"/>
  <c r="F1936" i="3"/>
  <c r="A1936" i="3"/>
  <c r="B1936" i="3"/>
  <c r="F1918" i="3"/>
  <c r="D1918" i="3"/>
  <c r="C1918" i="3"/>
  <c r="B1918" i="3"/>
  <c r="G1918" i="3"/>
  <c r="E1918" i="3"/>
  <c r="A1918" i="3"/>
  <c r="H1918" i="3"/>
  <c r="H1913" i="3"/>
  <c r="G1913" i="3"/>
  <c r="D1913" i="3"/>
  <c r="E1913" i="3"/>
  <c r="B1913" i="3"/>
  <c r="C1913" i="3"/>
  <c r="A1913" i="3"/>
  <c r="F1913" i="3"/>
  <c r="C1904" i="3"/>
  <c r="E1904" i="3"/>
  <c r="B1904" i="3"/>
  <c r="F1904" i="3"/>
  <c r="G1904" i="3"/>
  <c r="D1904" i="3"/>
  <c r="A1904" i="3"/>
  <c r="H1904" i="3"/>
  <c r="D1900" i="3"/>
  <c r="H1900" i="3"/>
  <c r="B1900" i="3"/>
  <c r="G1900" i="3"/>
  <c r="C1900" i="3"/>
  <c r="E1900" i="3"/>
  <c r="A1900" i="3"/>
  <c r="F1900" i="3"/>
  <c r="C1891" i="3"/>
  <c r="D1891" i="3"/>
  <c r="G1891" i="3"/>
  <c r="H1891" i="3"/>
  <c r="F1891" i="3"/>
  <c r="B1891" i="3"/>
  <c r="A1891" i="3"/>
  <c r="E1891" i="3"/>
  <c r="B1886" i="3"/>
  <c r="G1886" i="3"/>
  <c r="F1886" i="3"/>
  <c r="D1886" i="3"/>
  <c r="C1886" i="3"/>
  <c r="H1886" i="3"/>
  <c r="A1886" i="3"/>
  <c r="E1886" i="3"/>
  <c r="F1877" i="3"/>
  <c r="C1877" i="3"/>
  <c r="H1877" i="3"/>
  <c r="D1877" i="3"/>
  <c r="G1877" i="3"/>
  <c r="E1877" i="3"/>
  <c r="A1877" i="3"/>
  <c r="B1877" i="3"/>
  <c r="B1872" i="3"/>
  <c r="F1872" i="3"/>
  <c r="D1872" i="3"/>
  <c r="H1872" i="3"/>
  <c r="E1872" i="3"/>
  <c r="C1872" i="3"/>
  <c r="A1872" i="3"/>
  <c r="G1872" i="3"/>
  <c r="F1924" i="3"/>
  <c r="D1924" i="3"/>
  <c r="H1924" i="3"/>
  <c r="G1924" i="3"/>
  <c r="C1924" i="3"/>
  <c r="E1924" i="3"/>
  <c r="A1873" i="3"/>
  <c r="A1924" i="3"/>
  <c r="B1924" i="3"/>
  <c r="H1463" i="3"/>
  <c r="C1463" i="3"/>
  <c r="B1463" i="3"/>
  <c r="F1463" i="3"/>
  <c r="G1463" i="3"/>
  <c r="D1463" i="3"/>
  <c r="A1463" i="3"/>
  <c r="E1463" i="3"/>
  <c r="E1445" i="3"/>
  <c r="G1445" i="3"/>
  <c r="F1445" i="3"/>
  <c r="C1445" i="3"/>
  <c r="B1445" i="3"/>
  <c r="H1445" i="3"/>
  <c r="A1445" i="3"/>
  <c r="D1445" i="3"/>
  <c r="F1436" i="3"/>
  <c r="G1436" i="3"/>
  <c r="H1436" i="3"/>
  <c r="B1436" i="3"/>
  <c r="E1436" i="3"/>
  <c r="D1436" i="3"/>
  <c r="A1436" i="3"/>
  <c r="C1436" i="3"/>
  <c r="F1710" i="3"/>
  <c r="B1710" i="3"/>
  <c r="C1710" i="3"/>
  <c r="H1710" i="3"/>
  <c r="E1710" i="3"/>
  <c r="G1710" i="3"/>
  <c r="A1710" i="3"/>
  <c r="D1710" i="3"/>
  <c r="E1709" i="3"/>
  <c r="G1709" i="3"/>
  <c r="F1709" i="3"/>
  <c r="H1709" i="3"/>
  <c r="C1709" i="3"/>
  <c r="B1709" i="3"/>
  <c r="A1709" i="3"/>
  <c r="D1709" i="3"/>
  <c r="H1704" i="3"/>
  <c r="G1704" i="3"/>
  <c r="F1704" i="3"/>
  <c r="D1704" i="3"/>
  <c r="C1704" i="3"/>
  <c r="B1704" i="3"/>
  <c r="A1704" i="3"/>
  <c r="E1704" i="3"/>
  <c r="E1701" i="3"/>
  <c r="H1701" i="3"/>
  <c r="D1701" i="3"/>
  <c r="F1701" i="3"/>
  <c r="B1701" i="3"/>
  <c r="G1701" i="3"/>
  <c r="A1701" i="3"/>
  <c r="C1701" i="3"/>
  <c r="D1697" i="3"/>
  <c r="G1697" i="3"/>
  <c r="E1697" i="3"/>
  <c r="B1697" i="3"/>
  <c r="F1697" i="3"/>
  <c r="C1697" i="3"/>
  <c r="A1697" i="3"/>
  <c r="H1697" i="3"/>
  <c r="D1695" i="3"/>
  <c r="H1695" i="3"/>
  <c r="G1695" i="3"/>
  <c r="B1695" i="3"/>
  <c r="E1695" i="3"/>
  <c r="F1695" i="3"/>
  <c r="A1695" i="3"/>
  <c r="C1695" i="3"/>
  <c r="C1691" i="3"/>
  <c r="B1691" i="3"/>
  <c r="D1691" i="3"/>
  <c r="H1691" i="3"/>
  <c r="E1691" i="3"/>
  <c r="F1691" i="3"/>
  <c r="A1691" i="3"/>
  <c r="G1691" i="3"/>
  <c r="B1857" i="3"/>
  <c r="F1857" i="3"/>
  <c r="C1857" i="3"/>
  <c r="E1857" i="3"/>
  <c r="G1857" i="3"/>
  <c r="D1857" i="3"/>
  <c r="A1857" i="3"/>
  <c r="H1857" i="3"/>
  <c r="H1682" i="3"/>
  <c r="E1682" i="3"/>
  <c r="G1682" i="3"/>
  <c r="C1682" i="3"/>
  <c r="D1682" i="3"/>
  <c r="F1682" i="3"/>
  <c r="A1682" i="3"/>
  <c r="B1682" i="3"/>
  <c r="D1677" i="3"/>
  <c r="H1677" i="3"/>
  <c r="B1677" i="3"/>
  <c r="E1677" i="3"/>
  <c r="G1677" i="3"/>
  <c r="F1677" i="3"/>
  <c r="A1677" i="3"/>
  <c r="C1677" i="3"/>
  <c r="D1667" i="3"/>
  <c r="G1667" i="3"/>
  <c r="C1667" i="3"/>
  <c r="F1667" i="3"/>
  <c r="B1667" i="3"/>
  <c r="H1667" i="3"/>
  <c r="A1667" i="3"/>
  <c r="E1667" i="3"/>
  <c r="C1661" i="3"/>
  <c r="H1661" i="3"/>
  <c r="B1661" i="3"/>
  <c r="D1661" i="3"/>
  <c r="G1661" i="3"/>
  <c r="E1661" i="3"/>
  <c r="A1661" i="3"/>
  <c r="F1661" i="3"/>
  <c r="E1652" i="3"/>
  <c r="D1652" i="3"/>
  <c r="G1652" i="3"/>
  <c r="F1652" i="3"/>
  <c r="B1652" i="3"/>
  <c r="C1652" i="3"/>
  <c r="A1652" i="3"/>
  <c r="H1652" i="3"/>
  <c r="H1649" i="3"/>
  <c r="E1649" i="3"/>
  <c r="D1649" i="3"/>
  <c r="F1649" i="3"/>
  <c r="C1649" i="3"/>
  <c r="G1649" i="3"/>
  <c r="A1649" i="3"/>
  <c r="B1649" i="3"/>
  <c r="F1640" i="3"/>
  <c r="H1640" i="3"/>
  <c r="C1640" i="3"/>
  <c r="G1640" i="3"/>
  <c r="E1640" i="3"/>
  <c r="D1640" i="3"/>
  <c r="A1640" i="3"/>
  <c r="B1640" i="3"/>
  <c r="H1634" i="3"/>
  <c r="G1634" i="3"/>
  <c r="F1634" i="3"/>
  <c r="C1634" i="3"/>
  <c r="B1634" i="3"/>
  <c r="D1634" i="3"/>
  <c r="A1634" i="3"/>
  <c r="E1634" i="3"/>
  <c r="E1625" i="3"/>
  <c r="D1625" i="3"/>
  <c r="H1625" i="3"/>
  <c r="G1625" i="3"/>
  <c r="B1625" i="3"/>
  <c r="F1625" i="3"/>
  <c r="A1625" i="3"/>
  <c r="C1625" i="3"/>
  <c r="E1622" i="3"/>
  <c r="G1622" i="3"/>
  <c r="B1622" i="3"/>
  <c r="D1622" i="3"/>
  <c r="C1622" i="3"/>
  <c r="H1622" i="3"/>
  <c r="A1622" i="3"/>
  <c r="F1622" i="3"/>
  <c r="C1613" i="3"/>
  <c r="B1613" i="3"/>
  <c r="G1613" i="3"/>
  <c r="D1613" i="3"/>
  <c r="F1613" i="3"/>
  <c r="E1613" i="3"/>
  <c r="A1613" i="3"/>
  <c r="H1613" i="3"/>
  <c r="F1607" i="3"/>
  <c r="C1607" i="3"/>
  <c r="E1607" i="3"/>
  <c r="B1607" i="3"/>
  <c r="G1607" i="3"/>
  <c r="D1607" i="3"/>
  <c r="A1607" i="3"/>
  <c r="H1607" i="3"/>
  <c r="G1598" i="3"/>
  <c r="B1598" i="3"/>
  <c r="D1598" i="3"/>
  <c r="E1598" i="3"/>
  <c r="C1598" i="3"/>
  <c r="F1598" i="3"/>
  <c r="A1598" i="3"/>
  <c r="H1598" i="3"/>
  <c r="D1595" i="3"/>
  <c r="E1595" i="3"/>
  <c r="G1595" i="3"/>
  <c r="F1595" i="3"/>
  <c r="C1595" i="3"/>
  <c r="H1595" i="3"/>
  <c r="A1595" i="3"/>
  <c r="B1595" i="3"/>
  <c r="F1586" i="3"/>
  <c r="B1586" i="3"/>
  <c r="D1586" i="3"/>
  <c r="C1586" i="3"/>
  <c r="E1586" i="3"/>
  <c r="H1586" i="3"/>
  <c r="A1586" i="3"/>
  <c r="G1586" i="3"/>
  <c r="F1580" i="3"/>
  <c r="G1580" i="3"/>
  <c r="H1580" i="3"/>
  <c r="B1580" i="3"/>
  <c r="C1580" i="3"/>
  <c r="E1580" i="3"/>
  <c r="A1580" i="3"/>
  <c r="D1580" i="3"/>
  <c r="C1271" i="3"/>
  <c r="E1271" i="3"/>
  <c r="G1271" i="3"/>
  <c r="D1271" i="3"/>
  <c r="H1271" i="3"/>
  <c r="F1271" i="3"/>
  <c r="A1271" i="3"/>
  <c r="B1271" i="3"/>
  <c r="D1689" i="3"/>
  <c r="B1689" i="3"/>
  <c r="F1689" i="3"/>
  <c r="E1689" i="3"/>
  <c r="H1689" i="3"/>
  <c r="G1689" i="3"/>
  <c r="A1689" i="3"/>
  <c r="C1689" i="3"/>
  <c r="B1684" i="3"/>
  <c r="G1684" i="3"/>
  <c r="E1684" i="3"/>
  <c r="F1684" i="3"/>
  <c r="H1684" i="3"/>
  <c r="C1684" i="3"/>
  <c r="A1684" i="3"/>
  <c r="D1684" i="3"/>
  <c r="E1683" i="3"/>
  <c r="C1683" i="3"/>
  <c r="F1683" i="3"/>
  <c r="H1683" i="3"/>
  <c r="G1683" i="3"/>
  <c r="D1683" i="3"/>
  <c r="A1683" i="3"/>
  <c r="B1683" i="3"/>
  <c r="D1672" i="3"/>
  <c r="H1672" i="3"/>
  <c r="B1672" i="3"/>
  <c r="F1672" i="3"/>
  <c r="G1672" i="3"/>
  <c r="C1672" i="3"/>
  <c r="A1672" i="3"/>
  <c r="E1672" i="3"/>
  <c r="E1671" i="3"/>
  <c r="H1671" i="3"/>
  <c r="F1671" i="3"/>
  <c r="C1671" i="3"/>
  <c r="B1671" i="3"/>
  <c r="D1671" i="3"/>
  <c r="A1671" i="3"/>
  <c r="G1671" i="3"/>
  <c r="H1666" i="3"/>
  <c r="G1666" i="3"/>
  <c r="F1666" i="3"/>
  <c r="C1666" i="3"/>
  <c r="E1666" i="3"/>
  <c r="B1666" i="3"/>
  <c r="A1666" i="3"/>
  <c r="D1666" i="3"/>
  <c r="B1663" i="3"/>
  <c r="G1663" i="3"/>
  <c r="D1663" i="3"/>
  <c r="F1663" i="3"/>
  <c r="E1663" i="3"/>
  <c r="H1663" i="3"/>
  <c r="A1663" i="3"/>
  <c r="C1663" i="3"/>
  <c r="D1659" i="3"/>
  <c r="H1659" i="3"/>
  <c r="B1659" i="3"/>
  <c r="E1659" i="3"/>
  <c r="C1659" i="3"/>
  <c r="F1659" i="3"/>
  <c r="A1659" i="3"/>
  <c r="G1659" i="3"/>
  <c r="E1657" i="3"/>
  <c r="D1657" i="3"/>
  <c r="C1657" i="3"/>
  <c r="H1657" i="3"/>
  <c r="G1657" i="3"/>
  <c r="F1657" i="3"/>
  <c r="A1657" i="3"/>
  <c r="B1657" i="3"/>
  <c r="F1653" i="3"/>
  <c r="H1653" i="3"/>
  <c r="D1653" i="3"/>
  <c r="E1653" i="3"/>
  <c r="B1653" i="3"/>
  <c r="C1653" i="3"/>
  <c r="A1653" i="3"/>
  <c r="G1653" i="3"/>
  <c r="G1650" i="3"/>
  <c r="B1650" i="3"/>
  <c r="C1650" i="3"/>
  <c r="D1650" i="3"/>
  <c r="E1650" i="3"/>
  <c r="F1650" i="3"/>
  <c r="A1650" i="3"/>
  <c r="H1650" i="3"/>
  <c r="E1645" i="3"/>
  <c r="B1645" i="3"/>
  <c r="G1645" i="3"/>
  <c r="F1645" i="3"/>
  <c r="C1645" i="3"/>
  <c r="H1645" i="3"/>
  <c r="A1645" i="3"/>
  <c r="D1645" i="3"/>
  <c r="G1644" i="3"/>
  <c r="C1644" i="3"/>
  <c r="F1644" i="3"/>
  <c r="B1644" i="3"/>
  <c r="E1644" i="3"/>
  <c r="H1644" i="3"/>
  <c r="A1644" i="3"/>
  <c r="D1644" i="3"/>
  <c r="E1639" i="3"/>
  <c r="C1639" i="3"/>
  <c r="G1639" i="3"/>
  <c r="H1639" i="3"/>
  <c r="D1639" i="3"/>
  <c r="F1639" i="3"/>
  <c r="A1639" i="3"/>
  <c r="B1639" i="3"/>
  <c r="B1636" i="3"/>
  <c r="F1636" i="3"/>
  <c r="C1636" i="3"/>
  <c r="E1636" i="3"/>
  <c r="H1636" i="3"/>
  <c r="D1636" i="3"/>
  <c r="A1636" i="3"/>
  <c r="G1636" i="3"/>
  <c r="B1632" i="3"/>
  <c r="C1632" i="3"/>
  <c r="F1632" i="3"/>
  <c r="E1632" i="3"/>
  <c r="H1632" i="3"/>
  <c r="G1632" i="3"/>
  <c r="A1632" i="3"/>
  <c r="D1632" i="3"/>
  <c r="C1630" i="3"/>
  <c r="G1630" i="3"/>
  <c r="F1630" i="3"/>
  <c r="B1630" i="3"/>
  <c r="E1630" i="3"/>
  <c r="D1630" i="3"/>
  <c r="A1630" i="3"/>
  <c r="H1630" i="3"/>
  <c r="B1626" i="3"/>
  <c r="C1626" i="3"/>
  <c r="D1626" i="3"/>
  <c r="E1626" i="3"/>
  <c r="G1626" i="3"/>
  <c r="F1626" i="3"/>
  <c r="A1626" i="3"/>
  <c r="H1626" i="3"/>
  <c r="B1623" i="3"/>
  <c r="D1623" i="3"/>
  <c r="H1623" i="3"/>
  <c r="E1623" i="3"/>
  <c r="G1623" i="3"/>
  <c r="F1623" i="3"/>
  <c r="A1623" i="3"/>
  <c r="C1623" i="3"/>
  <c r="H1618" i="3"/>
  <c r="G1618" i="3"/>
  <c r="B1618" i="3"/>
  <c r="E1618" i="3"/>
  <c r="F1618" i="3"/>
  <c r="D1618" i="3"/>
  <c r="A1618" i="3"/>
  <c r="C1618" i="3"/>
  <c r="B1617" i="3"/>
  <c r="C1617" i="3"/>
  <c r="H1617" i="3"/>
  <c r="F1617" i="3"/>
  <c r="E1617" i="3"/>
  <c r="G1617" i="3"/>
  <c r="A1617" i="3"/>
  <c r="D1617" i="3"/>
  <c r="H1612" i="3"/>
  <c r="C1612" i="3"/>
  <c r="G1612" i="3"/>
  <c r="B1612" i="3"/>
  <c r="F1612" i="3"/>
  <c r="D1612" i="3"/>
  <c r="A1612" i="3"/>
  <c r="E1612" i="3"/>
  <c r="D1609" i="3"/>
  <c r="G1609" i="3"/>
  <c r="C1609" i="3"/>
  <c r="F1609" i="3"/>
  <c r="H1609" i="3"/>
  <c r="B1609" i="3"/>
  <c r="A1609" i="3"/>
  <c r="E1609" i="3"/>
  <c r="H1605" i="3"/>
  <c r="C1605" i="3"/>
  <c r="B1605" i="3"/>
  <c r="G1605" i="3"/>
  <c r="F1605" i="3"/>
  <c r="D1605" i="3"/>
  <c r="A1605" i="3"/>
  <c r="E1605" i="3"/>
  <c r="D1603" i="3"/>
  <c r="E1603" i="3"/>
  <c r="H1603" i="3"/>
  <c r="G1603" i="3"/>
  <c r="B1603" i="3"/>
  <c r="C1603" i="3"/>
  <c r="A1603" i="3"/>
  <c r="F1603" i="3"/>
  <c r="F1599" i="3"/>
  <c r="D1599" i="3"/>
  <c r="B1599" i="3"/>
  <c r="H1599" i="3"/>
  <c r="E1599" i="3"/>
  <c r="C1599" i="3"/>
  <c r="A1599" i="3"/>
  <c r="G1599" i="3"/>
  <c r="G1596" i="3"/>
  <c r="B1596" i="3"/>
  <c r="F1596" i="3"/>
  <c r="C1596" i="3"/>
  <c r="D1596" i="3"/>
  <c r="E1596" i="3"/>
  <c r="A1596" i="3"/>
  <c r="H1596" i="3"/>
  <c r="G1591" i="3"/>
  <c r="H1591" i="3"/>
  <c r="B1591" i="3"/>
  <c r="D1591" i="3"/>
  <c r="C1591" i="3"/>
  <c r="E1591" i="3"/>
  <c r="A1591" i="3"/>
  <c r="F1591" i="3"/>
  <c r="B1590" i="3"/>
  <c r="F1590" i="3"/>
  <c r="E1590" i="3"/>
  <c r="C1590" i="3"/>
  <c r="H1590" i="3"/>
  <c r="G1590" i="3"/>
  <c r="A1590" i="3"/>
  <c r="D1590" i="3"/>
  <c r="C1585" i="3"/>
  <c r="D1585" i="3"/>
  <c r="H1585" i="3"/>
  <c r="F1585" i="3"/>
  <c r="G1585" i="3"/>
  <c r="B1585" i="3"/>
  <c r="A1585" i="3"/>
  <c r="E1585" i="3"/>
  <c r="D1582" i="3"/>
  <c r="E1582" i="3"/>
  <c r="F1582" i="3"/>
  <c r="H1582" i="3"/>
  <c r="C1582" i="3"/>
  <c r="G1582" i="3"/>
  <c r="A1582" i="3"/>
  <c r="B1582" i="3"/>
  <c r="E1578" i="3"/>
  <c r="F1578" i="3"/>
  <c r="B1578" i="3"/>
  <c r="D1578" i="3"/>
  <c r="H1578" i="3"/>
  <c r="G1578" i="3"/>
  <c r="A1578" i="3"/>
  <c r="C1578" i="3"/>
  <c r="C1278" i="3"/>
  <c r="D1278" i="3"/>
  <c r="F1278" i="3"/>
  <c r="B1278" i="3"/>
  <c r="E1278" i="3"/>
  <c r="G1278" i="3"/>
  <c r="A1278" i="3"/>
  <c r="H1278" i="3"/>
  <c r="H1573" i="3"/>
  <c r="C1573" i="3"/>
  <c r="G1573" i="3"/>
  <c r="D1573" i="3"/>
  <c r="E1573" i="3"/>
  <c r="B1573" i="3"/>
  <c r="A1573" i="3"/>
  <c r="F1573" i="3"/>
  <c r="F1570" i="3"/>
  <c r="E1570" i="3"/>
  <c r="H1570" i="3"/>
  <c r="C1570" i="3"/>
  <c r="G1570" i="3"/>
  <c r="B1570" i="3"/>
  <c r="A1570" i="3"/>
  <c r="D1570" i="3"/>
  <c r="E1566" i="3"/>
  <c r="G1566" i="3"/>
  <c r="D1566" i="3"/>
  <c r="H1566" i="3"/>
  <c r="B1566" i="3"/>
  <c r="C1566" i="3"/>
  <c r="A1566" i="3"/>
  <c r="F1566" i="3"/>
  <c r="B1564" i="3"/>
  <c r="F1564" i="3"/>
  <c r="H1564" i="3"/>
  <c r="G1564" i="3"/>
  <c r="D1564" i="3"/>
  <c r="E1564" i="3"/>
  <c r="A1564" i="3"/>
  <c r="C1564" i="3"/>
  <c r="G1560" i="3"/>
  <c r="E1560" i="3"/>
  <c r="F1560" i="3"/>
  <c r="B1560" i="3"/>
  <c r="H1560" i="3"/>
  <c r="D1560" i="3"/>
  <c r="A1560" i="3"/>
  <c r="C1560" i="3"/>
  <c r="D1557" i="3"/>
  <c r="B1557" i="3"/>
  <c r="E1557" i="3"/>
  <c r="F1557" i="3"/>
  <c r="H1557" i="3"/>
  <c r="C1557" i="3"/>
  <c r="A1557" i="3"/>
  <c r="G1557" i="3"/>
  <c r="G1552" i="3"/>
  <c r="C1552" i="3"/>
  <c r="E1552" i="3"/>
  <c r="F1552" i="3"/>
  <c r="B1552" i="3"/>
  <c r="D1552" i="3"/>
  <c r="A1552" i="3"/>
  <c r="H1552" i="3"/>
  <c r="E1551" i="3"/>
  <c r="C1551" i="3"/>
  <c r="G1551" i="3"/>
  <c r="F1551" i="3"/>
  <c r="H1551" i="3"/>
  <c r="B1551" i="3"/>
  <c r="A1551" i="3"/>
  <c r="D1551" i="3"/>
  <c r="F1546" i="3"/>
  <c r="H1546" i="3"/>
  <c r="G1546" i="3"/>
  <c r="B1546" i="3"/>
  <c r="D1546" i="3"/>
  <c r="C1546" i="3"/>
  <c r="A1546" i="3"/>
  <c r="E1546" i="3"/>
  <c r="D1543" i="3"/>
  <c r="E1543" i="3"/>
  <c r="G1543" i="3"/>
  <c r="C1543" i="3"/>
  <c r="H1543" i="3"/>
  <c r="F1543" i="3"/>
  <c r="A1543" i="3"/>
  <c r="B1543" i="3"/>
  <c r="G1676" i="3"/>
  <c r="H1676" i="3"/>
  <c r="B1676" i="3"/>
  <c r="F1676" i="3"/>
  <c r="E1676" i="3"/>
  <c r="D1676" i="3"/>
  <c r="A1676" i="3"/>
  <c r="C1676" i="3"/>
  <c r="F1539" i="3"/>
  <c r="G1539" i="3"/>
  <c r="B1539" i="3"/>
  <c r="C1539" i="3"/>
  <c r="H1539" i="3"/>
  <c r="E1539" i="3"/>
  <c r="A1539" i="3"/>
  <c r="D1539" i="3"/>
  <c r="F1535" i="3"/>
  <c r="B1535" i="3"/>
  <c r="G1535" i="3"/>
  <c r="H1535" i="3"/>
  <c r="D1535" i="3"/>
  <c r="C1535" i="3"/>
  <c r="A1535" i="3"/>
  <c r="E1535" i="3"/>
  <c r="B1532" i="3"/>
  <c r="F1532" i="3"/>
  <c r="E1532" i="3"/>
  <c r="C1532" i="3"/>
  <c r="G1532" i="3"/>
  <c r="H1532" i="3"/>
  <c r="A1532" i="3"/>
  <c r="D1532" i="3"/>
  <c r="E1527" i="3"/>
  <c r="B1527" i="3"/>
  <c r="C1527" i="3"/>
  <c r="G1527" i="3"/>
  <c r="H1527" i="3"/>
  <c r="F1527" i="3"/>
  <c r="A1527" i="3"/>
  <c r="D1527" i="3"/>
  <c r="G1526" i="3"/>
  <c r="C1526" i="3"/>
  <c r="B1526" i="3"/>
  <c r="D1526" i="3"/>
  <c r="H1526" i="3"/>
  <c r="F1526" i="3"/>
  <c r="A1526" i="3"/>
  <c r="E1526" i="3"/>
  <c r="H1521" i="3"/>
  <c r="E1521" i="3"/>
  <c r="C1521" i="3"/>
  <c r="B1521" i="3"/>
  <c r="G1521" i="3"/>
  <c r="F1521" i="3"/>
  <c r="A1521" i="3"/>
  <c r="D1521" i="3"/>
  <c r="E1518" i="3"/>
  <c r="G1518" i="3"/>
  <c r="B1518" i="3"/>
  <c r="C1518" i="3"/>
  <c r="D1518" i="3"/>
  <c r="F1518" i="3"/>
  <c r="A1518" i="3"/>
  <c r="H1518" i="3"/>
  <c r="G1514" i="3"/>
  <c r="E1514" i="3"/>
  <c r="D1514" i="3"/>
  <c r="H1514" i="3"/>
  <c r="F1514" i="3"/>
  <c r="C1514" i="3"/>
  <c r="A1514" i="3"/>
  <c r="B1514" i="3"/>
  <c r="E1512" i="3"/>
  <c r="B1512" i="3"/>
  <c r="D1512" i="3"/>
  <c r="H1512" i="3"/>
  <c r="G1512" i="3"/>
  <c r="C1512" i="3"/>
  <c r="A1512" i="3"/>
  <c r="F1512" i="3"/>
  <c r="F1508" i="3"/>
  <c r="E1508" i="3"/>
  <c r="C1508" i="3"/>
  <c r="G1508" i="3"/>
  <c r="B1508" i="3"/>
  <c r="H1508" i="3"/>
  <c r="A1508" i="3"/>
  <c r="D1508" i="3"/>
  <c r="B1505" i="3"/>
  <c r="G1505" i="3"/>
  <c r="F1505" i="3"/>
  <c r="D1505" i="3"/>
  <c r="H1505" i="3"/>
  <c r="E1505" i="3"/>
  <c r="A1505" i="3"/>
  <c r="C1505" i="3"/>
  <c r="D1500" i="3"/>
  <c r="E1500" i="3"/>
  <c r="F1500" i="3"/>
  <c r="C1500" i="3"/>
  <c r="G1500" i="3"/>
  <c r="H1500" i="3"/>
  <c r="A1500" i="3"/>
  <c r="B1500" i="3"/>
  <c r="H1499" i="3"/>
  <c r="E1499" i="3"/>
  <c r="G1499" i="3"/>
  <c r="F1499" i="3"/>
  <c r="B1499" i="3"/>
  <c r="D1499" i="3"/>
  <c r="A1499" i="3"/>
  <c r="C1499" i="3"/>
  <c r="G1494" i="3"/>
  <c r="D1494" i="3"/>
  <c r="F1494" i="3"/>
  <c r="E1494" i="3"/>
  <c r="C1494" i="3"/>
  <c r="B1494" i="3"/>
  <c r="A1494" i="3"/>
  <c r="H1494" i="3"/>
  <c r="C1491" i="3"/>
  <c r="H1491" i="3"/>
  <c r="E1491" i="3"/>
  <c r="G1491" i="3"/>
  <c r="F1491" i="3"/>
  <c r="D1491" i="3"/>
  <c r="A1491" i="3"/>
  <c r="B1491" i="3"/>
  <c r="D1487" i="3"/>
  <c r="E1487" i="3"/>
  <c r="F1487" i="3"/>
  <c r="G1487" i="3"/>
  <c r="B1487" i="3"/>
  <c r="C1487" i="3"/>
  <c r="A1487" i="3"/>
  <c r="H1487" i="3"/>
  <c r="G1483" i="3"/>
  <c r="H1483" i="3"/>
  <c r="C1483" i="3"/>
  <c r="E1483" i="3"/>
  <c r="B1483" i="3"/>
  <c r="F1483" i="3"/>
  <c r="A1483" i="3"/>
  <c r="D1483" i="3"/>
  <c r="B1477" i="3"/>
  <c r="G1477" i="3"/>
  <c r="F1477" i="3"/>
  <c r="C1477" i="3"/>
  <c r="E1477" i="3"/>
  <c r="H1477" i="3"/>
  <c r="A1477" i="3"/>
  <c r="D1477" i="3"/>
  <c r="G1470" i="3"/>
  <c r="F1470" i="3"/>
  <c r="E1470" i="3"/>
  <c r="C1470" i="3"/>
  <c r="D1470" i="3"/>
  <c r="H1470" i="3"/>
  <c r="A1470" i="3"/>
  <c r="B1470" i="3"/>
  <c r="G1464" i="3"/>
  <c r="H1464" i="3"/>
  <c r="B1464" i="3"/>
  <c r="F1464" i="3"/>
  <c r="E1464" i="3"/>
  <c r="D1464" i="3"/>
  <c r="A1464" i="3"/>
  <c r="C1464" i="3"/>
  <c r="C1456" i="3"/>
  <c r="B1456" i="3"/>
  <c r="F1456" i="3"/>
  <c r="E1456" i="3"/>
  <c r="G1456" i="3"/>
  <c r="H1456" i="3"/>
  <c r="A1456" i="3"/>
  <c r="D1456" i="3"/>
  <c r="E1450" i="3"/>
  <c r="B1450" i="3"/>
  <c r="D1450" i="3"/>
  <c r="C1450" i="3"/>
  <c r="H1450" i="3"/>
  <c r="F1450" i="3"/>
  <c r="A1450" i="3"/>
  <c r="G1450" i="3"/>
  <c r="C1443" i="3"/>
  <c r="G1443" i="3"/>
  <c r="F1443" i="3"/>
  <c r="B1443" i="3"/>
  <c r="E1443" i="3"/>
  <c r="D1443" i="3"/>
  <c r="A1443" i="3"/>
  <c r="H1443" i="3"/>
  <c r="C1437" i="3"/>
  <c r="E1437" i="3"/>
  <c r="H1437" i="3"/>
  <c r="B1437" i="3"/>
  <c r="G1437" i="3"/>
  <c r="D1437" i="3"/>
  <c r="A1437" i="3"/>
  <c r="F1437" i="3"/>
  <c r="B1482" i="3"/>
  <c r="G1482" i="3"/>
  <c r="H1482" i="3"/>
  <c r="F1482" i="3"/>
  <c r="C1482" i="3"/>
  <c r="D1482" i="3"/>
  <c r="A1482" i="3"/>
  <c r="E1482" i="3"/>
  <c r="H1479" i="3"/>
  <c r="F1479" i="3"/>
  <c r="C1479" i="3"/>
  <c r="E1479" i="3"/>
  <c r="D1479" i="3"/>
  <c r="G1479" i="3"/>
  <c r="A1479" i="3"/>
  <c r="B1479" i="3"/>
  <c r="B1474" i="3"/>
  <c r="H1474" i="3"/>
  <c r="F1474" i="3"/>
  <c r="C1474" i="3"/>
  <c r="E1474" i="3"/>
  <c r="D1474" i="3"/>
  <c r="A1474" i="3"/>
  <c r="G1474" i="3"/>
  <c r="C1473" i="3"/>
  <c r="B1473" i="3"/>
  <c r="F1473" i="3"/>
  <c r="E1473" i="3"/>
  <c r="D1473" i="3"/>
  <c r="G1473" i="3"/>
  <c r="A1473" i="3"/>
  <c r="H1473" i="3"/>
  <c r="G1468" i="3"/>
  <c r="E1468" i="3"/>
  <c r="D1468" i="3"/>
  <c r="F1468" i="3"/>
  <c r="C1468" i="3"/>
  <c r="H1468" i="3"/>
  <c r="A1468" i="3"/>
  <c r="B1468" i="3"/>
  <c r="B1465" i="3"/>
  <c r="G1465" i="3"/>
  <c r="F1465" i="3"/>
  <c r="E1465" i="3"/>
  <c r="C1465" i="3"/>
  <c r="H1465" i="3"/>
  <c r="A1465" i="3"/>
  <c r="D1465" i="3"/>
  <c r="E1461" i="3"/>
  <c r="C1461" i="3"/>
  <c r="G1461" i="3"/>
  <c r="F1461" i="3"/>
  <c r="D1461" i="3"/>
  <c r="H1461" i="3"/>
  <c r="A1461" i="3"/>
  <c r="B1461" i="3"/>
  <c r="G1459" i="3"/>
  <c r="D1459" i="3"/>
  <c r="C1459" i="3"/>
  <c r="E1459" i="3"/>
  <c r="F1459" i="3"/>
  <c r="H1459" i="3"/>
  <c r="A1459" i="3"/>
  <c r="B1459" i="3"/>
  <c r="H1455" i="3"/>
  <c r="C1455" i="3"/>
  <c r="F1455" i="3"/>
  <c r="E1455" i="3"/>
  <c r="D1455" i="3"/>
  <c r="G1455" i="3"/>
  <c r="A1455" i="3"/>
  <c r="B1455" i="3"/>
  <c r="D1452" i="3"/>
  <c r="C1452" i="3"/>
  <c r="H1452" i="3"/>
  <c r="G1452" i="3"/>
  <c r="B1452" i="3"/>
  <c r="E1452" i="3"/>
  <c r="A1452" i="3"/>
  <c r="F1452" i="3"/>
  <c r="G1447" i="3"/>
  <c r="F1447" i="3"/>
  <c r="H1447" i="3"/>
  <c r="B1447" i="3"/>
  <c r="E1447" i="3"/>
  <c r="C1447" i="3"/>
  <c r="A1447" i="3"/>
  <c r="D1447" i="3"/>
  <c r="E1446" i="3"/>
  <c r="G1446" i="3"/>
  <c r="D1446" i="3"/>
  <c r="H1446" i="3"/>
  <c r="C1446" i="3"/>
  <c r="B1446" i="3"/>
  <c r="A1446" i="3"/>
  <c r="F1446" i="3"/>
  <c r="E1441" i="3"/>
  <c r="D1441" i="3"/>
  <c r="C1441" i="3"/>
  <c r="G1441" i="3"/>
  <c r="H1441" i="3"/>
  <c r="F1441" i="3"/>
  <c r="A1441" i="3"/>
  <c r="B1441" i="3"/>
  <c r="D1438" i="3"/>
  <c r="E1438" i="3"/>
  <c r="C1438" i="3"/>
  <c r="F1438" i="3"/>
  <c r="H1438" i="3"/>
  <c r="B1438" i="3"/>
  <c r="A1438" i="3"/>
  <c r="G1438" i="3"/>
  <c r="B1434" i="3"/>
  <c r="D1434" i="3"/>
  <c r="H1434" i="3"/>
  <c r="F1434" i="3"/>
  <c r="G1434" i="3"/>
  <c r="E1434" i="3"/>
  <c r="A1434" i="3"/>
  <c r="C1434" i="3"/>
  <c r="D1432" i="3"/>
  <c r="B1432" i="3"/>
  <c r="G1432" i="3"/>
  <c r="F1432" i="3"/>
  <c r="C1432" i="3"/>
  <c r="H1432" i="3"/>
  <c r="A1432" i="3"/>
  <c r="E1432" i="3"/>
  <c r="D1425" i="3"/>
  <c r="C1425" i="3"/>
  <c r="E1425" i="3"/>
  <c r="B1425" i="3"/>
  <c r="G1425" i="3"/>
  <c r="H1425" i="3"/>
  <c r="A1425" i="3"/>
  <c r="F1425" i="3"/>
  <c r="E1420" i="3"/>
  <c r="D1420" i="3"/>
  <c r="G1420" i="3"/>
  <c r="H1420" i="3"/>
  <c r="F1420" i="3"/>
  <c r="C1420" i="3"/>
  <c r="A1420" i="3"/>
  <c r="B1420" i="3"/>
  <c r="B1412" i="3"/>
  <c r="D1412" i="3"/>
  <c r="G1412" i="3"/>
  <c r="E1412" i="3"/>
  <c r="F1412" i="3"/>
  <c r="H1412" i="3"/>
  <c r="A1412" i="3"/>
  <c r="C1412" i="3"/>
  <c r="B1406" i="3"/>
  <c r="F1406" i="3"/>
  <c r="C1406" i="3"/>
  <c r="E1406" i="3"/>
  <c r="H1406" i="3"/>
  <c r="D1406" i="3"/>
  <c r="A1406" i="3"/>
  <c r="G1406" i="3"/>
  <c r="B1399" i="3"/>
  <c r="E1399" i="3"/>
  <c r="C1399" i="3"/>
  <c r="F1399" i="3"/>
  <c r="G1399" i="3"/>
  <c r="D1399" i="3"/>
  <c r="A1399" i="3"/>
  <c r="H1399" i="3"/>
  <c r="B1393" i="3"/>
  <c r="G1393" i="3"/>
  <c r="F1393" i="3"/>
  <c r="H1393" i="3"/>
  <c r="E1393" i="3"/>
  <c r="C1393" i="3"/>
  <c r="A1393" i="3"/>
  <c r="D1393" i="3"/>
  <c r="E1385" i="3"/>
  <c r="G1385" i="3"/>
  <c r="F1385" i="3"/>
  <c r="H1385" i="3"/>
  <c r="D1385" i="3"/>
  <c r="C1385" i="3"/>
  <c r="A1385" i="3"/>
  <c r="B1385" i="3"/>
  <c r="C1379" i="3"/>
  <c r="F1379" i="3"/>
  <c r="D1379" i="3"/>
  <c r="H1379" i="3"/>
  <c r="B1379" i="3"/>
  <c r="G1379" i="3"/>
  <c r="A1379" i="3"/>
  <c r="E1379" i="3"/>
  <c r="C1372" i="3"/>
  <c r="B1372" i="3"/>
  <c r="H1372" i="3"/>
  <c r="G1372" i="3"/>
  <c r="D1372" i="3"/>
  <c r="F1372" i="3"/>
  <c r="A1372" i="3"/>
  <c r="E1372" i="3"/>
  <c r="C1366" i="3"/>
  <c r="D1366" i="3"/>
  <c r="B1366" i="3"/>
  <c r="H1366" i="3"/>
  <c r="E1366" i="3"/>
  <c r="F1366" i="3"/>
  <c r="A1366" i="3"/>
  <c r="G1366" i="3"/>
  <c r="C1358" i="3"/>
  <c r="D1358" i="3"/>
  <c r="B1358" i="3"/>
  <c r="H1358" i="3"/>
  <c r="E1358" i="3"/>
  <c r="G1358" i="3"/>
  <c r="A1358" i="3"/>
  <c r="F1358" i="3"/>
  <c r="B1352" i="3"/>
  <c r="H1352" i="3"/>
  <c r="C1352" i="3"/>
  <c r="F1352" i="3"/>
  <c r="E1352" i="3"/>
  <c r="D1352" i="3"/>
  <c r="A1352" i="3"/>
  <c r="G1352" i="3"/>
  <c r="E1345" i="3"/>
  <c r="C1345" i="3"/>
  <c r="D1345" i="3"/>
  <c r="B1345" i="3"/>
  <c r="G1345" i="3"/>
  <c r="H1345" i="3"/>
  <c r="A1345" i="3"/>
  <c r="F1345" i="3"/>
  <c r="B1339" i="3"/>
  <c r="G1339" i="3"/>
  <c r="E1339" i="3"/>
  <c r="C1339" i="3"/>
  <c r="F1339" i="3"/>
  <c r="D1339" i="3"/>
  <c r="A1339" i="3"/>
  <c r="H1339" i="3"/>
  <c r="B1331" i="3"/>
  <c r="G1331" i="3"/>
  <c r="E1331" i="3"/>
  <c r="C1331" i="3"/>
  <c r="F1331" i="3"/>
  <c r="D1331" i="3"/>
  <c r="A1331" i="3"/>
  <c r="H1331" i="3"/>
  <c r="B1325" i="3"/>
  <c r="E1325" i="3"/>
  <c r="C1325" i="3"/>
  <c r="F1325" i="3"/>
  <c r="H1325" i="3"/>
  <c r="G1325" i="3"/>
  <c r="A1325" i="3"/>
  <c r="D1325" i="3"/>
  <c r="E1318" i="3"/>
  <c r="F1318" i="3"/>
  <c r="G1318" i="3"/>
  <c r="C1318" i="3"/>
  <c r="D1318" i="3"/>
  <c r="H1318" i="3"/>
  <c r="A1318" i="3"/>
  <c r="B1318" i="3"/>
  <c r="C1312" i="3"/>
  <c r="D1312" i="3"/>
  <c r="G1312" i="3"/>
  <c r="B1312" i="3"/>
  <c r="H1312" i="3"/>
  <c r="E1312" i="3"/>
  <c r="A1312" i="3"/>
  <c r="F1312" i="3"/>
  <c r="E1304" i="3"/>
  <c r="D1304" i="3"/>
  <c r="G1304" i="3"/>
  <c r="B1304" i="3"/>
  <c r="H1304" i="3"/>
  <c r="F1304" i="3"/>
  <c r="A1304" i="3"/>
  <c r="C1304" i="3"/>
  <c r="G1298" i="3"/>
  <c r="B1298" i="3"/>
  <c r="H1298" i="3"/>
  <c r="F1298" i="3"/>
  <c r="E1298" i="3"/>
  <c r="D1298" i="3"/>
  <c r="A1298" i="3"/>
  <c r="C1298" i="3"/>
  <c r="C1284" i="3"/>
  <c r="F1284" i="3"/>
  <c r="H1284" i="3"/>
  <c r="B1284" i="3"/>
  <c r="E1284" i="3"/>
  <c r="G1284" i="3"/>
  <c r="A1284" i="3"/>
  <c r="D1284" i="3"/>
  <c r="G1269" i="3"/>
  <c r="B1269" i="3"/>
  <c r="F1269" i="3"/>
  <c r="H1269" i="3"/>
  <c r="C1269" i="3"/>
  <c r="D1269" i="3"/>
  <c r="A1269" i="3"/>
  <c r="E1269" i="3"/>
  <c r="F1244" i="3"/>
  <c r="E1244" i="3"/>
  <c r="H1244" i="3"/>
  <c r="D1244" i="3"/>
  <c r="C1244" i="3"/>
  <c r="B1244" i="3"/>
  <c r="A1244" i="3"/>
  <c r="G1244" i="3"/>
  <c r="B1218" i="3"/>
  <c r="D1218" i="3"/>
  <c r="H1218" i="3"/>
  <c r="C1218" i="3"/>
  <c r="E1218" i="3"/>
  <c r="F1218" i="3"/>
  <c r="A1218" i="3"/>
  <c r="G1218" i="3"/>
  <c r="E1190" i="3"/>
  <c r="H1190" i="3"/>
  <c r="G1190" i="3"/>
  <c r="F1190" i="3"/>
  <c r="B1190" i="3"/>
  <c r="C1190" i="3"/>
  <c r="A1190" i="3"/>
  <c r="D1190" i="3"/>
  <c r="F1163" i="3"/>
  <c r="H1163" i="3"/>
  <c r="E1163" i="3"/>
  <c r="G1163" i="3"/>
  <c r="D1163" i="3"/>
  <c r="C1163" i="3"/>
  <c r="A1163" i="3"/>
  <c r="B1163" i="3"/>
  <c r="D1136" i="3"/>
  <c r="B1136" i="3"/>
  <c r="F1136" i="3"/>
  <c r="E1136" i="3"/>
  <c r="H1136" i="3"/>
  <c r="G1136" i="3"/>
  <c r="A1136" i="3"/>
  <c r="C1136" i="3"/>
  <c r="D1109" i="3"/>
  <c r="F1109" i="3"/>
  <c r="E1109" i="3"/>
  <c r="G1109" i="3"/>
  <c r="C1109" i="3"/>
  <c r="B1109" i="3"/>
  <c r="A1109" i="3"/>
  <c r="H1109" i="3"/>
  <c r="E1089" i="3"/>
  <c r="C1089" i="3"/>
  <c r="H1089" i="3"/>
  <c r="B1089" i="3"/>
  <c r="F1089" i="3"/>
  <c r="G1089" i="3"/>
  <c r="A1089" i="3"/>
  <c r="D1089" i="3"/>
  <c r="H1255" i="3"/>
  <c r="C1255" i="3"/>
  <c r="E1255" i="3"/>
  <c r="G1255" i="3"/>
  <c r="F1255" i="3"/>
  <c r="D1255" i="3"/>
  <c r="A1255" i="3"/>
  <c r="B1255" i="3"/>
  <c r="H1242" i="3"/>
  <c r="G1242" i="3"/>
  <c r="B1242" i="3"/>
  <c r="E1242" i="3"/>
  <c r="F1242" i="3"/>
  <c r="C1242" i="3"/>
  <c r="A1242" i="3"/>
  <c r="D1242" i="3"/>
  <c r="H1228" i="3"/>
  <c r="D1228" i="3"/>
  <c r="B1228" i="3"/>
  <c r="C1228" i="3"/>
  <c r="F1228" i="3"/>
  <c r="G1228" i="3"/>
  <c r="A1228" i="3"/>
  <c r="E1228" i="3"/>
  <c r="C1214" i="3"/>
  <c r="G1214" i="3"/>
  <c r="H1214" i="3"/>
  <c r="D1214" i="3"/>
  <c r="B1214" i="3"/>
  <c r="E1214" i="3"/>
  <c r="A1214" i="3"/>
  <c r="F1214" i="3"/>
  <c r="D1200" i="3"/>
  <c r="H1200" i="3"/>
  <c r="E1200" i="3"/>
  <c r="G1200" i="3"/>
  <c r="B1200" i="3"/>
  <c r="C1200" i="3"/>
  <c r="A1200" i="3"/>
  <c r="F1200" i="3"/>
  <c r="F1186" i="3"/>
  <c r="H1186" i="3"/>
  <c r="G1186" i="3"/>
  <c r="D1186" i="3"/>
  <c r="B1186" i="3"/>
  <c r="E1186" i="3"/>
  <c r="A1186" i="3"/>
  <c r="C1186" i="3"/>
  <c r="D1469" i="3"/>
  <c r="E1469" i="3"/>
  <c r="B1469" i="3"/>
  <c r="G1469" i="3"/>
  <c r="H1469" i="3"/>
  <c r="C1469" i="3"/>
  <c r="A1469" i="3"/>
  <c r="F1469" i="3"/>
  <c r="H1442" i="3"/>
  <c r="G1442" i="3"/>
  <c r="F1442" i="3"/>
  <c r="E1442" i="3"/>
  <c r="D1442" i="3"/>
  <c r="B1442" i="3"/>
  <c r="A1442" i="3"/>
  <c r="C1442" i="3"/>
  <c r="F1707" i="3"/>
  <c r="C1707" i="3"/>
  <c r="B1707" i="3"/>
  <c r="H1707" i="3"/>
  <c r="G1707" i="3"/>
  <c r="E1707" i="3"/>
  <c r="A1707" i="3"/>
  <c r="D1707" i="3"/>
  <c r="B1694" i="3"/>
  <c r="H1694" i="3"/>
  <c r="E1694" i="3"/>
  <c r="D1694" i="3"/>
  <c r="G1694" i="3"/>
  <c r="C1694" i="3"/>
  <c r="A1694" i="3"/>
  <c r="F1694" i="3"/>
  <c r="C1673" i="3"/>
  <c r="B1673" i="3"/>
  <c r="H1673" i="3"/>
  <c r="D1673" i="3"/>
  <c r="G1673" i="3"/>
  <c r="E1673" i="3"/>
  <c r="A1673" i="3"/>
  <c r="F1673" i="3"/>
  <c r="E1646" i="3"/>
  <c r="C1646" i="3"/>
  <c r="B1646" i="3"/>
  <c r="G1646" i="3"/>
  <c r="F1646" i="3"/>
  <c r="D1646" i="3"/>
  <c r="A1646" i="3"/>
  <c r="H1646" i="3"/>
  <c r="H1619" i="3"/>
  <c r="C1619" i="3"/>
  <c r="D1619" i="3"/>
  <c r="B1619" i="3"/>
  <c r="F1619" i="3"/>
  <c r="E1619" i="3"/>
  <c r="A1619" i="3"/>
  <c r="G1619" i="3"/>
  <c r="F1592" i="3"/>
  <c r="D1592" i="3"/>
  <c r="E1592" i="3"/>
  <c r="C1592" i="3"/>
  <c r="B1592" i="3"/>
  <c r="H1592" i="3"/>
  <c r="A1592" i="3"/>
  <c r="G1592" i="3"/>
  <c r="G1480" i="3"/>
  <c r="F1480" i="3"/>
  <c r="H1480" i="3"/>
  <c r="B1480" i="3"/>
  <c r="E1480" i="3"/>
  <c r="D1480" i="3"/>
  <c r="A1480" i="3"/>
  <c r="C1480" i="3"/>
  <c r="B1467" i="3"/>
  <c r="C1467" i="3"/>
  <c r="F1467" i="3"/>
  <c r="G1467" i="3"/>
  <c r="H1467" i="3"/>
  <c r="D1467" i="3"/>
  <c r="A1467" i="3"/>
  <c r="E1467" i="3"/>
  <c r="E1453" i="3"/>
  <c r="F1453" i="3"/>
  <c r="H1453" i="3"/>
  <c r="C1453" i="3"/>
  <c r="G1453" i="3"/>
  <c r="B1453" i="3"/>
  <c r="A1453" i="3"/>
  <c r="D1453" i="3"/>
  <c r="F1440" i="3"/>
  <c r="E1440" i="3"/>
  <c r="D1440" i="3"/>
  <c r="B1440" i="3"/>
  <c r="H1440" i="3"/>
  <c r="C1440" i="3"/>
  <c r="A1440" i="3"/>
  <c r="G1440" i="3"/>
  <c r="E1426" i="3"/>
  <c r="D1426" i="3"/>
  <c r="B1426" i="3"/>
  <c r="C1426" i="3"/>
  <c r="H1426" i="3"/>
  <c r="G1426" i="3"/>
  <c r="A1426" i="3"/>
  <c r="F1426" i="3"/>
  <c r="D1414" i="3"/>
  <c r="G1414" i="3"/>
  <c r="H1414" i="3"/>
  <c r="F1414" i="3"/>
  <c r="C1414" i="3"/>
  <c r="E1414" i="3"/>
  <c r="A1414" i="3"/>
  <c r="B1414" i="3"/>
  <c r="E1400" i="3"/>
  <c r="C1400" i="3"/>
  <c r="F1400" i="3"/>
  <c r="B1400" i="3"/>
  <c r="D1400" i="3"/>
  <c r="G1400" i="3"/>
  <c r="A1400" i="3"/>
  <c r="H1400" i="3"/>
  <c r="G1387" i="3"/>
  <c r="E1387" i="3"/>
  <c r="C1387" i="3"/>
  <c r="F1387" i="3"/>
  <c r="H1387" i="3"/>
  <c r="D1387" i="3"/>
  <c r="A1387" i="3"/>
  <c r="B1387" i="3"/>
  <c r="E1373" i="3"/>
  <c r="C1373" i="3"/>
  <c r="H1373" i="3"/>
  <c r="F1373" i="3"/>
  <c r="G1373" i="3"/>
  <c r="D1373" i="3"/>
  <c r="A1373" i="3"/>
  <c r="B1373" i="3"/>
  <c r="D1360" i="3"/>
  <c r="G1360" i="3"/>
  <c r="B1360" i="3"/>
  <c r="H1360" i="3"/>
  <c r="E1360" i="3"/>
  <c r="F1360" i="3"/>
  <c r="A1360" i="3"/>
  <c r="C1360" i="3"/>
  <c r="B1346" i="3"/>
  <c r="H1346" i="3"/>
  <c r="F1346" i="3"/>
  <c r="E1346" i="3"/>
  <c r="D1346" i="3"/>
  <c r="C1346" i="3"/>
  <c r="A1346" i="3"/>
  <c r="G1346" i="3"/>
  <c r="G1333" i="3"/>
  <c r="D1333" i="3"/>
  <c r="B1333" i="3"/>
  <c r="E1333" i="3"/>
  <c r="C1333" i="3"/>
  <c r="H1333" i="3"/>
  <c r="A1333" i="3"/>
  <c r="F1333" i="3"/>
  <c r="B1319" i="3"/>
  <c r="E1319" i="3"/>
  <c r="F1319" i="3"/>
  <c r="C1319" i="3"/>
  <c r="G1319" i="3"/>
  <c r="D1319" i="3"/>
  <c r="A1319" i="3"/>
  <c r="H1319" i="3"/>
  <c r="D1306" i="3"/>
  <c r="C1306" i="3"/>
  <c r="G1306" i="3"/>
  <c r="E1306" i="3"/>
  <c r="F1306" i="3"/>
  <c r="B1306" i="3"/>
  <c r="A1306" i="3"/>
  <c r="H1306" i="3"/>
  <c r="G1292" i="3"/>
  <c r="H1292" i="3"/>
  <c r="B1292" i="3"/>
  <c r="E1292" i="3"/>
  <c r="D1292" i="3"/>
  <c r="C1292" i="3"/>
  <c r="A1292" i="3"/>
  <c r="F1292" i="3"/>
  <c r="G1277" i="3"/>
  <c r="F1277" i="3"/>
  <c r="C1277" i="3"/>
  <c r="E1277" i="3"/>
  <c r="D1277" i="3"/>
  <c r="B1277" i="3"/>
  <c r="A1277" i="3"/>
  <c r="H1277" i="3"/>
  <c r="G1259" i="3"/>
  <c r="E1259" i="3"/>
  <c r="H1259" i="3"/>
  <c r="D1259" i="3"/>
  <c r="C1259" i="3"/>
  <c r="B1259" i="3"/>
  <c r="A1259" i="3"/>
  <c r="F1259" i="3"/>
  <c r="E1232" i="3"/>
  <c r="C1232" i="3"/>
  <c r="H1232" i="3"/>
  <c r="G1232" i="3"/>
  <c r="D1232" i="3"/>
  <c r="B1232" i="3"/>
  <c r="A1232" i="3"/>
  <c r="F1232" i="3"/>
  <c r="C1205" i="3"/>
  <c r="H1205" i="3"/>
  <c r="B1205" i="3"/>
  <c r="F1205" i="3"/>
  <c r="E1205" i="3"/>
  <c r="G1205" i="3"/>
  <c r="A1205" i="3"/>
  <c r="D1205" i="3"/>
  <c r="E1178" i="3"/>
  <c r="C1178" i="3"/>
  <c r="D1178" i="3"/>
  <c r="H1178" i="3"/>
  <c r="B1178" i="3"/>
  <c r="F1178" i="3"/>
  <c r="A1178" i="3"/>
  <c r="G1178" i="3"/>
  <c r="B1151" i="3"/>
  <c r="E1151" i="3"/>
  <c r="C1151" i="3"/>
  <c r="H1151" i="3"/>
  <c r="G1151" i="3"/>
  <c r="D1151" i="3"/>
  <c r="A1151" i="3"/>
  <c r="F1151" i="3"/>
  <c r="G1124" i="3"/>
  <c r="B1124" i="3"/>
  <c r="E1124" i="3"/>
  <c r="C1124" i="3"/>
  <c r="F1124" i="3"/>
  <c r="H1124" i="3"/>
  <c r="A1124" i="3"/>
  <c r="D1124" i="3"/>
  <c r="F1095" i="3"/>
  <c r="D1095" i="3"/>
  <c r="E1095" i="3"/>
  <c r="H1095" i="3"/>
  <c r="C1095" i="3"/>
  <c r="B1095" i="3"/>
  <c r="A1095" i="3"/>
  <c r="G1095" i="3"/>
  <c r="E1258" i="3"/>
  <c r="D1258" i="3"/>
  <c r="H1258" i="3"/>
  <c r="B1258" i="3"/>
  <c r="C1258" i="3"/>
  <c r="F1258" i="3"/>
  <c r="A1258" i="3"/>
  <c r="G1258" i="3"/>
  <c r="F1245" i="3"/>
  <c r="H1245" i="3"/>
  <c r="C1245" i="3"/>
  <c r="G1245" i="3"/>
  <c r="D1245" i="3"/>
  <c r="E1245" i="3"/>
  <c r="A1245" i="3"/>
  <c r="B1245" i="3"/>
  <c r="B1457" i="3"/>
  <c r="G1457" i="3"/>
  <c r="E1457" i="3"/>
  <c r="C1457" i="3"/>
  <c r="D1457" i="3"/>
  <c r="F1457" i="3"/>
  <c r="A1457" i="3"/>
  <c r="H1457" i="3"/>
  <c r="B1430" i="3"/>
  <c r="D1430" i="3"/>
  <c r="H1430" i="3"/>
  <c r="C1430" i="3"/>
  <c r="F1430" i="3"/>
  <c r="E1430" i="3"/>
  <c r="A1430" i="3"/>
  <c r="G1430" i="3"/>
  <c r="D1281" i="3"/>
  <c r="E1281" i="3"/>
  <c r="G1281" i="3"/>
  <c r="B1281" i="3"/>
  <c r="C1281" i="3"/>
  <c r="H1281" i="3"/>
  <c r="A1281" i="3"/>
  <c r="F1281" i="3"/>
  <c r="D1265" i="3"/>
  <c r="G1265" i="3"/>
  <c r="E1265" i="3"/>
  <c r="F1265" i="3"/>
  <c r="H1265" i="3"/>
  <c r="B1265" i="3"/>
  <c r="A1265" i="3"/>
  <c r="C1265" i="3"/>
  <c r="F1238" i="3"/>
  <c r="D1238" i="3"/>
  <c r="E1238" i="3"/>
  <c r="G1238" i="3"/>
  <c r="B1238" i="3"/>
  <c r="H1238" i="3"/>
  <c r="A1238" i="3"/>
  <c r="C1238" i="3"/>
  <c r="C1211" i="3"/>
  <c r="F1211" i="3"/>
  <c r="H1211" i="3"/>
  <c r="B1211" i="3"/>
  <c r="D1211" i="3"/>
  <c r="G1211" i="3"/>
  <c r="A1211" i="3"/>
  <c r="E1211" i="3"/>
  <c r="F1184" i="3"/>
  <c r="D1184" i="3"/>
  <c r="C1184" i="3"/>
  <c r="B1184" i="3"/>
  <c r="H1184" i="3"/>
  <c r="G1184" i="3"/>
  <c r="A1184" i="3"/>
  <c r="E1184" i="3"/>
  <c r="H1157" i="3"/>
  <c r="E1157" i="3"/>
  <c r="D1157" i="3"/>
  <c r="B1157" i="3"/>
  <c r="F1157" i="3"/>
  <c r="G1157" i="3"/>
  <c r="A1157" i="3"/>
  <c r="C1157" i="3"/>
  <c r="C1130" i="3"/>
  <c r="D1130" i="3"/>
  <c r="G1130" i="3"/>
  <c r="B1130" i="3"/>
  <c r="F1130" i="3"/>
  <c r="H1130" i="3"/>
  <c r="A1130" i="3"/>
  <c r="E1130" i="3"/>
  <c r="B1101" i="3"/>
  <c r="C1101" i="3"/>
  <c r="F1101" i="3"/>
  <c r="H1101" i="3"/>
  <c r="D1101" i="3"/>
  <c r="G1101" i="3"/>
  <c r="A1101" i="3"/>
  <c r="E1101" i="3"/>
  <c r="B1261" i="3"/>
  <c r="F1261" i="3"/>
  <c r="D1261" i="3"/>
  <c r="E1261" i="3"/>
  <c r="H1261" i="3"/>
  <c r="G1261" i="3"/>
  <c r="A1261" i="3"/>
  <c r="C1261" i="3"/>
  <c r="B1248" i="3"/>
  <c r="C1248" i="3"/>
  <c r="E1248" i="3"/>
  <c r="G1248" i="3"/>
  <c r="D1248" i="3"/>
  <c r="H1248" i="3"/>
  <c r="A1248" i="3"/>
  <c r="F1248" i="3"/>
  <c r="H1234" i="3"/>
  <c r="G1234" i="3"/>
  <c r="B1234" i="3"/>
  <c r="E1234" i="3"/>
  <c r="F1234" i="3"/>
  <c r="C1234" i="3"/>
  <c r="A1234" i="3"/>
  <c r="D1234" i="3"/>
  <c r="F1220" i="3"/>
  <c r="C1220" i="3"/>
  <c r="G1220" i="3"/>
  <c r="E1220" i="3"/>
  <c r="D1220" i="3"/>
  <c r="B1220" i="3"/>
  <c r="A1220" i="3"/>
  <c r="H1220" i="3"/>
  <c r="F1206" i="3"/>
  <c r="D1206" i="3"/>
  <c r="C1206" i="3"/>
  <c r="B1206" i="3"/>
  <c r="H1206" i="3"/>
  <c r="E1206" i="3"/>
  <c r="A1206" i="3"/>
  <c r="G1206" i="3"/>
  <c r="C1192" i="3"/>
  <c r="B1192" i="3"/>
  <c r="E1192" i="3"/>
  <c r="D1192" i="3"/>
  <c r="G1192" i="3"/>
  <c r="F1192" i="3"/>
  <c r="A1192" i="3"/>
  <c r="H1192" i="3"/>
  <c r="F1179" i="3"/>
  <c r="C1179" i="3"/>
  <c r="G1179" i="3"/>
  <c r="D1179" i="3"/>
  <c r="E1179" i="3"/>
  <c r="H1179" i="3"/>
  <c r="A1179" i="3"/>
  <c r="B1179" i="3"/>
  <c r="G1170" i="3"/>
  <c r="E1170" i="3"/>
  <c r="C1170" i="3"/>
  <c r="D1170" i="3"/>
  <c r="B1170" i="3"/>
  <c r="F1170" i="3"/>
  <c r="A1170" i="3"/>
  <c r="H1170" i="3"/>
  <c r="C1164" i="3"/>
  <c r="H1164" i="3"/>
  <c r="E1164" i="3"/>
  <c r="D1164" i="3"/>
  <c r="G1164" i="3"/>
  <c r="F1164" i="3"/>
  <c r="A1164" i="3"/>
  <c r="B1164" i="3"/>
  <c r="C1156" i="3"/>
  <c r="E1156" i="3"/>
  <c r="F1156" i="3"/>
  <c r="H1156" i="3"/>
  <c r="D1156" i="3"/>
  <c r="B1156" i="3"/>
  <c r="A1156" i="3"/>
  <c r="G1156" i="3"/>
  <c r="H1150" i="3"/>
  <c r="B1150" i="3"/>
  <c r="D1150" i="3"/>
  <c r="C1150" i="3"/>
  <c r="G1150" i="3"/>
  <c r="E1150" i="3"/>
  <c r="A1150" i="3"/>
  <c r="F1150" i="3"/>
  <c r="D1665" i="3"/>
  <c r="E1665" i="3"/>
  <c r="F1665" i="3"/>
  <c r="C1665" i="3"/>
  <c r="B1665" i="3"/>
  <c r="H1665" i="3"/>
  <c r="A1665" i="3"/>
  <c r="G1665" i="3"/>
  <c r="C1651" i="3"/>
  <c r="H1651" i="3"/>
  <c r="E1651" i="3"/>
  <c r="F1651" i="3"/>
  <c r="G1651" i="3"/>
  <c r="D1651" i="3"/>
  <c r="A1651" i="3"/>
  <c r="B1651" i="3"/>
  <c r="G1638" i="3"/>
  <c r="D1638" i="3"/>
  <c r="H1638" i="3"/>
  <c r="F1638" i="3"/>
  <c r="E1638" i="3"/>
  <c r="C1638" i="3"/>
  <c r="A1638" i="3"/>
  <c r="B1638" i="3"/>
  <c r="E1624" i="3"/>
  <c r="G1624" i="3"/>
  <c r="C1624" i="3"/>
  <c r="D1624" i="3"/>
  <c r="B1624" i="3"/>
  <c r="F1624" i="3"/>
  <c r="A1624" i="3"/>
  <c r="H1624" i="3"/>
  <c r="G1611" i="3"/>
  <c r="B1611" i="3"/>
  <c r="E1611" i="3"/>
  <c r="H1611" i="3"/>
  <c r="C1611" i="3"/>
  <c r="D1611" i="3"/>
  <c r="A1611" i="3"/>
  <c r="F1611" i="3"/>
  <c r="G1597" i="3"/>
  <c r="H1597" i="3"/>
  <c r="F1597" i="3"/>
  <c r="B1597" i="3"/>
  <c r="D1597" i="3"/>
  <c r="E1597" i="3"/>
  <c r="A1597" i="3"/>
  <c r="C1597" i="3"/>
  <c r="H1584" i="3"/>
  <c r="G1584" i="3"/>
  <c r="B1584" i="3"/>
  <c r="E1584" i="3"/>
  <c r="D1584" i="3"/>
  <c r="C1584" i="3"/>
  <c r="A1584" i="3"/>
  <c r="F1584" i="3"/>
  <c r="F1572" i="3"/>
  <c r="G1572" i="3"/>
  <c r="D1572" i="3"/>
  <c r="H1572" i="3"/>
  <c r="B1572" i="3"/>
  <c r="E1572" i="3"/>
  <c r="A1572" i="3"/>
  <c r="C1572" i="3"/>
  <c r="G1558" i="3"/>
  <c r="B1558" i="3"/>
  <c r="H1558" i="3"/>
  <c r="D1558" i="3"/>
  <c r="C1558" i="3"/>
  <c r="F1558" i="3"/>
  <c r="A1558" i="3"/>
  <c r="E1558" i="3"/>
  <c r="G1545" i="3"/>
  <c r="F1545" i="3"/>
  <c r="E1545" i="3"/>
  <c r="C1545" i="3"/>
  <c r="B1545" i="3"/>
  <c r="D1545" i="3"/>
  <c r="A1545" i="3"/>
  <c r="H1545" i="3"/>
  <c r="B1686" i="3"/>
  <c r="G1686" i="3"/>
  <c r="D1686" i="3"/>
  <c r="C1686" i="3"/>
  <c r="F1686" i="3"/>
  <c r="H1686" i="3"/>
  <c r="A1686" i="3"/>
  <c r="E1686" i="3"/>
  <c r="E1533" i="3"/>
  <c r="G1533" i="3"/>
  <c r="C1533" i="3"/>
  <c r="D1533" i="3"/>
  <c r="F1533" i="3"/>
  <c r="H1533" i="3"/>
  <c r="A1533" i="3"/>
  <c r="B1533" i="3"/>
  <c r="H1520" i="3"/>
  <c r="G1520" i="3"/>
  <c r="C1520" i="3"/>
  <c r="F1520" i="3"/>
  <c r="E1520" i="3"/>
  <c r="B1520" i="3"/>
  <c r="A1520" i="3"/>
  <c r="D1520" i="3"/>
  <c r="D1506" i="3"/>
  <c r="H1506" i="3"/>
  <c r="C1506" i="3"/>
  <c r="F1506" i="3"/>
  <c r="B1506" i="3"/>
  <c r="G1506" i="3"/>
  <c r="A1506" i="3"/>
  <c r="E1506" i="3"/>
  <c r="G1493" i="3"/>
  <c r="H1493" i="3"/>
  <c r="C1493" i="3"/>
  <c r="D1493" i="3"/>
  <c r="E1493" i="3"/>
  <c r="F1493" i="3"/>
  <c r="A1493" i="3"/>
  <c r="B1493" i="3"/>
  <c r="C1226" i="3"/>
  <c r="B1226" i="3"/>
  <c r="H1226" i="3"/>
  <c r="G1226" i="3"/>
  <c r="D1226" i="3"/>
  <c r="E1226" i="3"/>
  <c r="A1226" i="3"/>
  <c r="F1226" i="3"/>
  <c r="C1213" i="3"/>
  <c r="G1213" i="3"/>
  <c r="H1213" i="3"/>
  <c r="B1213" i="3"/>
  <c r="F1213" i="3"/>
  <c r="E1213" i="3"/>
  <c r="A1213" i="3"/>
  <c r="D1213" i="3"/>
  <c r="G1198" i="3"/>
  <c r="H1198" i="3"/>
  <c r="B1198" i="3"/>
  <c r="E1198" i="3"/>
  <c r="F1198" i="3"/>
  <c r="D1198" i="3"/>
  <c r="A1198" i="3"/>
  <c r="C1198" i="3"/>
  <c r="H1185" i="3"/>
  <c r="F1185" i="3"/>
  <c r="B1185" i="3"/>
  <c r="C1185" i="3"/>
  <c r="G1185" i="3"/>
  <c r="E1185" i="3"/>
  <c r="A1185" i="3"/>
  <c r="D1185" i="3"/>
  <c r="B1171" i="3"/>
  <c r="C1171" i="3"/>
  <c r="E1171" i="3"/>
  <c r="H1171" i="3"/>
  <c r="F1171" i="3"/>
  <c r="G1171" i="3"/>
  <c r="A1171" i="3"/>
  <c r="D1171" i="3"/>
  <c r="C1158" i="3"/>
  <c r="E1158" i="3"/>
  <c r="D1158" i="3"/>
  <c r="B1158" i="3"/>
  <c r="G1158" i="3"/>
  <c r="H1158" i="3"/>
  <c r="A1158" i="3"/>
  <c r="F1158" i="3"/>
  <c r="G1147" i="3"/>
  <c r="C1147" i="3"/>
  <c r="E1147" i="3"/>
  <c r="H1147" i="3"/>
  <c r="B1147" i="3"/>
  <c r="D1147" i="3"/>
  <c r="A1147" i="3"/>
  <c r="F1147" i="3"/>
  <c r="H1141" i="3"/>
  <c r="E1141" i="3"/>
  <c r="D1141" i="3"/>
  <c r="B1141" i="3"/>
  <c r="G1141" i="3"/>
  <c r="C1141" i="3"/>
  <c r="A1141" i="3"/>
  <c r="F1141" i="3"/>
  <c r="D1134" i="3"/>
  <c r="C1134" i="3"/>
  <c r="G1134" i="3"/>
  <c r="F1134" i="3"/>
  <c r="B1134" i="3"/>
  <c r="E1134" i="3"/>
  <c r="A1134" i="3"/>
  <c r="H1134" i="3"/>
  <c r="H1128" i="3"/>
  <c r="D1128" i="3"/>
  <c r="B1128" i="3"/>
  <c r="F1128" i="3"/>
  <c r="G1128" i="3"/>
  <c r="E1128" i="3"/>
  <c r="A1128" i="3"/>
  <c r="C1128" i="3"/>
  <c r="D1120" i="3"/>
  <c r="B1120" i="3"/>
  <c r="F1120" i="3"/>
  <c r="H1120" i="3"/>
  <c r="C1120" i="3"/>
  <c r="G1120" i="3"/>
  <c r="A1120" i="3"/>
  <c r="E1120" i="3"/>
  <c r="F1114" i="3"/>
  <c r="D1114" i="3"/>
  <c r="H1114" i="3"/>
  <c r="G1114" i="3"/>
  <c r="B1114" i="3"/>
  <c r="E1114" i="3"/>
  <c r="A1114" i="3"/>
  <c r="C1114" i="3"/>
  <c r="G1107" i="3"/>
  <c r="B1107" i="3"/>
  <c r="D1107" i="3"/>
  <c r="C1107" i="3"/>
  <c r="H1107" i="3"/>
  <c r="E1107" i="3"/>
  <c r="A1107" i="3"/>
  <c r="F1107" i="3"/>
  <c r="G1099" i="3"/>
  <c r="E1099" i="3"/>
  <c r="F1099" i="3"/>
  <c r="H1099" i="3"/>
  <c r="B1099" i="3"/>
  <c r="C1099" i="3"/>
  <c r="A1099" i="3"/>
  <c r="D1099" i="3"/>
  <c r="C1091" i="3"/>
  <c r="F1091" i="3"/>
  <c r="E1091" i="3"/>
  <c r="H1091" i="3"/>
  <c r="G1091" i="3"/>
  <c r="B1091" i="3"/>
  <c r="A1091" i="3"/>
  <c r="D1091" i="3"/>
  <c r="C1088" i="3"/>
  <c r="E1088" i="3"/>
  <c r="F1088" i="3"/>
  <c r="D1088" i="3"/>
  <c r="B1088" i="3"/>
  <c r="H1088" i="3"/>
  <c r="A1088" i="3"/>
  <c r="G1088" i="3"/>
  <c r="F994" i="3"/>
  <c r="E994" i="3"/>
  <c r="B994" i="3"/>
  <c r="C994" i="3"/>
  <c r="H994" i="3"/>
  <c r="D994" i="3"/>
  <c r="A994" i="3"/>
  <c r="G994" i="3"/>
  <c r="E872" i="3"/>
  <c r="G872" i="3"/>
  <c r="B872" i="3"/>
  <c r="C872" i="3"/>
  <c r="D872" i="3"/>
  <c r="H872" i="3"/>
  <c r="A872" i="3"/>
  <c r="F872" i="3"/>
  <c r="F904" i="3"/>
  <c r="E904" i="3"/>
  <c r="B904" i="3"/>
  <c r="C904" i="3"/>
  <c r="D904" i="3"/>
  <c r="H904" i="3"/>
  <c r="A904" i="3"/>
  <c r="G904" i="3"/>
  <c r="H889" i="3"/>
  <c r="D889" i="3"/>
  <c r="C889" i="3"/>
  <c r="F889" i="3"/>
  <c r="G889" i="3"/>
  <c r="E889" i="3"/>
  <c r="A889" i="3"/>
  <c r="B889" i="3"/>
  <c r="C1074" i="3"/>
  <c r="H1074" i="3"/>
  <c r="F1074" i="3"/>
  <c r="G1074" i="3"/>
  <c r="E1074" i="3"/>
  <c r="B1074" i="3"/>
  <c r="A1074" i="3"/>
  <c r="D1074" i="3"/>
  <c r="F1066" i="3"/>
  <c r="G1066" i="3"/>
  <c r="B1066" i="3"/>
  <c r="D1066" i="3"/>
  <c r="H1066" i="3"/>
  <c r="E1066" i="3"/>
  <c r="A1066" i="3"/>
  <c r="C1066" i="3"/>
  <c r="H1059" i="3"/>
  <c r="G1059" i="3"/>
  <c r="C1059" i="3"/>
  <c r="D1059" i="3"/>
  <c r="B1059" i="3"/>
  <c r="F1059" i="3"/>
  <c r="A1059" i="3"/>
  <c r="E1059" i="3"/>
  <c r="F1053" i="3"/>
  <c r="B1053" i="3"/>
  <c r="C1053" i="3"/>
  <c r="H1053" i="3"/>
  <c r="E1053" i="3"/>
  <c r="D1053" i="3"/>
  <c r="A1053" i="3"/>
  <c r="G1053" i="3"/>
  <c r="C1045" i="3"/>
  <c r="B1045" i="3"/>
  <c r="D1045" i="3"/>
  <c r="F1045" i="3"/>
  <c r="E1045" i="3"/>
  <c r="H1045" i="3"/>
  <c r="A1045" i="3"/>
  <c r="G1045" i="3"/>
  <c r="B1037" i="3"/>
  <c r="E1037" i="3"/>
  <c r="G1037" i="3"/>
  <c r="F1037" i="3"/>
  <c r="H1037" i="3"/>
  <c r="C1037" i="3"/>
  <c r="A1037" i="3"/>
  <c r="D1037" i="3"/>
  <c r="D1031" i="3"/>
  <c r="F1031" i="3"/>
  <c r="H1031" i="3"/>
  <c r="E1031" i="3"/>
  <c r="B1031" i="3"/>
  <c r="C1031" i="3"/>
  <c r="A1031" i="3"/>
  <c r="G1031" i="3"/>
  <c r="C1024" i="3"/>
  <c r="F1024" i="3"/>
  <c r="G1024" i="3"/>
  <c r="D1024" i="3"/>
  <c r="E1024" i="3"/>
  <c r="H1024" i="3"/>
  <c r="A1024" i="3"/>
  <c r="B1024" i="3"/>
  <c r="H1018" i="3"/>
  <c r="C1018" i="3"/>
  <c r="B1018" i="3"/>
  <c r="F1018" i="3"/>
  <c r="G1018" i="3"/>
  <c r="E1018" i="3"/>
  <c r="A1018" i="3"/>
  <c r="D1018" i="3"/>
  <c r="D1010" i="3"/>
  <c r="C1010" i="3"/>
  <c r="B1010" i="3"/>
  <c r="F1010" i="3"/>
  <c r="H1010" i="3"/>
  <c r="G1010" i="3"/>
  <c r="A1010" i="3"/>
  <c r="E1010" i="3"/>
  <c r="B901" i="3"/>
  <c r="D901" i="3"/>
  <c r="C901" i="3"/>
  <c r="H901" i="3"/>
  <c r="E901" i="3"/>
  <c r="F901" i="3"/>
  <c r="A901" i="3"/>
  <c r="G901" i="3"/>
  <c r="E1071" i="3"/>
  <c r="B1071" i="3"/>
  <c r="H1071" i="3"/>
  <c r="C1071" i="3"/>
  <c r="F1071" i="3"/>
  <c r="G1071" i="3"/>
  <c r="A1071" i="3"/>
  <c r="D1071" i="3"/>
  <c r="D980" i="3"/>
  <c r="F980" i="3"/>
  <c r="B980" i="3"/>
  <c r="G980" i="3"/>
  <c r="E980" i="3"/>
  <c r="H980" i="3"/>
  <c r="A980" i="3"/>
  <c r="C980" i="3"/>
  <c r="C1297" i="3"/>
  <c r="F1297" i="3"/>
  <c r="G1297" i="3"/>
  <c r="D1297" i="3"/>
  <c r="E1297" i="3"/>
  <c r="H1297" i="3"/>
  <c r="B1297" i="3"/>
  <c r="E1681" i="3"/>
  <c r="F1681" i="3"/>
  <c r="H1681" i="3"/>
  <c r="B1681" i="3"/>
  <c r="C1681" i="3"/>
  <c r="G1681" i="3"/>
  <c r="D1681" i="3"/>
  <c r="B1489" i="3"/>
  <c r="G1489" i="3"/>
  <c r="D1489" i="3"/>
  <c r="E1489" i="3"/>
  <c r="F1489" i="3"/>
  <c r="H1489" i="3"/>
  <c r="C1489" i="3"/>
  <c r="C1064" i="3"/>
  <c r="F1064" i="3"/>
  <c r="B1064" i="3"/>
  <c r="H1064" i="3"/>
  <c r="E1064" i="3"/>
  <c r="G1064" i="3"/>
  <c r="A1064" i="3"/>
  <c r="D1064" i="3"/>
  <c r="C1055" i="3"/>
  <c r="B1055" i="3"/>
  <c r="E1055" i="3"/>
  <c r="G1055" i="3"/>
  <c r="H1055" i="3"/>
  <c r="D1055" i="3"/>
  <c r="A1055" i="3"/>
  <c r="F1055" i="3"/>
  <c r="D1043" i="3"/>
  <c r="E1043" i="3"/>
  <c r="C1043" i="3"/>
  <c r="G1043" i="3"/>
  <c r="B1043" i="3"/>
  <c r="H1043" i="3"/>
  <c r="A1043" i="3"/>
  <c r="F1043" i="3"/>
  <c r="C970" i="3"/>
  <c r="F970" i="3"/>
  <c r="B970" i="3"/>
  <c r="G970" i="3"/>
  <c r="D970" i="3"/>
  <c r="H970" i="3"/>
  <c r="A970" i="3"/>
  <c r="E970" i="3"/>
  <c r="E1052" i="3"/>
  <c r="H1052" i="3"/>
  <c r="B1052" i="3"/>
  <c r="F1052" i="3"/>
  <c r="G1052" i="3"/>
  <c r="C1052" i="3"/>
  <c r="A1052" i="3"/>
  <c r="D1052" i="3"/>
  <c r="E1035" i="3"/>
  <c r="B1035" i="3"/>
  <c r="F1035" i="3"/>
  <c r="H1035" i="3"/>
  <c r="C1035" i="3"/>
  <c r="G1035" i="3"/>
  <c r="A1035" i="3"/>
  <c r="D1035" i="3"/>
  <c r="F1026" i="3"/>
  <c r="E1026" i="3"/>
  <c r="D1026" i="3"/>
  <c r="C1026" i="3"/>
  <c r="H1026" i="3"/>
  <c r="G1026" i="3"/>
  <c r="A1026" i="3"/>
  <c r="B1026" i="3"/>
  <c r="G1014" i="3"/>
  <c r="F1014" i="3"/>
  <c r="B1014" i="3"/>
  <c r="H1014" i="3"/>
  <c r="E1014" i="3"/>
  <c r="C1014" i="3"/>
  <c r="A1014" i="3"/>
  <c r="D1014" i="3"/>
  <c r="B957" i="3"/>
  <c r="D957" i="3"/>
  <c r="C957" i="3"/>
  <c r="E957" i="3"/>
  <c r="G957" i="3"/>
  <c r="H957" i="3"/>
  <c r="A957" i="3"/>
  <c r="F957" i="3"/>
  <c r="C1004" i="3"/>
  <c r="E1004" i="3"/>
  <c r="D1004" i="3"/>
  <c r="G1004" i="3"/>
  <c r="H1004" i="3"/>
  <c r="F1004" i="3"/>
  <c r="A1004" i="3"/>
  <c r="B1004" i="3"/>
  <c r="C988" i="3"/>
  <c r="D988" i="3"/>
  <c r="F988" i="3"/>
  <c r="B988" i="3"/>
  <c r="E988" i="3"/>
  <c r="H988" i="3"/>
  <c r="A988" i="3"/>
  <c r="G988" i="3"/>
  <c r="C982" i="3"/>
  <c r="B982" i="3"/>
  <c r="D982" i="3"/>
  <c r="G982" i="3"/>
  <c r="E982" i="3"/>
  <c r="H982" i="3"/>
  <c r="A982" i="3"/>
  <c r="F982" i="3"/>
  <c r="D975" i="3"/>
  <c r="G975" i="3"/>
  <c r="H975" i="3"/>
  <c r="C975" i="3"/>
  <c r="B975" i="3"/>
  <c r="F975" i="3"/>
  <c r="A975" i="3"/>
  <c r="E975" i="3"/>
  <c r="C1429" i="3"/>
  <c r="B1429" i="3"/>
  <c r="D1429" i="3"/>
  <c r="F1429" i="3"/>
  <c r="E1429" i="3"/>
  <c r="G1429" i="3"/>
  <c r="A1429" i="3"/>
  <c r="H1429" i="3"/>
  <c r="B1428" i="3"/>
  <c r="E1428" i="3"/>
  <c r="C1428" i="3"/>
  <c r="H1428" i="3"/>
  <c r="G1428" i="3"/>
  <c r="F1428" i="3"/>
  <c r="A1428" i="3"/>
  <c r="D1428" i="3"/>
  <c r="E1423" i="3"/>
  <c r="C1423" i="3"/>
  <c r="H1423" i="3"/>
  <c r="G1423" i="3"/>
  <c r="D1423" i="3"/>
  <c r="B1423" i="3"/>
  <c r="A1423" i="3"/>
  <c r="F1423" i="3"/>
  <c r="C1421" i="3"/>
  <c r="E1421" i="3"/>
  <c r="G1421" i="3"/>
  <c r="F1421" i="3"/>
  <c r="D1421" i="3"/>
  <c r="H1421" i="3"/>
  <c r="A1421" i="3"/>
  <c r="B1421" i="3"/>
  <c r="B1417" i="3"/>
  <c r="C1417" i="3"/>
  <c r="G1417" i="3"/>
  <c r="H1417" i="3"/>
  <c r="F1417" i="3"/>
  <c r="D1417" i="3"/>
  <c r="A1417" i="3"/>
  <c r="E1417" i="3"/>
  <c r="G1415" i="3"/>
  <c r="H1415" i="3"/>
  <c r="D1415" i="3"/>
  <c r="B1415" i="3"/>
  <c r="C1415" i="3"/>
  <c r="E1415" i="3"/>
  <c r="A1415" i="3"/>
  <c r="F1415" i="3"/>
  <c r="G1411" i="3"/>
  <c r="D1411" i="3"/>
  <c r="H1411" i="3"/>
  <c r="B1411" i="3"/>
  <c r="E1411" i="3"/>
  <c r="C1411" i="3"/>
  <c r="A1411" i="3"/>
  <c r="F1411" i="3"/>
  <c r="B1408" i="3"/>
  <c r="F1408" i="3"/>
  <c r="C1408" i="3"/>
  <c r="H1408" i="3"/>
  <c r="E1408" i="3"/>
  <c r="D1408" i="3"/>
  <c r="A1408" i="3"/>
  <c r="G1408" i="3"/>
  <c r="G1403" i="3"/>
  <c r="H1403" i="3"/>
  <c r="D1403" i="3"/>
  <c r="C1403" i="3"/>
  <c r="B1403" i="3"/>
  <c r="E1403" i="3"/>
  <c r="A1403" i="3"/>
  <c r="F1403" i="3"/>
  <c r="C1402" i="3"/>
  <c r="H1402" i="3"/>
  <c r="D1402" i="3"/>
  <c r="G1402" i="3"/>
  <c r="E1402" i="3"/>
  <c r="F1402" i="3"/>
  <c r="A1402" i="3"/>
  <c r="B1402" i="3"/>
  <c r="E1397" i="3"/>
  <c r="F1397" i="3"/>
  <c r="H1397" i="3"/>
  <c r="G1397" i="3"/>
  <c r="D1397" i="3"/>
  <c r="B1397" i="3"/>
  <c r="A1397" i="3"/>
  <c r="C1397" i="3"/>
  <c r="F1394" i="3"/>
  <c r="E1394" i="3"/>
  <c r="D1394" i="3"/>
  <c r="C1394" i="3"/>
  <c r="G1394" i="3"/>
  <c r="B1394" i="3"/>
  <c r="A1394" i="3"/>
  <c r="H1394" i="3"/>
  <c r="F1390" i="3"/>
  <c r="G1390" i="3"/>
  <c r="D1390" i="3"/>
  <c r="H1390" i="3"/>
  <c r="B1390" i="3"/>
  <c r="E1390" i="3"/>
  <c r="A1390" i="3"/>
  <c r="C1390" i="3"/>
  <c r="D1388" i="3"/>
  <c r="F1388" i="3"/>
  <c r="C1388" i="3"/>
  <c r="B1388" i="3"/>
  <c r="G1388" i="3"/>
  <c r="H1388" i="3"/>
  <c r="A1388" i="3"/>
  <c r="E1388" i="3"/>
  <c r="D1384" i="3"/>
  <c r="B1384" i="3"/>
  <c r="H1384" i="3"/>
  <c r="C1384" i="3"/>
  <c r="E1384" i="3"/>
  <c r="F1384" i="3"/>
  <c r="A1384" i="3"/>
  <c r="G1384" i="3"/>
  <c r="B1381" i="3"/>
  <c r="E1381" i="3"/>
  <c r="C1381" i="3"/>
  <c r="D1381" i="3"/>
  <c r="F1381" i="3"/>
  <c r="G1381" i="3"/>
  <c r="A1381" i="3"/>
  <c r="H1381" i="3"/>
  <c r="D1376" i="3"/>
  <c r="B1376" i="3"/>
  <c r="H1376" i="3"/>
  <c r="C1376" i="3"/>
  <c r="E1376" i="3"/>
  <c r="F1376" i="3"/>
  <c r="A1376" i="3"/>
  <c r="G1376" i="3"/>
  <c r="F1375" i="3"/>
  <c r="C1375" i="3"/>
  <c r="G1375" i="3"/>
  <c r="H1375" i="3"/>
  <c r="D1375" i="3"/>
  <c r="B1375" i="3"/>
  <c r="A1375" i="3"/>
  <c r="E1375" i="3"/>
  <c r="E1370" i="3"/>
  <c r="H1370" i="3"/>
  <c r="B1370" i="3"/>
  <c r="D1370" i="3"/>
  <c r="C1370" i="3"/>
  <c r="G1370" i="3"/>
  <c r="A1370" i="3"/>
  <c r="F1370" i="3"/>
  <c r="F1367" i="3"/>
  <c r="C1367" i="3"/>
  <c r="G1367" i="3"/>
  <c r="D1367" i="3"/>
  <c r="H1367" i="3"/>
  <c r="B1367" i="3"/>
  <c r="A1367" i="3"/>
  <c r="E1367" i="3"/>
  <c r="D1363" i="3"/>
  <c r="H1363" i="3"/>
  <c r="G1363" i="3"/>
  <c r="C1363" i="3"/>
  <c r="E1363" i="3"/>
  <c r="F1363" i="3"/>
  <c r="A1363" i="3"/>
  <c r="B1363" i="3"/>
  <c r="G1361" i="3"/>
  <c r="H1361" i="3"/>
  <c r="E1361" i="3"/>
  <c r="C1361" i="3"/>
  <c r="B1361" i="3"/>
  <c r="D1361" i="3"/>
  <c r="A1361" i="3"/>
  <c r="F1361" i="3"/>
  <c r="G1357" i="3"/>
  <c r="B1357" i="3"/>
  <c r="E1357" i="3"/>
  <c r="C1357" i="3"/>
  <c r="H1357" i="3"/>
  <c r="F1357" i="3"/>
  <c r="A1357" i="3"/>
  <c r="D1357" i="3"/>
  <c r="G1354" i="3"/>
  <c r="E1354" i="3"/>
  <c r="F1354" i="3"/>
  <c r="B1354" i="3"/>
  <c r="H1354" i="3"/>
  <c r="D1354" i="3"/>
  <c r="A1354" i="3"/>
  <c r="C1354" i="3"/>
  <c r="G1349" i="3"/>
  <c r="B1349" i="3"/>
  <c r="E1349" i="3"/>
  <c r="F1349" i="3"/>
  <c r="C1349" i="3"/>
  <c r="D1349" i="3"/>
  <c r="A1349" i="3"/>
  <c r="H1349" i="3"/>
  <c r="B1348" i="3"/>
  <c r="G1348" i="3"/>
  <c r="D1348" i="3"/>
  <c r="E1348" i="3"/>
  <c r="F1348" i="3"/>
  <c r="C1348" i="3"/>
  <c r="A1348" i="3"/>
  <c r="H1348" i="3"/>
  <c r="B1343" i="3"/>
  <c r="C1343" i="3"/>
  <c r="E1343" i="3"/>
  <c r="G1343" i="3"/>
  <c r="H1343" i="3"/>
  <c r="D1343" i="3"/>
  <c r="A1343" i="3"/>
  <c r="F1343" i="3"/>
  <c r="G1340" i="3"/>
  <c r="H1340" i="3"/>
  <c r="D1340" i="3"/>
  <c r="E1340" i="3"/>
  <c r="F1340" i="3"/>
  <c r="C1340" i="3"/>
  <c r="A1340" i="3"/>
  <c r="B1340" i="3"/>
  <c r="C1336" i="3"/>
  <c r="F1336" i="3"/>
  <c r="D1336" i="3"/>
  <c r="B1336" i="3"/>
  <c r="G1336" i="3"/>
  <c r="H1336" i="3"/>
  <c r="A1336" i="3"/>
  <c r="E1336" i="3"/>
  <c r="D1334" i="3"/>
  <c r="H1334" i="3"/>
  <c r="E1334" i="3"/>
  <c r="F1334" i="3"/>
  <c r="C1334" i="3"/>
  <c r="G1334" i="3"/>
  <c r="A1334" i="3"/>
  <c r="B1334" i="3"/>
  <c r="D1330" i="3"/>
  <c r="G1330" i="3"/>
  <c r="B1330" i="3"/>
  <c r="H1330" i="3"/>
  <c r="E1330" i="3"/>
  <c r="F1330" i="3"/>
  <c r="A1330" i="3"/>
  <c r="C1330" i="3"/>
  <c r="H1327" i="3"/>
  <c r="B1327" i="3"/>
  <c r="F1327" i="3"/>
  <c r="E1327" i="3"/>
  <c r="C1327" i="3"/>
  <c r="G1327" i="3"/>
  <c r="A1327" i="3"/>
  <c r="D1327" i="3"/>
  <c r="D1322" i="3"/>
  <c r="G1322" i="3"/>
  <c r="E1322" i="3"/>
  <c r="H1322" i="3"/>
  <c r="F1322" i="3"/>
  <c r="B1322" i="3"/>
  <c r="A1322" i="3"/>
  <c r="C1322" i="3"/>
  <c r="B1321" i="3"/>
  <c r="C1321" i="3"/>
  <c r="G1321" i="3"/>
  <c r="F1321" i="3"/>
  <c r="H1321" i="3"/>
  <c r="D1321" i="3"/>
  <c r="A1321" i="3"/>
  <c r="E1321" i="3"/>
  <c r="C1316" i="3"/>
  <c r="G1316" i="3"/>
  <c r="H1316" i="3"/>
  <c r="D1316" i="3"/>
  <c r="E1316" i="3"/>
  <c r="F1316" i="3"/>
  <c r="A1316" i="3"/>
  <c r="B1316" i="3"/>
  <c r="B1313" i="3"/>
  <c r="D1313" i="3"/>
  <c r="G1313" i="3"/>
  <c r="F1313" i="3"/>
  <c r="H1313" i="3"/>
  <c r="E1313" i="3"/>
  <c r="A1313" i="3"/>
  <c r="C1313" i="3"/>
  <c r="C1309" i="3"/>
  <c r="H1309" i="3"/>
  <c r="G1309" i="3"/>
  <c r="B1309" i="3"/>
  <c r="D1309" i="3"/>
  <c r="E1309" i="3"/>
  <c r="A1309" i="3"/>
  <c r="F1309" i="3"/>
  <c r="G1307" i="3"/>
  <c r="C1307" i="3"/>
  <c r="F1307" i="3"/>
  <c r="D1307" i="3"/>
  <c r="B1307" i="3"/>
  <c r="H1307" i="3"/>
  <c r="A1307" i="3"/>
  <c r="E1307" i="3"/>
  <c r="G1303" i="3"/>
  <c r="H1303" i="3"/>
  <c r="B1303" i="3"/>
  <c r="E1303" i="3"/>
  <c r="C1303" i="3"/>
  <c r="F1303" i="3"/>
  <c r="A1303" i="3"/>
  <c r="D1303" i="3"/>
  <c r="F1300" i="3"/>
  <c r="C1300" i="3"/>
  <c r="G1300" i="3"/>
  <c r="B1300" i="3"/>
  <c r="H1300" i="3"/>
  <c r="D1300" i="3"/>
  <c r="A1300" i="3"/>
  <c r="E1300" i="3"/>
  <c r="B1293" i="3"/>
  <c r="D1293" i="3"/>
  <c r="F1293" i="3"/>
  <c r="C1293" i="3"/>
  <c r="E1293" i="3"/>
  <c r="G1293" i="3"/>
  <c r="A1293" i="3"/>
  <c r="H1293" i="3"/>
  <c r="B1289" i="3"/>
  <c r="G1289" i="3"/>
  <c r="C1289" i="3"/>
  <c r="D1289" i="3"/>
  <c r="F1289" i="3"/>
  <c r="E1289" i="3"/>
  <c r="A1289" i="3"/>
  <c r="H1289" i="3"/>
  <c r="E1280" i="3"/>
  <c r="H1280" i="3"/>
  <c r="C1280" i="3"/>
  <c r="D1280" i="3"/>
  <c r="G1280" i="3"/>
  <c r="F1280" i="3"/>
  <c r="A1280" i="3"/>
  <c r="B1280" i="3"/>
  <c r="H1273" i="3"/>
  <c r="E1273" i="3"/>
  <c r="B1273" i="3"/>
  <c r="D1273" i="3"/>
  <c r="F1273" i="3"/>
  <c r="C1273" i="3"/>
  <c r="A1273" i="3"/>
  <c r="G1273" i="3"/>
  <c r="G1262" i="3"/>
  <c r="F1262" i="3"/>
  <c r="B1262" i="3"/>
  <c r="D1262" i="3"/>
  <c r="C1262" i="3"/>
  <c r="E1262" i="3"/>
  <c r="A1262" i="3"/>
  <c r="H1262" i="3"/>
  <c r="H1253" i="3"/>
  <c r="B1253" i="3"/>
  <c r="D1253" i="3"/>
  <c r="C1253" i="3"/>
  <c r="F1253" i="3"/>
  <c r="E1253" i="3"/>
  <c r="A1253" i="3"/>
  <c r="G1253" i="3"/>
  <c r="E1235" i="3"/>
  <c r="G1235" i="3"/>
  <c r="B1235" i="3"/>
  <c r="D1235" i="3"/>
  <c r="F1235" i="3"/>
  <c r="C1235" i="3"/>
  <c r="A1235" i="3"/>
  <c r="H1235" i="3"/>
  <c r="G1227" i="3"/>
  <c r="F1227" i="3"/>
  <c r="H1227" i="3"/>
  <c r="D1227" i="3"/>
  <c r="C1227" i="3"/>
  <c r="E1227" i="3"/>
  <c r="A1227" i="3"/>
  <c r="B1227" i="3"/>
  <c r="E1208" i="3"/>
  <c r="H1208" i="3"/>
  <c r="G1208" i="3"/>
  <c r="B1208" i="3"/>
  <c r="F1208" i="3"/>
  <c r="C1208" i="3"/>
  <c r="A1208" i="3"/>
  <c r="D1208" i="3"/>
  <c r="C1199" i="3"/>
  <c r="D1199" i="3"/>
  <c r="H1199" i="3"/>
  <c r="B1199" i="3"/>
  <c r="G1199" i="3"/>
  <c r="F1199" i="3"/>
  <c r="A1199" i="3"/>
  <c r="E1199" i="3"/>
  <c r="C1181" i="3"/>
  <c r="D1181" i="3"/>
  <c r="F1181" i="3"/>
  <c r="B1181" i="3"/>
  <c r="E1181" i="3"/>
  <c r="G1181" i="3"/>
  <c r="A1181" i="3"/>
  <c r="H1181" i="3"/>
  <c r="G1172" i="3"/>
  <c r="F1172" i="3"/>
  <c r="E1172" i="3"/>
  <c r="D1172" i="3"/>
  <c r="H1172" i="3"/>
  <c r="C1172" i="3"/>
  <c r="A1172" i="3"/>
  <c r="B1172" i="3"/>
  <c r="B1154" i="3"/>
  <c r="D1154" i="3"/>
  <c r="E1154" i="3"/>
  <c r="G1154" i="3"/>
  <c r="C1154" i="3"/>
  <c r="H1154" i="3"/>
  <c r="A1154" i="3"/>
  <c r="F1154" i="3"/>
  <c r="F1145" i="3"/>
  <c r="H1145" i="3"/>
  <c r="E1145" i="3"/>
  <c r="B1145" i="3"/>
  <c r="D1145" i="3"/>
  <c r="G1145" i="3"/>
  <c r="A1145" i="3"/>
  <c r="C1145" i="3"/>
  <c r="D1127" i="3"/>
  <c r="G1127" i="3"/>
  <c r="F1127" i="3"/>
  <c r="C1127" i="3"/>
  <c r="E1127" i="3"/>
  <c r="H1127" i="3"/>
  <c r="A1127" i="3"/>
  <c r="B1127" i="3"/>
  <c r="C1118" i="3"/>
  <c r="G1118" i="3"/>
  <c r="F1118" i="3"/>
  <c r="B1118" i="3"/>
  <c r="E1118" i="3"/>
  <c r="H1118" i="3"/>
  <c r="A1118" i="3"/>
  <c r="D1118" i="3"/>
  <c r="C1098" i="3"/>
  <c r="F1098" i="3"/>
  <c r="G1098" i="3"/>
  <c r="H1098" i="3"/>
  <c r="E1098" i="3"/>
  <c r="B1098" i="3"/>
  <c r="A1098" i="3"/>
  <c r="D1098" i="3"/>
  <c r="B1264" i="3"/>
  <c r="H1264" i="3"/>
  <c r="C1264" i="3"/>
  <c r="G1264" i="3"/>
  <c r="D1264" i="3"/>
  <c r="E1264" i="3"/>
  <c r="A1264" i="3"/>
  <c r="F1264" i="3"/>
  <c r="G1260" i="3"/>
  <c r="B1260" i="3"/>
  <c r="D1260" i="3"/>
  <c r="C1260" i="3"/>
  <c r="H1260" i="3"/>
  <c r="F1260" i="3"/>
  <c r="A1260" i="3"/>
  <c r="E1260" i="3"/>
  <c r="D1251" i="3"/>
  <c r="F1251" i="3"/>
  <c r="G1251" i="3"/>
  <c r="B1251" i="3"/>
  <c r="E1251" i="3"/>
  <c r="C1251" i="3"/>
  <c r="A1251" i="3"/>
  <c r="H1251" i="3"/>
  <c r="E1246" i="3"/>
  <c r="G1246" i="3"/>
  <c r="H1246" i="3"/>
  <c r="F1246" i="3"/>
  <c r="C1246" i="3"/>
  <c r="D1246" i="3"/>
  <c r="A1246" i="3"/>
  <c r="B1246" i="3"/>
  <c r="B1237" i="3"/>
  <c r="H1237" i="3"/>
  <c r="E1237" i="3"/>
  <c r="C1237" i="3"/>
  <c r="G1237" i="3"/>
  <c r="F1237" i="3"/>
  <c r="A1237" i="3"/>
  <c r="D1237" i="3"/>
  <c r="B1233" i="3"/>
  <c r="G1233" i="3"/>
  <c r="H1233" i="3"/>
  <c r="E1233" i="3"/>
  <c r="D1233" i="3"/>
  <c r="C1233" i="3"/>
  <c r="A1233" i="3"/>
  <c r="F1233" i="3"/>
  <c r="G1223" i="3"/>
  <c r="D1223" i="3"/>
  <c r="B1223" i="3"/>
  <c r="E1223" i="3"/>
  <c r="C1223" i="3"/>
  <c r="H1223" i="3"/>
  <c r="A1223" i="3"/>
  <c r="F1223" i="3"/>
  <c r="H1219" i="3"/>
  <c r="G1219" i="3"/>
  <c r="F1219" i="3"/>
  <c r="E1219" i="3"/>
  <c r="D1219" i="3"/>
  <c r="C1219" i="3"/>
  <c r="A1219" i="3"/>
  <c r="B1219" i="3"/>
  <c r="E1209" i="3"/>
  <c r="H1209" i="3"/>
  <c r="G1209" i="3"/>
  <c r="F1209" i="3"/>
  <c r="C1209" i="3"/>
  <c r="B1209" i="3"/>
  <c r="A1209" i="3"/>
  <c r="D1209" i="3"/>
  <c r="D1204" i="3"/>
  <c r="G1204" i="3"/>
  <c r="H1204" i="3"/>
  <c r="B1204" i="3"/>
  <c r="C1204" i="3"/>
  <c r="F1204" i="3"/>
  <c r="A1204" i="3"/>
  <c r="E1204" i="3"/>
  <c r="C1195" i="3"/>
  <c r="G1195" i="3"/>
  <c r="D1195" i="3"/>
  <c r="B1195" i="3"/>
  <c r="H1195" i="3"/>
  <c r="F1195" i="3"/>
  <c r="A1195" i="3"/>
  <c r="E1195" i="3"/>
  <c r="D1191" i="3"/>
  <c r="C1191" i="3"/>
  <c r="F1191" i="3"/>
  <c r="G1191" i="3"/>
  <c r="B1191" i="3"/>
  <c r="E1191" i="3"/>
  <c r="A1191" i="3"/>
  <c r="H1191" i="3"/>
  <c r="E1182" i="3"/>
  <c r="B1182" i="3"/>
  <c r="D1182" i="3"/>
  <c r="F1182" i="3"/>
  <c r="H1182" i="3"/>
  <c r="C1182" i="3"/>
  <c r="A1182" i="3"/>
  <c r="G1182" i="3"/>
  <c r="E1177" i="3"/>
  <c r="F1177" i="3"/>
  <c r="D1177" i="3"/>
  <c r="G1177" i="3"/>
  <c r="C1177" i="3"/>
  <c r="B1177" i="3"/>
  <c r="A1177" i="3"/>
  <c r="H1177" i="3"/>
  <c r="D1460" i="3"/>
  <c r="G1460" i="3"/>
  <c r="C1460" i="3"/>
  <c r="F1460" i="3"/>
  <c r="H1460" i="3"/>
  <c r="E1460" i="3"/>
  <c r="A1460" i="3"/>
  <c r="B1460" i="3"/>
  <c r="H1451" i="3"/>
  <c r="C1451" i="3"/>
  <c r="E1451" i="3"/>
  <c r="G1451" i="3"/>
  <c r="F1451" i="3"/>
  <c r="D1451" i="3"/>
  <c r="A1451" i="3"/>
  <c r="B1451" i="3"/>
  <c r="F1433" i="3"/>
  <c r="D1433" i="3"/>
  <c r="H1433" i="3"/>
  <c r="B1433" i="3"/>
  <c r="G1433" i="3"/>
  <c r="C1433" i="3"/>
  <c r="A1433" i="3"/>
  <c r="E1433" i="3"/>
  <c r="G1424" i="3"/>
  <c r="F1424" i="3"/>
  <c r="E1424" i="3"/>
  <c r="D1424" i="3"/>
  <c r="B1424" i="3"/>
  <c r="H1424" i="3"/>
  <c r="A1424" i="3"/>
  <c r="C1424" i="3"/>
  <c r="G1703" i="3"/>
  <c r="D1703" i="3"/>
  <c r="E1703" i="3"/>
  <c r="F1703" i="3"/>
  <c r="H1703" i="3"/>
  <c r="C1703" i="3"/>
  <c r="A1703" i="3"/>
  <c r="B1703" i="3"/>
  <c r="D1698" i="3"/>
  <c r="C1698" i="3"/>
  <c r="G1698" i="3"/>
  <c r="H1698" i="3"/>
  <c r="B1698" i="3"/>
  <c r="E1698" i="3"/>
  <c r="A1698" i="3"/>
  <c r="F1698" i="3"/>
  <c r="H1865" i="3"/>
  <c r="E1865" i="3"/>
  <c r="C1865" i="3"/>
  <c r="F1865" i="3"/>
  <c r="B1865" i="3"/>
  <c r="D1865" i="3"/>
  <c r="A1865" i="3"/>
  <c r="G1865" i="3"/>
  <c r="H1685" i="3"/>
  <c r="C1685" i="3"/>
  <c r="G1685" i="3"/>
  <c r="E1685" i="3"/>
  <c r="B1685" i="3"/>
  <c r="F1685" i="3"/>
  <c r="A1685" i="3"/>
  <c r="D1685" i="3"/>
  <c r="H1664" i="3"/>
  <c r="C1664" i="3"/>
  <c r="F1664" i="3"/>
  <c r="E1664" i="3"/>
  <c r="D1664" i="3"/>
  <c r="G1664" i="3"/>
  <c r="A1664" i="3"/>
  <c r="B1664" i="3"/>
  <c r="F1655" i="3"/>
  <c r="E1655" i="3"/>
  <c r="C1655" i="3"/>
  <c r="B1655" i="3"/>
  <c r="H1655" i="3"/>
  <c r="G1655" i="3"/>
  <c r="A1655" i="3"/>
  <c r="D1655" i="3"/>
  <c r="B1637" i="3"/>
  <c r="C1637" i="3"/>
  <c r="F1637" i="3"/>
  <c r="D1637" i="3"/>
  <c r="E1637" i="3"/>
  <c r="H1637" i="3"/>
  <c r="A1637" i="3"/>
  <c r="G1637" i="3"/>
  <c r="D1628" i="3"/>
  <c r="F1628" i="3"/>
  <c r="C1628" i="3"/>
  <c r="B1628" i="3"/>
  <c r="H1628" i="3"/>
  <c r="E1628" i="3"/>
  <c r="A1628" i="3"/>
  <c r="G1628" i="3"/>
  <c r="D1610" i="3"/>
  <c r="B1610" i="3"/>
  <c r="H1610" i="3"/>
  <c r="C1610" i="3"/>
  <c r="G1610" i="3"/>
  <c r="F1610" i="3"/>
  <c r="A1610" i="3"/>
  <c r="E1610" i="3"/>
  <c r="G1601" i="3"/>
  <c r="H1601" i="3"/>
  <c r="C1601" i="3"/>
  <c r="F1601" i="3"/>
  <c r="E1601" i="3"/>
  <c r="D1601" i="3"/>
  <c r="A1601" i="3"/>
  <c r="B1601" i="3"/>
  <c r="C1583" i="3"/>
  <c r="E1583" i="3"/>
  <c r="D1583" i="3"/>
  <c r="H1583" i="3"/>
  <c r="B1583" i="3"/>
  <c r="G1583" i="3"/>
  <c r="A1583" i="3"/>
  <c r="F1583" i="3"/>
  <c r="E1485" i="3"/>
  <c r="C1485" i="3"/>
  <c r="D1485" i="3"/>
  <c r="B1485" i="3"/>
  <c r="G1485" i="3"/>
  <c r="F1485" i="3"/>
  <c r="A1485" i="3"/>
  <c r="H1485" i="3"/>
  <c r="G1476" i="3"/>
  <c r="D1476" i="3"/>
  <c r="F1476" i="3"/>
  <c r="C1476" i="3"/>
  <c r="B1476" i="3"/>
  <c r="H1476" i="3"/>
  <c r="A1476" i="3"/>
  <c r="E1476" i="3"/>
  <c r="H1471" i="3"/>
  <c r="E1471" i="3"/>
  <c r="F1471" i="3"/>
  <c r="G1471" i="3"/>
  <c r="D1471" i="3"/>
  <c r="B1471" i="3"/>
  <c r="A1471" i="3"/>
  <c r="C1471" i="3"/>
  <c r="H1462" i="3"/>
  <c r="E1462" i="3"/>
  <c r="B1462" i="3"/>
  <c r="C1462" i="3"/>
  <c r="F1462" i="3"/>
  <c r="D1462" i="3"/>
  <c r="A1462" i="3"/>
  <c r="G1462" i="3"/>
  <c r="F1458" i="3"/>
  <c r="G1458" i="3"/>
  <c r="C1458" i="3"/>
  <c r="H1458" i="3"/>
  <c r="D1458" i="3"/>
  <c r="B1458" i="3"/>
  <c r="A1458" i="3"/>
  <c r="E1458" i="3"/>
  <c r="F1449" i="3"/>
  <c r="D1449" i="3"/>
  <c r="H1449" i="3"/>
  <c r="G1449" i="3"/>
  <c r="B1449" i="3"/>
  <c r="C1449" i="3"/>
  <c r="A1449" i="3"/>
  <c r="E1449" i="3"/>
  <c r="H1444" i="3"/>
  <c r="F1444" i="3"/>
  <c r="C1444" i="3"/>
  <c r="B1444" i="3"/>
  <c r="D1444" i="3"/>
  <c r="E1444" i="3"/>
  <c r="A1444" i="3"/>
  <c r="G1444" i="3"/>
  <c r="B1435" i="3"/>
  <c r="E1435" i="3"/>
  <c r="D1435" i="3"/>
  <c r="H1435" i="3"/>
  <c r="G1435" i="3"/>
  <c r="F1435" i="3"/>
  <c r="A1435" i="3"/>
  <c r="C1435" i="3"/>
  <c r="F1431" i="3"/>
  <c r="C1431" i="3"/>
  <c r="D1431" i="3"/>
  <c r="B1431" i="3"/>
  <c r="E1431" i="3"/>
  <c r="G1431" i="3"/>
  <c r="A1431" i="3"/>
  <c r="H1431" i="3"/>
  <c r="B1422" i="3"/>
  <c r="E1422" i="3"/>
  <c r="G1422" i="3"/>
  <c r="F1422" i="3"/>
  <c r="C1422" i="3"/>
  <c r="H1422" i="3"/>
  <c r="A1422" i="3"/>
  <c r="D1422" i="3"/>
  <c r="G1418" i="3"/>
  <c r="F1418" i="3"/>
  <c r="C1418" i="3"/>
  <c r="H1418" i="3"/>
  <c r="B1418" i="3"/>
  <c r="D1418" i="3"/>
  <c r="A1418" i="3"/>
  <c r="E1418" i="3"/>
  <c r="B1409" i="3"/>
  <c r="E1409" i="3"/>
  <c r="G1409" i="3"/>
  <c r="F1409" i="3"/>
  <c r="H1409" i="3"/>
  <c r="D1409" i="3"/>
  <c r="A1409" i="3"/>
  <c r="C1409" i="3"/>
  <c r="E1405" i="3"/>
  <c r="G1405" i="3"/>
  <c r="F1405" i="3"/>
  <c r="D1405" i="3"/>
  <c r="H1405" i="3"/>
  <c r="B1405" i="3"/>
  <c r="A1405" i="3"/>
  <c r="C1405" i="3"/>
  <c r="H1396" i="3"/>
  <c r="C1396" i="3"/>
  <c r="G1396" i="3"/>
  <c r="E1396" i="3"/>
  <c r="B1396" i="3"/>
  <c r="D1396" i="3"/>
  <c r="A1396" i="3"/>
  <c r="F1396" i="3"/>
  <c r="H1391" i="3"/>
  <c r="B1391" i="3"/>
  <c r="F1391" i="3"/>
  <c r="C1391" i="3"/>
  <c r="E1391" i="3"/>
  <c r="G1391" i="3"/>
  <c r="A1391" i="3"/>
  <c r="D1391" i="3"/>
  <c r="F1382" i="3"/>
  <c r="G1382" i="3"/>
  <c r="D1382" i="3"/>
  <c r="B1382" i="3"/>
  <c r="H1382" i="3"/>
  <c r="E1382" i="3"/>
  <c r="A1382" i="3"/>
  <c r="C1382" i="3"/>
  <c r="E1378" i="3"/>
  <c r="D1378" i="3"/>
  <c r="C1378" i="3"/>
  <c r="G1378" i="3"/>
  <c r="B1378" i="3"/>
  <c r="H1378" i="3"/>
  <c r="A1378" i="3"/>
  <c r="F1378" i="3"/>
  <c r="F1369" i="3"/>
  <c r="D1369" i="3"/>
  <c r="B1369" i="3"/>
  <c r="E1369" i="3"/>
  <c r="C1369" i="3"/>
  <c r="G1369" i="3"/>
  <c r="A1369" i="3"/>
  <c r="H1369" i="3"/>
  <c r="E1364" i="3"/>
  <c r="C1364" i="3"/>
  <c r="G1364" i="3"/>
  <c r="B1364" i="3"/>
  <c r="H1364" i="3"/>
  <c r="D1364" i="3"/>
  <c r="A1364" i="3"/>
  <c r="F1364" i="3"/>
  <c r="H1355" i="3"/>
  <c r="D1355" i="3"/>
  <c r="G1355" i="3"/>
  <c r="E1355" i="3"/>
  <c r="C1355" i="3"/>
  <c r="F1355" i="3"/>
  <c r="A1355" i="3"/>
  <c r="B1355" i="3"/>
  <c r="C1351" i="3"/>
  <c r="G1351" i="3"/>
  <c r="D1351" i="3"/>
  <c r="H1351" i="3"/>
  <c r="B1351" i="3"/>
  <c r="E1351" i="3"/>
  <c r="A1351" i="3"/>
  <c r="F1351" i="3"/>
  <c r="B1342" i="3"/>
  <c r="E1342" i="3"/>
  <c r="F1342" i="3"/>
  <c r="C1342" i="3"/>
  <c r="G1342" i="3"/>
  <c r="D1342" i="3"/>
  <c r="A1342" i="3"/>
  <c r="H1342" i="3"/>
  <c r="F1337" i="3"/>
  <c r="D1337" i="3"/>
  <c r="B1337" i="3"/>
  <c r="C1337" i="3"/>
  <c r="E1337" i="3"/>
  <c r="G1337" i="3"/>
  <c r="A1337" i="3"/>
  <c r="H1337" i="3"/>
  <c r="E1328" i="3"/>
  <c r="F1328" i="3"/>
  <c r="D1328" i="3"/>
  <c r="G1328" i="3"/>
  <c r="B1328" i="3"/>
  <c r="H1328" i="3"/>
  <c r="A1328" i="3"/>
  <c r="C1328" i="3"/>
  <c r="H1324" i="3"/>
  <c r="D1324" i="3"/>
  <c r="E1324" i="3"/>
  <c r="F1324" i="3"/>
  <c r="C1324" i="3"/>
  <c r="B1324" i="3"/>
  <c r="A1324" i="3"/>
  <c r="G1324" i="3"/>
  <c r="E1315" i="3"/>
  <c r="F1315" i="3"/>
  <c r="H1315" i="3"/>
  <c r="B1315" i="3"/>
  <c r="D1315" i="3"/>
  <c r="G1315" i="3"/>
  <c r="A1315" i="3"/>
  <c r="C1315" i="3"/>
  <c r="B1310" i="3"/>
  <c r="E1310" i="3"/>
  <c r="F1310" i="3"/>
  <c r="G1310" i="3"/>
  <c r="C1310" i="3"/>
  <c r="D1310" i="3"/>
  <c r="A1310" i="3"/>
  <c r="H1310" i="3"/>
  <c r="C1301" i="3"/>
  <c r="H1301" i="3"/>
  <c r="G1301" i="3"/>
  <c r="D1301" i="3"/>
  <c r="B1301" i="3"/>
  <c r="E1301" i="3"/>
  <c r="A1301" i="3"/>
  <c r="F1301" i="3"/>
  <c r="D1296" i="3"/>
  <c r="G1296" i="3"/>
  <c r="H1296" i="3"/>
  <c r="F1296" i="3"/>
  <c r="C1296" i="3"/>
  <c r="E1296" i="3"/>
  <c r="A1296" i="3"/>
  <c r="B1296" i="3"/>
  <c r="G1287" i="3"/>
  <c r="E1287" i="3"/>
  <c r="C1287" i="3"/>
  <c r="H1287" i="3"/>
  <c r="D1287" i="3"/>
  <c r="B1287" i="3"/>
  <c r="A1287" i="3"/>
  <c r="F1287" i="3"/>
  <c r="D1283" i="3"/>
  <c r="H1283" i="3"/>
  <c r="B1283" i="3"/>
  <c r="F1283" i="3"/>
  <c r="E1283" i="3"/>
  <c r="C1283" i="3"/>
  <c r="A1283" i="3"/>
  <c r="G1283" i="3"/>
  <c r="B1272" i="3"/>
  <c r="F1272" i="3"/>
  <c r="C1272" i="3"/>
  <c r="D1272" i="3"/>
  <c r="E1272" i="3"/>
  <c r="G1272" i="3"/>
  <c r="A1272" i="3"/>
  <c r="H1272" i="3"/>
  <c r="C1268" i="3"/>
  <c r="G1268" i="3"/>
  <c r="H1268" i="3"/>
  <c r="F1268" i="3"/>
  <c r="B1268" i="3"/>
  <c r="D1268" i="3"/>
  <c r="A1268" i="3"/>
  <c r="E1268" i="3"/>
  <c r="E1250" i="3"/>
  <c r="C1250" i="3"/>
  <c r="D1250" i="3"/>
  <c r="B1250" i="3"/>
  <c r="F1250" i="3"/>
  <c r="H1250" i="3"/>
  <c r="A1250" i="3"/>
  <c r="G1250" i="3"/>
  <c r="E1241" i="3"/>
  <c r="G1241" i="3"/>
  <c r="C1241" i="3"/>
  <c r="B1241" i="3"/>
  <c r="H1241" i="3"/>
  <c r="F1241" i="3"/>
  <c r="A1241" i="3"/>
  <c r="D1241" i="3"/>
  <c r="F1224" i="3"/>
  <c r="H1224" i="3"/>
  <c r="E1224" i="3"/>
  <c r="B1224" i="3"/>
  <c r="C1224" i="3"/>
  <c r="G1224" i="3"/>
  <c r="A1224" i="3"/>
  <c r="D1224" i="3"/>
  <c r="H1215" i="3"/>
  <c r="F1215" i="3"/>
  <c r="D1215" i="3"/>
  <c r="E1215" i="3"/>
  <c r="C1215" i="3"/>
  <c r="B1215" i="3"/>
  <c r="A1215" i="3"/>
  <c r="G1215" i="3"/>
  <c r="D1196" i="3"/>
  <c r="E1196" i="3"/>
  <c r="H1196" i="3"/>
  <c r="F1196" i="3"/>
  <c r="G1196" i="3"/>
  <c r="B1196" i="3"/>
  <c r="A1196" i="3"/>
  <c r="C1196" i="3"/>
  <c r="F1187" i="3"/>
  <c r="G1187" i="3"/>
  <c r="C1187" i="3"/>
  <c r="E1187" i="3"/>
  <c r="H1187" i="3"/>
  <c r="D1187" i="3"/>
  <c r="A1187" i="3"/>
  <c r="B1187" i="3"/>
  <c r="B1169" i="3"/>
  <c r="D1169" i="3"/>
  <c r="E1169" i="3"/>
  <c r="F1169" i="3"/>
  <c r="G1169" i="3"/>
  <c r="C1169" i="3"/>
  <c r="A1169" i="3"/>
  <c r="H1169" i="3"/>
  <c r="B1160" i="3"/>
  <c r="F1160" i="3"/>
  <c r="G1160" i="3"/>
  <c r="C1160" i="3"/>
  <c r="E1160" i="3"/>
  <c r="D1160" i="3"/>
  <c r="A1160" i="3"/>
  <c r="H1160" i="3"/>
  <c r="B1142" i="3"/>
  <c r="G1142" i="3"/>
  <c r="E1142" i="3"/>
  <c r="H1142" i="3"/>
  <c r="F1142" i="3"/>
  <c r="D1142" i="3"/>
  <c r="A1142" i="3"/>
  <c r="C1142" i="3"/>
  <c r="G1133" i="3"/>
  <c r="C1133" i="3"/>
  <c r="B1133" i="3"/>
  <c r="E1133" i="3"/>
  <c r="D1133" i="3"/>
  <c r="F1133" i="3"/>
  <c r="A1133" i="3"/>
  <c r="H1133" i="3"/>
  <c r="F1115" i="3"/>
  <c r="D1115" i="3"/>
  <c r="B1115" i="3"/>
  <c r="C1115" i="3"/>
  <c r="H1115" i="3"/>
  <c r="G1115" i="3"/>
  <c r="A1115" i="3"/>
  <c r="E1115" i="3"/>
  <c r="G1106" i="3"/>
  <c r="H1106" i="3"/>
  <c r="C1106" i="3"/>
  <c r="F1106" i="3"/>
  <c r="E1106" i="3"/>
  <c r="B1106" i="3"/>
  <c r="A1106" i="3"/>
  <c r="D1106" i="3"/>
  <c r="D1267" i="3"/>
  <c r="H1267" i="3"/>
  <c r="B1267" i="3"/>
  <c r="F1267" i="3"/>
  <c r="E1267" i="3"/>
  <c r="G1267" i="3"/>
  <c r="A1267" i="3"/>
  <c r="C1267" i="3"/>
  <c r="C1263" i="3"/>
  <c r="B1263" i="3"/>
  <c r="F1263" i="3"/>
  <c r="H1263" i="3"/>
  <c r="E1263" i="3"/>
  <c r="D1263" i="3"/>
  <c r="A1263" i="3"/>
  <c r="G1263" i="3"/>
  <c r="F1254" i="3"/>
  <c r="C1254" i="3"/>
  <c r="E1254" i="3"/>
  <c r="G1254" i="3"/>
  <c r="B1254" i="3"/>
  <c r="H1254" i="3"/>
  <c r="A1254" i="3"/>
  <c r="D1254" i="3"/>
  <c r="B1249" i="3"/>
  <c r="C1249" i="3"/>
  <c r="G1249" i="3"/>
  <c r="E1249" i="3"/>
  <c r="D1249" i="3"/>
  <c r="F1249" i="3"/>
  <c r="A1249" i="3"/>
  <c r="H1249" i="3"/>
  <c r="D1240" i="3"/>
  <c r="C1240" i="3"/>
  <c r="H1240" i="3"/>
  <c r="B1240" i="3"/>
  <c r="F1240" i="3"/>
  <c r="G1240" i="3"/>
  <c r="A1240" i="3"/>
  <c r="E1240" i="3"/>
  <c r="B1466" i="3"/>
  <c r="H1466" i="3"/>
  <c r="F1466" i="3"/>
  <c r="G1466" i="3"/>
  <c r="E1466" i="3"/>
  <c r="D1466" i="3"/>
  <c r="A1466" i="3"/>
  <c r="C1466" i="3"/>
  <c r="C1448" i="3"/>
  <c r="H1448" i="3"/>
  <c r="G1448" i="3"/>
  <c r="F1448" i="3"/>
  <c r="E1448" i="3"/>
  <c r="D1448" i="3"/>
  <c r="A1448" i="3"/>
  <c r="B1448" i="3"/>
  <c r="D1439" i="3"/>
  <c r="B1439" i="3"/>
  <c r="E1439" i="3"/>
  <c r="F1439" i="3"/>
  <c r="H1439" i="3"/>
  <c r="C1439" i="3"/>
  <c r="A1297" i="3"/>
  <c r="A1439" i="3"/>
  <c r="G1439" i="3"/>
  <c r="B1290" i="3"/>
  <c r="H1290" i="3"/>
  <c r="E1290" i="3"/>
  <c r="D1290" i="3"/>
  <c r="F1290" i="3"/>
  <c r="C1290" i="3"/>
  <c r="A1290" i="3"/>
  <c r="G1290" i="3"/>
  <c r="H1286" i="3"/>
  <c r="G1286" i="3"/>
  <c r="B1286" i="3"/>
  <c r="F1286" i="3"/>
  <c r="C1286" i="3"/>
  <c r="E1286" i="3"/>
  <c r="A1286" i="3"/>
  <c r="D1286" i="3"/>
  <c r="F1276" i="3"/>
  <c r="B1276" i="3"/>
  <c r="E1276" i="3"/>
  <c r="D1276" i="3"/>
  <c r="C1276" i="3"/>
  <c r="H1276" i="3"/>
  <c r="A1276" i="3"/>
  <c r="G1276" i="3"/>
  <c r="E1270" i="3"/>
  <c r="G1270" i="3"/>
  <c r="B1270" i="3"/>
  <c r="H1270" i="3"/>
  <c r="C1270" i="3"/>
  <c r="F1270" i="3"/>
  <c r="A1270" i="3"/>
  <c r="D1270" i="3"/>
  <c r="D1256" i="3"/>
  <c r="H1256" i="3"/>
  <c r="F1256" i="3"/>
  <c r="E1256" i="3"/>
  <c r="B1256" i="3"/>
  <c r="C1256" i="3"/>
  <c r="A1256" i="3"/>
  <c r="G1256" i="3"/>
  <c r="H1247" i="3"/>
  <c r="F1247" i="3"/>
  <c r="D1247" i="3"/>
  <c r="B1247" i="3"/>
  <c r="G1247" i="3"/>
  <c r="E1247" i="3"/>
  <c r="A1247" i="3"/>
  <c r="C1247" i="3"/>
  <c r="E1230" i="3"/>
  <c r="C1230" i="3"/>
  <c r="F1230" i="3"/>
  <c r="B1230" i="3"/>
  <c r="H1230" i="3"/>
  <c r="D1230" i="3"/>
  <c r="A1230" i="3"/>
  <c r="G1230" i="3"/>
  <c r="C1221" i="3"/>
  <c r="H1221" i="3"/>
  <c r="F1221" i="3"/>
  <c r="E1221" i="3"/>
  <c r="D1221" i="3"/>
  <c r="G1221" i="3"/>
  <c r="A1221" i="3"/>
  <c r="B1221" i="3"/>
  <c r="H1202" i="3"/>
  <c r="B1202" i="3"/>
  <c r="F1202" i="3"/>
  <c r="E1202" i="3"/>
  <c r="C1202" i="3"/>
  <c r="G1202" i="3"/>
  <c r="A1202" i="3"/>
  <c r="D1202" i="3"/>
  <c r="C1193" i="3"/>
  <c r="G1193" i="3"/>
  <c r="F1193" i="3"/>
  <c r="D1193" i="3"/>
  <c r="B1193" i="3"/>
  <c r="E1193" i="3"/>
  <c r="A1193" i="3"/>
  <c r="H1193" i="3"/>
  <c r="H1175" i="3"/>
  <c r="B1175" i="3"/>
  <c r="F1175" i="3"/>
  <c r="E1175" i="3"/>
  <c r="C1175" i="3"/>
  <c r="D1175" i="3"/>
  <c r="A1175" i="3"/>
  <c r="G1175" i="3"/>
  <c r="C1166" i="3"/>
  <c r="D1166" i="3"/>
  <c r="G1166" i="3"/>
  <c r="F1166" i="3"/>
  <c r="E1166" i="3"/>
  <c r="B1166" i="3"/>
  <c r="A1166" i="3"/>
  <c r="H1166" i="3"/>
  <c r="E1148" i="3"/>
  <c r="D1148" i="3"/>
  <c r="H1148" i="3"/>
  <c r="G1148" i="3"/>
  <c r="B1148" i="3"/>
  <c r="C1148" i="3"/>
  <c r="A1148" i="3"/>
  <c r="F1148" i="3"/>
  <c r="B1139" i="3"/>
  <c r="G1139" i="3"/>
  <c r="C1139" i="3"/>
  <c r="D1139" i="3"/>
  <c r="E1139" i="3"/>
  <c r="H1139" i="3"/>
  <c r="A1139" i="3"/>
  <c r="F1139" i="3"/>
  <c r="D1121" i="3"/>
  <c r="B1121" i="3"/>
  <c r="G1121" i="3"/>
  <c r="F1121" i="3"/>
  <c r="C1121" i="3"/>
  <c r="E1121" i="3"/>
  <c r="A1121" i="3"/>
  <c r="H1121" i="3"/>
  <c r="D1112" i="3"/>
  <c r="E1112" i="3"/>
  <c r="C1112" i="3"/>
  <c r="B1112" i="3"/>
  <c r="H1112" i="3"/>
  <c r="F1112" i="3"/>
  <c r="A1112" i="3"/>
  <c r="G1112" i="3"/>
  <c r="B1092" i="3"/>
  <c r="G1092" i="3"/>
  <c r="E1092" i="3"/>
  <c r="F1092" i="3"/>
  <c r="H1092" i="3"/>
  <c r="C1092" i="3"/>
  <c r="A1092" i="3"/>
  <c r="D1092" i="3"/>
  <c r="F1266" i="3"/>
  <c r="E1266" i="3"/>
  <c r="H1266" i="3"/>
  <c r="B1266" i="3"/>
  <c r="C1266" i="3"/>
  <c r="D1266" i="3"/>
  <c r="A1266" i="3"/>
  <c r="G1266" i="3"/>
  <c r="G1257" i="3"/>
  <c r="H1257" i="3"/>
  <c r="F1257" i="3"/>
  <c r="B1257" i="3"/>
  <c r="E1257" i="3"/>
  <c r="D1257" i="3"/>
  <c r="A1257" i="3"/>
  <c r="C1257" i="3"/>
  <c r="G1252" i="3"/>
  <c r="D1252" i="3"/>
  <c r="F1252" i="3"/>
  <c r="C1252" i="3"/>
  <c r="H1252" i="3"/>
  <c r="E1252" i="3"/>
  <c r="A1252" i="3"/>
  <c r="B1252" i="3"/>
  <c r="F1243" i="3"/>
  <c r="G1243" i="3"/>
  <c r="C1243" i="3"/>
  <c r="D1243" i="3"/>
  <c r="E1243" i="3"/>
  <c r="H1243" i="3"/>
  <c r="A1243" i="3"/>
  <c r="B1243" i="3"/>
  <c r="G1239" i="3"/>
  <c r="H1239" i="3"/>
  <c r="F1239" i="3"/>
  <c r="D1239" i="3"/>
  <c r="E1239" i="3"/>
  <c r="C1239" i="3"/>
  <c r="A1239" i="3"/>
  <c r="B1239" i="3"/>
  <c r="D1229" i="3"/>
  <c r="B1229" i="3"/>
  <c r="H1229" i="3"/>
  <c r="C1229" i="3"/>
  <c r="F1229" i="3"/>
  <c r="E1229" i="3"/>
  <c r="A1229" i="3"/>
  <c r="G1229" i="3"/>
  <c r="D1225" i="3"/>
  <c r="H1225" i="3"/>
  <c r="E1225" i="3"/>
  <c r="G1225" i="3"/>
  <c r="F1225" i="3"/>
  <c r="C1225" i="3"/>
  <c r="A1225" i="3"/>
  <c r="B1225" i="3"/>
  <c r="H1216" i="3"/>
  <c r="C1216" i="3"/>
  <c r="B1216" i="3"/>
  <c r="F1216" i="3"/>
  <c r="E1216" i="3"/>
  <c r="G1216" i="3"/>
  <c r="A1216" i="3"/>
  <c r="D1216" i="3"/>
  <c r="B1210" i="3"/>
  <c r="F1210" i="3"/>
  <c r="H1210" i="3"/>
  <c r="D1210" i="3"/>
  <c r="G1210" i="3"/>
  <c r="C1210" i="3"/>
  <c r="A1210" i="3"/>
  <c r="E1210" i="3"/>
  <c r="B1201" i="3"/>
  <c r="H1201" i="3"/>
  <c r="C1201" i="3"/>
  <c r="F1201" i="3"/>
  <c r="E1201" i="3"/>
  <c r="D1201" i="3"/>
  <c r="A1201" i="3"/>
  <c r="G1201" i="3"/>
  <c r="D1197" i="3"/>
  <c r="B1197" i="3"/>
  <c r="F1197" i="3"/>
  <c r="G1197" i="3"/>
  <c r="C1197" i="3"/>
  <c r="H1197" i="3"/>
  <c r="A1197" i="3"/>
  <c r="E1197" i="3"/>
  <c r="C1188" i="3"/>
  <c r="F1188" i="3"/>
  <c r="G1188" i="3"/>
  <c r="B1188" i="3"/>
  <c r="H1188" i="3"/>
  <c r="E1188" i="3"/>
  <c r="A1188" i="3"/>
  <c r="D1188" i="3"/>
  <c r="G1183" i="3"/>
  <c r="D1183" i="3"/>
  <c r="B1183" i="3"/>
  <c r="F1183" i="3"/>
  <c r="H1183" i="3"/>
  <c r="E1183" i="3"/>
  <c r="A1183" i="3"/>
  <c r="C1183" i="3"/>
  <c r="H1174" i="3"/>
  <c r="D1174" i="3"/>
  <c r="C1174" i="3"/>
  <c r="F1174" i="3"/>
  <c r="G1174" i="3"/>
  <c r="E1174" i="3"/>
  <c r="A1174" i="3"/>
  <c r="B1174" i="3"/>
  <c r="G1173" i="3"/>
  <c r="C1173" i="3"/>
  <c r="F1173" i="3"/>
  <c r="H1173" i="3"/>
  <c r="D1173" i="3"/>
  <c r="E1173" i="3"/>
  <c r="A1173" i="3"/>
  <c r="B1173" i="3"/>
  <c r="F1168" i="3"/>
  <c r="E1168" i="3"/>
  <c r="C1168" i="3"/>
  <c r="G1168" i="3"/>
  <c r="H1168" i="3"/>
  <c r="D1168" i="3"/>
  <c r="A1168" i="3"/>
  <c r="B1168" i="3"/>
  <c r="G1165" i="3"/>
  <c r="E1165" i="3"/>
  <c r="D1165" i="3"/>
  <c r="H1165" i="3"/>
  <c r="F1165" i="3"/>
  <c r="B1165" i="3"/>
  <c r="A1165" i="3"/>
  <c r="C1165" i="3"/>
  <c r="F1161" i="3"/>
  <c r="D1161" i="3"/>
  <c r="E1161" i="3"/>
  <c r="C1161" i="3"/>
  <c r="B1161" i="3"/>
  <c r="G1161" i="3"/>
  <c r="A1161" i="3"/>
  <c r="H1161" i="3"/>
  <c r="F1159" i="3"/>
  <c r="H1159" i="3"/>
  <c r="D1159" i="3"/>
  <c r="G1159" i="3"/>
  <c r="B1159" i="3"/>
  <c r="E1159" i="3"/>
  <c r="A1159" i="3"/>
  <c r="C1159" i="3"/>
  <c r="G1155" i="3"/>
  <c r="C1155" i="3"/>
  <c r="E1155" i="3"/>
  <c r="H1155" i="3"/>
  <c r="D1155" i="3"/>
  <c r="F1155" i="3"/>
  <c r="A1155" i="3"/>
  <c r="B1155" i="3"/>
  <c r="H1152" i="3"/>
  <c r="C1152" i="3"/>
  <c r="G1152" i="3"/>
  <c r="E1152" i="3"/>
  <c r="D1152" i="3"/>
  <c r="F1152" i="3"/>
  <c r="A1152" i="3"/>
  <c r="B1152" i="3"/>
  <c r="H1674" i="3"/>
  <c r="G1674" i="3"/>
  <c r="F1674" i="3"/>
  <c r="C1674" i="3"/>
  <c r="B1674" i="3"/>
  <c r="E1674" i="3"/>
  <c r="A1674" i="3"/>
  <c r="D1674" i="3"/>
  <c r="G1669" i="3"/>
  <c r="B1669" i="3"/>
  <c r="H1669" i="3"/>
  <c r="D1669" i="3"/>
  <c r="E1669" i="3"/>
  <c r="F1669" i="3"/>
  <c r="A1669" i="3"/>
  <c r="C1669" i="3"/>
  <c r="H1660" i="3"/>
  <c r="D1660" i="3"/>
  <c r="G1660" i="3"/>
  <c r="F1660" i="3"/>
  <c r="E1660" i="3"/>
  <c r="C1660" i="3"/>
  <c r="A1660" i="3"/>
  <c r="B1660" i="3"/>
  <c r="H1656" i="3"/>
  <c r="D1656" i="3"/>
  <c r="B1656" i="3"/>
  <c r="C1656" i="3"/>
  <c r="G1656" i="3"/>
  <c r="F1656" i="3"/>
  <c r="A1656" i="3"/>
  <c r="E1656" i="3"/>
  <c r="F1647" i="3"/>
  <c r="E1647" i="3"/>
  <c r="B1647" i="3"/>
  <c r="C1647" i="3"/>
  <c r="H1647" i="3"/>
  <c r="G1647" i="3"/>
  <c r="A1647" i="3"/>
  <c r="D1647" i="3"/>
  <c r="C1642" i="3"/>
  <c r="G1642" i="3"/>
  <c r="B1642" i="3"/>
  <c r="D1642" i="3"/>
  <c r="E1642" i="3"/>
  <c r="H1642" i="3"/>
  <c r="A1642" i="3"/>
  <c r="F1642" i="3"/>
  <c r="D1633" i="3"/>
  <c r="F1633" i="3"/>
  <c r="B1633" i="3"/>
  <c r="H1633" i="3"/>
  <c r="G1633" i="3"/>
  <c r="E1633" i="3"/>
  <c r="A1633" i="3"/>
  <c r="C1633" i="3"/>
  <c r="H1629" i="3"/>
  <c r="D1629" i="3"/>
  <c r="E1629" i="3"/>
  <c r="C1629" i="3"/>
  <c r="B1629" i="3"/>
  <c r="G1629" i="3"/>
  <c r="A1629" i="3"/>
  <c r="F1629" i="3"/>
  <c r="H1620" i="3"/>
  <c r="B1620" i="3"/>
  <c r="E1620" i="3"/>
  <c r="D1620" i="3"/>
  <c r="G1620" i="3"/>
  <c r="F1620" i="3"/>
  <c r="A1620" i="3"/>
  <c r="C1620" i="3"/>
  <c r="G1615" i="3"/>
  <c r="B1615" i="3"/>
  <c r="H1615" i="3"/>
  <c r="C1615" i="3"/>
  <c r="D1615" i="3"/>
  <c r="E1615" i="3"/>
  <c r="A1615" i="3"/>
  <c r="F1615" i="3"/>
  <c r="B1606" i="3"/>
  <c r="H1606" i="3"/>
  <c r="D1606" i="3"/>
  <c r="F1606" i="3"/>
  <c r="G1606" i="3"/>
  <c r="C1606" i="3"/>
  <c r="A1606" i="3"/>
  <c r="E1606" i="3"/>
  <c r="H1602" i="3"/>
  <c r="G1602" i="3"/>
  <c r="B1602" i="3"/>
  <c r="F1602" i="3"/>
  <c r="D1602" i="3"/>
  <c r="E1602" i="3"/>
  <c r="A1602" i="3"/>
  <c r="C1602" i="3"/>
  <c r="C1593" i="3"/>
  <c r="D1593" i="3"/>
  <c r="E1593" i="3"/>
  <c r="G1593" i="3"/>
  <c r="F1593" i="3"/>
  <c r="H1593" i="3"/>
  <c r="A1593" i="3"/>
  <c r="B1593" i="3"/>
  <c r="H1588" i="3"/>
  <c r="B1588" i="3"/>
  <c r="G1588" i="3"/>
  <c r="D1588" i="3"/>
  <c r="C1588" i="3"/>
  <c r="E1588" i="3"/>
  <c r="A1588" i="3"/>
  <c r="F1588" i="3"/>
  <c r="C1579" i="3"/>
  <c r="F1579" i="3"/>
  <c r="E1579" i="3"/>
  <c r="G1579" i="3"/>
  <c r="H1579" i="3"/>
  <c r="D1579" i="3"/>
  <c r="A1579" i="3"/>
  <c r="B1579" i="3"/>
  <c r="D1576" i="3"/>
  <c r="H1576" i="3"/>
  <c r="C1576" i="3"/>
  <c r="G1576" i="3"/>
  <c r="E1576" i="3"/>
  <c r="F1576" i="3"/>
  <c r="A1576" i="3"/>
  <c r="B1576" i="3"/>
  <c r="B1567" i="3"/>
  <c r="F1567" i="3"/>
  <c r="D1567" i="3"/>
  <c r="E1567" i="3"/>
  <c r="G1567" i="3"/>
  <c r="H1567" i="3"/>
  <c r="A1567" i="3"/>
  <c r="C1567" i="3"/>
  <c r="F1563" i="3"/>
  <c r="H1563" i="3"/>
  <c r="E1563" i="3"/>
  <c r="G1563" i="3"/>
  <c r="B1563" i="3"/>
  <c r="D1563" i="3"/>
  <c r="A1563" i="3"/>
  <c r="C1563" i="3"/>
  <c r="H1554" i="3"/>
  <c r="C1554" i="3"/>
  <c r="B1554" i="3"/>
  <c r="G1554" i="3"/>
  <c r="D1554" i="3"/>
  <c r="F1554" i="3"/>
  <c r="A1554" i="3"/>
  <c r="E1554" i="3"/>
  <c r="B1549" i="3"/>
  <c r="D1549" i="3"/>
  <c r="G1549" i="3"/>
  <c r="E1549" i="3"/>
  <c r="C1549" i="3"/>
  <c r="F1549" i="3"/>
  <c r="A1549" i="3"/>
  <c r="H1549" i="3"/>
  <c r="H1679" i="3"/>
  <c r="C1679" i="3"/>
  <c r="B1679" i="3"/>
  <c r="G1679" i="3"/>
  <c r="E1679" i="3"/>
  <c r="F1679" i="3"/>
  <c r="A1679" i="3"/>
  <c r="D1679" i="3"/>
  <c r="H1849" i="3"/>
  <c r="C1849" i="3"/>
  <c r="G1849" i="3"/>
  <c r="B1849" i="3"/>
  <c r="F1849" i="3"/>
  <c r="D1849" i="3"/>
  <c r="A1849" i="3"/>
  <c r="E1849" i="3"/>
  <c r="F1680" i="3"/>
  <c r="B1680" i="3"/>
  <c r="E1680" i="3"/>
  <c r="C1680" i="3"/>
  <c r="G1680" i="3"/>
  <c r="D1680" i="3"/>
  <c r="A1681" i="3"/>
  <c r="A1680" i="3"/>
  <c r="H1680" i="3"/>
  <c r="B1538" i="3"/>
  <c r="G1538" i="3"/>
  <c r="F1538" i="3"/>
  <c r="E1538" i="3"/>
  <c r="D1538" i="3"/>
  <c r="H1538" i="3"/>
  <c r="A1538" i="3"/>
  <c r="C1538" i="3"/>
  <c r="C1529" i="3"/>
  <c r="B1529" i="3"/>
  <c r="E1529" i="3"/>
  <c r="G1529" i="3"/>
  <c r="D1529" i="3"/>
  <c r="H1529" i="3"/>
  <c r="A1529" i="3"/>
  <c r="F1529" i="3"/>
  <c r="B1524" i="3"/>
  <c r="D1524" i="3"/>
  <c r="E1524" i="3"/>
  <c r="F1524" i="3"/>
  <c r="C1524" i="3"/>
  <c r="G1524" i="3"/>
  <c r="A1524" i="3"/>
  <c r="H1524" i="3"/>
  <c r="B1515" i="3"/>
  <c r="C1515" i="3"/>
  <c r="H1515" i="3"/>
  <c r="G1515" i="3"/>
  <c r="E1515" i="3"/>
  <c r="F1515" i="3"/>
  <c r="A1515" i="3"/>
  <c r="D1515" i="3"/>
  <c r="G1511" i="3"/>
  <c r="H1511" i="3"/>
  <c r="F1511" i="3"/>
  <c r="D1511" i="3"/>
  <c r="E1511" i="3"/>
  <c r="C1511" i="3"/>
  <c r="A1511" i="3"/>
  <c r="B1511" i="3"/>
  <c r="C1502" i="3"/>
  <c r="D1502" i="3"/>
  <c r="H1502" i="3"/>
  <c r="F1502" i="3"/>
  <c r="E1502" i="3"/>
  <c r="G1502" i="3"/>
  <c r="A1502" i="3"/>
  <c r="B1502" i="3"/>
  <c r="D1497" i="3"/>
  <c r="E1497" i="3"/>
  <c r="B1497" i="3"/>
  <c r="F1497" i="3"/>
  <c r="G1497" i="3"/>
  <c r="H1497" i="3"/>
  <c r="A1489" i="3"/>
  <c r="A1497" i="3"/>
  <c r="C1497" i="3"/>
  <c r="G1236" i="3"/>
  <c r="C1236" i="3"/>
  <c r="E1236" i="3"/>
  <c r="D1236" i="3"/>
  <c r="B1236" i="3"/>
  <c r="H1236" i="3"/>
  <c r="A1236" i="3"/>
  <c r="F1236" i="3"/>
  <c r="G1231" i="3"/>
  <c r="D1231" i="3"/>
  <c r="B1231" i="3"/>
  <c r="H1231" i="3"/>
  <c r="E1231" i="3"/>
  <c r="C1231" i="3"/>
  <c r="A1231" i="3"/>
  <c r="F1231" i="3"/>
  <c r="G1222" i="3"/>
  <c r="E1222" i="3"/>
  <c r="C1222" i="3"/>
  <c r="B1222" i="3"/>
  <c r="D1222" i="3"/>
  <c r="F1222" i="3"/>
  <c r="A1222" i="3"/>
  <c r="H1222" i="3"/>
  <c r="F1217" i="3"/>
  <c r="G1217" i="3"/>
  <c r="C1217" i="3"/>
  <c r="B1217" i="3"/>
  <c r="D1217" i="3"/>
  <c r="H1217" i="3"/>
  <c r="A1217" i="3"/>
  <c r="E1217" i="3"/>
  <c r="G1207" i="3"/>
  <c r="H1207" i="3"/>
  <c r="E1207" i="3"/>
  <c r="C1207" i="3"/>
  <c r="B1207" i="3"/>
  <c r="F1207" i="3"/>
  <c r="A1207" i="3"/>
  <c r="D1207" i="3"/>
  <c r="H1203" i="3"/>
  <c r="F1203" i="3"/>
  <c r="D1203" i="3"/>
  <c r="G1203" i="3"/>
  <c r="C1203" i="3"/>
  <c r="B1203" i="3"/>
  <c r="A1203" i="3"/>
  <c r="E1203" i="3"/>
  <c r="B1194" i="3"/>
  <c r="D1194" i="3"/>
  <c r="G1194" i="3"/>
  <c r="F1194" i="3"/>
  <c r="H1194" i="3"/>
  <c r="E1194" i="3"/>
  <c r="A1194" i="3"/>
  <c r="C1194" i="3"/>
  <c r="E1189" i="3"/>
  <c r="H1189" i="3"/>
  <c r="G1189" i="3"/>
  <c r="F1189" i="3"/>
  <c r="C1189" i="3"/>
  <c r="D1189" i="3"/>
  <c r="A1189" i="3"/>
  <c r="B1189" i="3"/>
  <c r="G1180" i="3"/>
  <c r="B1180" i="3"/>
  <c r="E1180" i="3"/>
  <c r="H1180" i="3"/>
  <c r="F1180" i="3"/>
  <c r="D1180" i="3"/>
  <c r="A1180" i="3"/>
  <c r="C1180" i="3"/>
  <c r="E1176" i="3"/>
  <c r="D1176" i="3"/>
  <c r="F1176" i="3"/>
  <c r="C1176" i="3"/>
  <c r="H1176" i="3"/>
  <c r="G1176" i="3"/>
  <c r="A1176" i="3"/>
  <c r="B1176" i="3"/>
  <c r="G1167" i="3"/>
  <c r="E1167" i="3"/>
  <c r="F1167" i="3"/>
  <c r="H1167" i="3"/>
  <c r="C1167" i="3"/>
  <c r="D1167" i="3"/>
  <c r="A1167" i="3"/>
  <c r="B1167" i="3"/>
  <c r="H1162" i="3"/>
  <c r="G1162" i="3"/>
  <c r="B1162" i="3"/>
  <c r="F1162" i="3"/>
  <c r="E1162" i="3"/>
  <c r="C1162" i="3"/>
  <c r="A1162" i="3"/>
  <c r="D1162" i="3"/>
  <c r="H1153" i="3"/>
  <c r="D1153" i="3"/>
  <c r="F1153" i="3"/>
  <c r="B1153" i="3"/>
  <c r="G1153" i="3"/>
  <c r="C1153" i="3"/>
  <c r="A1153" i="3"/>
  <c r="E1153" i="3"/>
  <c r="B1149" i="3"/>
  <c r="G1149" i="3"/>
  <c r="C1149" i="3"/>
  <c r="E1149" i="3"/>
  <c r="D1149" i="3"/>
  <c r="H1149" i="3"/>
  <c r="A1149" i="3"/>
  <c r="F1149" i="3"/>
  <c r="C1146" i="3"/>
  <c r="D1146" i="3"/>
  <c r="B1146" i="3"/>
  <c r="G1146" i="3"/>
  <c r="F1146" i="3"/>
  <c r="H1146" i="3"/>
  <c r="A1146" i="3"/>
  <c r="E1146" i="3"/>
  <c r="C1143" i="3"/>
  <c r="D1143" i="3"/>
  <c r="E1143" i="3"/>
  <c r="H1143" i="3"/>
  <c r="B1143" i="3"/>
  <c r="G1143" i="3"/>
  <c r="A1143" i="3"/>
  <c r="F1143" i="3"/>
  <c r="G1138" i="3"/>
  <c r="C1138" i="3"/>
  <c r="H1138" i="3"/>
  <c r="F1138" i="3"/>
  <c r="B1138" i="3"/>
  <c r="D1138" i="3"/>
  <c r="A1138" i="3"/>
  <c r="E1138" i="3"/>
  <c r="B1137" i="3"/>
  <c r="G1137" i="3"/>
  <c r="F1137" i="3"/>
  <c r="C1137" i="3"/>
  <c r="E1137" i="3"/>
  <c r="D1137" i="3"/>
  <c r="A1137" i="3"/>
  <c r="H1137" i="3"/>
  <c r="E1132" i="3"/>
  <c r="H1132" i="3"/>
  <c r="G1132" i="3"/>
  <c r="D1132" i="3"/>
  <c r="B1132" i="3"/>
  <c r="C1132" i="3"/>
  <c r="A1132" i="3"/>
  <c r="F1132" i="3"/>
  <c r="G1129" i="3"/>
  <c r="E1129" i="3"/>
  <c r="D1129" i="3"/>
  <c r="B1129" i="3"/>
  <c r="C1129" i="3"/>
  <c r="F1129" i="3"/>
  <c r="A1129" i="3"/>
  <c r="H1129" i="3"/>
  <c r="B1125" i="3"/>
  <c r="F1125" i="3"/>
  <c r="G1125" i="3"/>
  <c r="C1125" i="3"/>
  <c r="H1125" i="3"/>
  <c r="E1125" i="3"/>
  <c r="A1125" i="3"/>
  <c r="D1125" i="3"/>
  <c r="B1123" i="3"/>
  <c r="G1123" i="3"/>
  <c r="C1123" i="3"/>
  <c r="D1123" i="3"/>
  <c r="H1123" i="3"/>
  <c r="F1123" i="3"/>
  <c r="A1123" i="3"/>
  <c r="E1123" i="3"/>
  <c r="E1119" i="3"/>
  <c r="C1119" i="3"/>
  <c r="G1119" i="3"/>
  <c r="H1119" i="3"/>
  <c r="F1119" i="3"/>
  <c r="D1119" i="3"/>
  <c r="A1119" i="3"/>
  <c r="B1119" i="3"/>
  <c r="H1116" i="3"/>
  <c r="D1116" i="3"/>
  <c r="F1116" i="3"/>
  <c r="E1116" i="3"/>
  <c r="C1116" i="3"/>
  <c r="B1116" i="3"/>
  <c r="A1116" i="3"/>
  <c r="G1116" i="3"/>
  <c r="C1111" i="3"/>
  <c r="E1111" i="3"/>
  <c r="D1111" i="3"/>
  <c r="H1111" i="3"/>
  <c r="B1111" i="3"/>
  <c r="F1111" i="3"/>
  <c r="A1111" i="3"/>
  <c r="G1111" i="3"/>
  <c r="H1110" i="3"/>
  <c r="F1110" i="3"/>
  <c r="B1110" i="3"/>
  <c r="D1110" i="3"/>
  <c r="C1110" i="3"/>
  <c r="E1110" i="3"/>
  <c r="A1110" i="3"/>
  <c r="G1110" i="3"/>
  <c r="B1104" i="3"/>
  <c r="G1104" i="3"/>
  <c r="C1104" i="3"/>
  <c r="F1104" i="3"/>
  <c r="D1104" i="3"/>
  <c r="H1104" i="3"/>
  <c r="A1104" i="3"/>
  <c r="E1104" i="3"/>
  <c r="B1100" i="3"/>
  <c r="E1100" i="3"/>
  <c r="F1100" i="3"/>
  <c r="G1100" i="3"/>
  <c r="C1100" i="3"/>
  <c r="H1100" i="3"/>
  <c r="A1100" i="3"/>
  <c r="D1100" i="3"/>
  <c r="E1096" i="3"/>
  <c r="D1096" i="3"/>
  <c r="B1096" i="3"/>
  <c r="F1096" i="3"/>
  <c r="G1096" i="3"/>
  <c r="H1096" i="3"/>
  <c r="A1096" i="3"/>
  <c r="C1096" i="3"/>
  <c r="D1094" i="3"/>
  <c r="E1094" i="3"/>
  <c r="C1094" i="3"/>
  <c r="H1094" i="3"/>
  <c r="B1094" i="3"/>
  <c r="F1094" i="3"/>
  <c r="A1094" i="3"/>
  <c r="G1094" i="3"/>
  <c r="G1090" i="3"/>
  <c r="E1090" i="3"/>
  <c r="D1090" i="3"/>
  <c r="B1090" i="3"/>
  <c r="C1090" i="3"/>
  <c r="F1090" i="3"/>
  <c r="A1090" i="3"/>
  <c r="H1090" i="3"/>
  <c r="C1083" i="3"/>
  <c r="E1083" i="3"/>
  <c r="G1083" i="3"/>
  <c r="F1083" i="3"/>
  <c r="H1083" i="3"/>
  <c r="B1083" i="3"/>
  <c r="A1083" i="3"/>
  <c r="D1083" i="3"/>
  <c r="G1085" i="3"/>
  <c r="H1085" i="3"/>
  <c r="D1085" i="3"/>
  <c r="F1085" i="3"/>
  <c r="E1085" i="3"/>
  <c r="C1085" i="3"/>
  <c r="A1085" i="3"/>
  <c r="B1085" i="3"/>
  <c r="G1084" i="3"/>
  <c r="B1084" i="3"/>
  <c r="C1084" i="3"/>
  <c r="H1084" i="3"/>
  <c r="D1084" i="3"/>
  <c r="E1084" i="3"/>
  <c r="A1084" i="3"/>
  <c r="F1084" i="3"/>
  <c r="F1081" i="3"/>
  <c r="H1081" i="3"/>
  <c r="D1081" i="3"/>
  <c r="B1081" i="3"/>
  <c r="G1081" i="3"/>
  <c r="C1081" i="3"/>
  <c r="A1081" i="3"/>
  <c r="E1081" i="3"/>
  <c r="G1075" i="3"/>
  <c r="E1075" i="3"/>
  <c r="D1075" i="3"/>
  <c r="F1075" i="3"/>
  <c r="B1075" i="3"/>
  <c r="C1075" i="3"/>
  <c r="A1075" i="3"/>
  <c r="H1075" i="3"/>
  <c r="H1061" i="3"/>
  <c r="B1061" i="3"/>
  <c r="D1061" i="3"/>
  <c r="C1061" i="3"/>
  <c r="E1061" i="3"/>
  <c r="G1061" i="3"/>
  <c r="A1061" i="3"/>
  <c r="F1061" i="3"/>
  <c r="F1046" i="3"/>
  <c r="D1046" i="3"/>
  <c r="E1046" i="3"/>
  <c r="C1046" i="3"/>
  <c r="B1046" i="3"/>
  <c r="G1046" i="3"/>
  <c r="A1046" i="3"/>
  <c r="H1046" i="3"/>
  <c r="C1032" i="3"/>
  <c r="E1032" i="3"/>
  <c r="B1032" i="3"/>
  <c r="G1032" i="3"/>
  <c r="F1032" i="3"/>
  <c r="H1032" i="3"/>
  <c r="A1032" i="3"/>
  <c r="D1032" i="3"/>
  <c r="G1023" i="3"/>
  <c r="C1023" i="3"/>
  <c r="D1023" i="3"/>
  <c r="E1023" i="3"/>
  <c r="F1023" i="3"/>
  <c r="H1023" i="3"/>
  <c r="A1023" i="3"/>
  <c r="B1023" i="3"/>
  <c r="H1017" i="3"/>
  <c r="D1017" i="3"/>
  <c r="C1017" i="3"/>
  <c r="F1017" i="3"/>
  <c r="G1017" i="3"/>
  <c r="E1017" i="3"/>
  <c r="A1017" i="3"/>
  <c r="B1017" i="3"/>
  <c r="C1007" i="3"/>
  <c r="F1007" i="3"/>
  <c r="E1007" i="3"/>
  <c r="H1007" i="3"/>
  <c r="D1007" i="3"/>
  <c r="B1007" i="3"/>
  <c r="A1007" i="3"/>
  <c r="G1007" i="3"/>
  <c r="B1003" i="3"/>
  <c r="C1003" i="3"/>
  <c r="E1003" i="3"/>
  <c r="G1003" i="3"/>
  <c r="H1003" i="3"/>
  <c r="F1003" i="3"/>
  <c r="A1003" i="3"/>
  <c r="D1003" i="3"/>
  <c r="B997" i="3"/>
  <c r="C997" i="3"/>
  <c r="G997" i="3"/>
  <c r="E997" i="3"/>
  <c r="F997" i="3"/>
  <c r="H997" i="3"/>
  <c r="A997" i="3"/>
  <c r="D997" i="3"/>
  <c r="G914" i="3"/>
  <c r="E914" i="3"/>
  <c r="H914" i="3"/>
  <c r="D914" i="3"/>
  <c r="C914" i="3"/>
  <c r="F914" i="3"/>
  <c r="A914" i="3"/>
  <c r="B914" i="3"/>
  <c r="G896" i="3"/>
  <c r="D896" i="3"/>
  <c r="F896" i="3"/>
  <c r="E896" i="3"/>
  <c r="H896" i="3"/>
  <c r="C896" i="3"/>
  <c r="A896" i="3"/>
  <c r="B896" i="3"/>
  <c r="E989" i="3"/>
  <c r="H989" i="3"/>
  <c r="C989" i="3"/>
  <c r="B989" i="3"/>
  <c r="G989" i="3"/>
  <c r="D989" i="3"/>
  <c r="A989" i="3"/>
  <c r="F989" i="3"/>
  <c r="C983" i="3"/>
  <c r="F983" i="3"/>
  <c r="D983" i="3"/>
  <c r="E983" i="3"/>
  <c r="B983" i="3"/>
  <c r="H983" i="3"/>
  <c r="A983" i="3"/>
  <c r="G983" i="3"/>
  <c r="E967" i="3"/>
  <c r="G967" i="3"/>
  <c r="H967" i="3"/>
  <c r="F967" i="3"/>
  <c r="D967" i="3"/>
  <c r="B967" i="3"/>
  <c r="A967" i="3"/>
  <c r="C967" i="3"/>
  <c r="C954" i="3"/>
  <c r="H954" i="3"/>
  <c r="E954" i="3"/>
  <c r="F954" i="3"/>
  <c r="G954" i="3"/>
  <c r="B954" i="3"/>
  <c r="A954" i="3"/>
  <c r="D954" i="3"/>
  <c r="G948" i="3"/>
  <c r="C948" i="3"/>
  <c r="E948" i="3"/>
  <c r="B948" i="3"/>
  <c r="D948" i="3"/>
  <c r="F948" i="3"/>
  <c r="A948" i="3"/>
  <c r="H948" i="3"/>
  <c r="G941" i="3"/>
  <c r="E941" i="3"/>
  <c r="C941" i="3"/>
  <c r="F941" i="3"/>
  <c r="D941" i="3"/>
  <c r="H941" i="3"/>
  <c r="A941" i="3"/>
  <c r="B941" i="3"/>
  <c r="H886" i="3"/>
  <c r="C886" i="3"/>
  <c r="D886" i="3"/>
  <c r="F886" i="3"/>
  <c r="G886" i="3"/>
  <c r="B886" i="3"/>
  <c r="A886" i="3"/>
  <c r="E886" i="3"/>
  <c r="C917" i="3"/>
  <c r="B917" i="3"/>
  <c r="F917" i="3"/>
  <c r="E917" i="3"/>
  <c r="H917" i="3"/>
  <c r="G917" i="3"/>
  <c r="A917" i="3"/>
  <c r="D917" i="3"/>
  <c r="G932" i="3"/>
  <c r="B932" i="3"/>
  <c r="H932" i="3"/>
  <c r="F932" i="3"/>
  <c r="D932" i="3"/>
  <c r="C932" i="3"/>
  <c r="A932" i="3"/>
  <c r="E932" i="3"/>
  <c r="E911" i="3"/>
  <c r="G911" i="3"/>
  <c r="D911" i="3"/>
  <c r="H911" i="3"/>
  <c r="B911" i="3"/>
  <c r="F911" i="3"/>
  <c r="A911" i="3"/>
  <c r="C911" i="3"/>
  <c r="E893" i="3"/>
  <c r="G893" i="3"/>
  <c r="D893" i="3"/>
  <c r="H893" i="3"/>
  <c r="F893" i="3"/>
  <c r="C893" i="3"/>
  <c r="A893" i="3"/>
  <c r="B893" i="3"/>
  <c r="B1079" i="3"/>
  <c r="G1079" i="3"/>
  <c r="F1079" i="3"/>
  <c r="H1079" i="3"/>
  <c r="D1079" i="3"/>
  <c r="E1079" i="3"/>
  <c r="A1079" i="3"/>
  <c r="C1079" i="3"/>
  <c r="C1077" i="3"/>
  <c r="B1077" i="3"/>
  <c r="F1077" i="3"/>
  <c r="E1077" i="3"/>
  <c r="H1077" i="3"/>
  <c r="D1077" i="3"/>
  <c r="A1077" i="3"/>
  <c r="G1077" i="3"/>
  <c r="D1072" i="3"/>
  <c r="G1072" i="3"/>
  <c r="E1072" i="3"/>
  <c r="H1072" i="3"/>
  <c r="F1072" i="3"/>
  <c r="B1072" i="3"/>
  <c r="A1072" i="3"/>
  <c r="C1072" i="3"/>
  <c r="G1068" i="3"/>
  <c r="H1068" i="3"/>
  <c r="D1068" i="3"/>
  <c r="C1068" i="3"/>
  <c r="B1068" i="3"/>
  <c r="F1068" i="3"/>
  <c r="A1068" i="3"/>
  <c r="E1068" i="3"/>
  <c r="F1063" i="3"/>
  <c r="E1063" i="3"/>
  <c r="D1063" i="3"/>
  <c r="B1063" i="3"/>
  <c r="C1063" i="3"/>
  <c r="G1063" i="3"/>
  <c r="A1063" i="3"/>
  <c r="H1063" i="3"/>
  <c r="D1062" i="3"/>
  <c r="B1062" i="3"/>
  <c r="C1062" i="3"/>
  <c r="G1062" i="3"/>
  <c r="E1062" i="3"/>
  <c r="H1062" i="3"/>
  <c r="A1062" i="3"/>
  <c r="F1062" i="3"/>
  <c r="B1057" i="3"/>
  <c r="D1057" i="3"/>
  <c r="C1057" i="3"/>
  <c r="G1057" i="3"/>
  <c r="H1057" i="3"/>
  <c r="F1057" i="3"/>
  <c r="A1057" i="3"/>
  <c r="E1057" i="3"/>
  <c r="H1054" i="3"/>
  <c r="E1054" i="3"/>
  <c r="B1054" i="3"/>
  <c r="F1054" i="3"/>
  <c r="D1054" i="3"/>
  <c r="G1054" i="3"/>
  <c r="A1054" i="3"/>
  <c r="C1054" i="3"/>
  <c r="D1050" i="3"/>
  <c r="C1050" i="3"/>
  <c r="E1050" i="3"/>
  <c r="G1050" i="3"/>
  <c r="H1050" i="3"/>
  <c r="F1050" i="3"/>
  <c r="A1050" i="3"/>
  <c r="B1050" i="3"/>
  <c r="F1048" i="3"/>
  <c r="B1048" i="3"/>
  <c r="E1048" i="3"/>
  <c r="D1048" i="3"/>
  <c r="G1048" i="3"/>
  <c r="H1048" i="3"/>
  <c r="A1048" i="3"/>
  <c r="C1048" i="3"/>
  <c r="G1044" i="3"/>
  <c r="H1044" i="3"/>
  <c r="C1044" i="3"/>
  <c r="D1044" i="3"/>
  <c r="F1044" i="3"/>
  <c r="E1044" i="3"/>
  <c r="A1044" i="3"/>
  <c r="B1044" i="3"/>
  <c r="B1040" i="3"/>
  <c r="E1040" i="3"/>
  <c r="G1040" i="3"/>
  <c r="F1040" i="3"/>
  <c r="H1040" i="3"/>
  <c r="C1040" i="3"/>
  <c r="A1040" i="3"/>
  <c r="D1040" i="3"/>
  <c r="B1036" i="3"/>
  <c r="H1036" i="3"/>
  <c r="D1036" i="3"/>
  <c r="E1036" i="3"/>
  <c r="C1036" i="3"/>
  <c r="F1036" i="3"/>
  <c r="A1036" i="3"/>
  <c r="G1036" i="3"/>
  <c r="F1033" i="3"/>
  <c r="D1033" i="3"/>
  <c r="C1033" i="3"/>
  <c r="B1033" i="3"/>
  <c r="H1033" i="3"/>
  <c r="G1033" i="3"/>
  <c r="A1033" i="3"/>
  <c r="E1033" i="3"/>
  <c r="D1028" i="3"/>
  <c r="C1028" i="3"/>
  <c r="H1028" i="3"/>
  <c r="F1028" i="3"/>
  <c r="G1028" i="3"/>
  <c r="B1028" i="3"/>
  <c r="A1028" i="3"/>
  <c r="E1028" i="3"/>
  <c r="E1027" i="3"/>
  <c r="B1027" i="3"/>
  <c r="C1027" i="3"/>
  <c r="H1027" i="3"/>
  <c r="G1027" i="3"/>
  <c r="F1027" i="3"/>
  <c r="A1027" i="3"/>
  <c r="D1027" i="3"/>
  <c r="G1022" i="3"/>
  <c r="C1022" i="3"/>
  <c r="B1022" i="3"/>
  <c r="E1022" i="3"/>
  <c r="H1022" i="3"/>
  <c r="D1022" i="3"/>
  <c r="A1022" i="3"/>
  <c r="F1022" i="3"/>
  <c r="D1019" i="3"/>
  <c r="C1019" i="3"/>
  <c r="B1019" i="3"/>
  <c r="H1019" i="3"/>
  <c r="G1019" i="3"/>
  <c r="E1019" i="3"/>
  <c r="A1019" i="3"/>
  <c r="F1019" i="3"/>
  <c r="E1015" i="3"/>
  <c r="C1015" i="3"/>
  <c r="D1015" i="3"/>
  <c r="G1015" i="3"/>
  <c r="F1015" i="3"/>
  <c r="H1015" i="3"/>
  <c r="A1015" i="3"/>
  <c r="B1015" i="3"/>
  <c r="B1013" i="3"/>
  <c r="F1013" i="3"/>
  <c r="H1013" i="3"/>
  <c r="G1013" i="3"/>
  <c r="E1013" i="3"/>
  <c r="C1013" i="3"/>
  <c r="A1013" i="3"/>
  <c r="D1013" i="3"/>
  <c r="G999" i="3"/>
  <c r="D999" i="3"/>
  <c r="C999" i="3"/>
  <c r="B999" i="3"/>
  <c r="H999" i="3"/>
  <c r="F999" i="3"/>
  <c r="A999" i="3"/>
  <c r="E999" i="3"/>
  <c r="G995" i="3"/>
  <c r="C995" i="3"/>
  <c r="D995" i="3"/>
  <c r="B995" i="3"/>
  <c r="H995" i="3"/>
  <c r="F995" i="3"/>
  <c r="A995" i="3"/>
  <c r="E995" i="3"/>
  <c r="F987" i="3"/>
  <c r="D987" i="3"/>
  <c r="C987" i="3"/>
  <c r="G987" i="3"/>
  <c r="E987" i="3"/>
  <c r="H987" i="3"/>
  <c r="A987" i="3"/>
  <c r="B987" i="3"/>
  <c r="E984" i="3"/>
  <c r="B984" i="3"/>
  <c r="F984" i="3"/>
  <c r="D984" i="3"/>
  <c r="G984" i="3"/>
  <c r="H984" i="3"/>
  <c r="A984" i="3"/>
  <c r="C984" i="3"/>
  <c r="E979" i="3"/>
  <c r="B979" i="3"/>
  <c r="D979" i="3"/>
  <c r="G979" i="3"/>
  <c r="C979" i="3"/>
  <c r="F979" i="3"/>
  <c r="A979" i="3"/>
  <c r="H979" i="3"/>
  <c r="B978" i="3"/>
  <c r="F978" i="3"/>
  <c r="E978" i="3"/>
  <c r="D978" i="3"/>
  <c r="C978" i="3"/>
  <c r="H978" i="3"/>
  <c r="A978" i="3"/>
  <c r="G978" i="3"/>
  <c r="C969" i="3"/>
  <c r="F969" i="3"/>
  <c r="H969" i="3"/>
  <c r="D969" i="3"/>
  <c r="B969" i="3"/>
  <c r="E969" i="3"/>
  <c r="A969" i="3"/>
  <c r="G969" i="3"/>
  <c r="D972" i="3"/>
  <c r="E972" i="3"/>
  <c r="C972" i="3"/>
  <c r="B972" i="3"/>
  <c r="F972" i="3"/>
  <c r="H972" i="3"/>
  <c r="A972" i="3"/>
  <c r="G972" i="3"/>
  <c r="C965" i="3"/>
  <c r="E965" i="3"/>
  <c r="B965" i="3"/>
  <c r="F965" i="3"/>
  <c r="D965" i="3"/>
  <c r="H965" i="3"/>
  <c r="A965" i="3"/>
  <c r="G965" i="3"/>
  <c r="G959" i="3"/>
  <c r="C959" i="3"/>
  <c r="E959" i="3"/>
  <c r="D959" i="3"/>
  <c r="B959" i="3"/>
  <c r="H959" i="3"/>
  <c r="A959" i="3"/>
  <c r="F959" i="3"/>
  <c r="F952" i="3"/>
  <c r="D952" i="3"/>
  <c r="B952" i="3"/>
  <c r="G952" i="3"/>
  <c r="H952" i="3"/>
  <c r="E952" i="3"/>
  <c r="A952" i="3"/>
  <c r="C952" i="3"/>
  <c r="B944" i="3"/>
  <c r="E944" i="3"/>
  <c r="F944" i="3"/>
  <c r="H944" i="3"/>
  <c r="D944" i="3"/>
  <c r="C944" i="3"/>
  <c r="A944" i="3"/>
  <c r="G944" i="3"/>
  <c r="G963" i="3"/>
  <c r="F963" i="3"/>
  <c r="H963" i="3"/>
  <c r="E963" i="3"/>
  <c r="D963" i="3"/>
  <c r="B963" i="3"/>
  <c r="A963" i="3"/>
  <c r="C963" i="3"/>
  <c r="D956" i="3"/>
  <c r="F956" i="3"/>
  <c r="H956" i="3"/>
  <c r="C956" i="3"/>
  <c r="B956" i="3"/>
  <c r="G956" i="3"/>
  <c r="A956" i="3"/>
  <c r="E956" i="3"/>
  <c r="C949" i="3"/>
  <c r="E949" i="3"/>
  <c r="G949" i="3"/>
  <c r="H949" i="3"/>
  <c r="F949" i="3"/>
  <c r="B949" i="3"/>
  <c r="A949" i="3"/>
  <c r="D949" i="3"/>
  <c r="F895" i="3"/>
  <c r="H895" i="3"/>
  <c r="C895" i="3"/>
  <c r="E895" i="3"/>
  <c r="B895" i="3"/>
  <c r="D895" i="3"/>
  <c r="A895" i="3"/>
  <c r="G895" i="3"/>
  <c r="D863" i="3"/>
  <c r="G863" i="3"/>
  <c r="E863" i="3"/>
  <c r="H863" i="3"/>
  <c r="C863" i="3"/>
  <c r="B863" i="3"/>
  <c r="A863" i="3"/>
  <c r="F863" i="3"/>
  <c r="D836" i="3"/>
  <c r="E836" i="3"/>
  <c r="B836" i="3"/>
  <c r="H836" i="3"/>
  <c r="F836" i="3"/>
  <c r="C836" i="3"/>
  <c r="A836" i="3"/>
  <c r="G836" i="3"/>
  <c r="G809" i="3"/>
  <c r="C809" i="3"/>
  <c r="D809" i="3"/>
  <c r="H809" i="3"/>
  <c r="B809" i="3"/>
  <c r="E809" i="3"/>
  <c r="A809" i="3"/>
  <c r="F809" i="3"/>
  <c r="C782" i="3"/>
  <c r="H782" i="3"/>
  <c r="E782" i="3"/>
  <c r="D782" i="3"/>
  <c r="B782" i="3"/>
  <c r="F782" i="3"/>
  <c r="A782" i="3"/>
  <c r="G782" i="3"/>
  <c r="G755" i="3"/>
  <c r="H755" i="3"/>
  <c r="D755" i="3"/>
  <c r="C755" i="3"/>
  <c r="F755" i="3"/>
  <c r="B755" i="3"/>
  <c r="A755" i="3"/>
  <c r="E755" i="3"/>
  <c r="E728" i="3"/>
  <c r="B728" i="3"/>
  <c r="D728" i="3"/>
  <c r="G728" i="3"/>
  <c r="C728" i="3"/>
  <c r="F728" i="3"/>
  <c r="A728" i="3"/>
  <c r="H728" i="3"/>
  <c r="B924" i="3"/>
  <c r="F924" i="3"/>
  <c r="G924" i="3"/>
  <c r="D924" i="3"/>
  <c r="E924" i="3"/>
  <c r="H924" i="3"/>
  <c r="A924" i="3"/>
  <c r="C924" i="3"/>
  <c r="H909" i="3"/>
  <c r="C909" i="3"/>
  <c r="G909" i="3"/>
  <c r="E909" i="3"/>
  <c r="D909" i="3"/>
  <c r="F909" i="3"/>
  <c r="A909" i="3"/>
  <c r="B909" i="3"/>
  <c r="C894" i="3"/>
  <c r="B894" i="3"/>
  <c r="H894" i="3"/>
  <c r="E894" i="3"/>
  <c r="D894" i="3"/>
  <c r="F894" i="3"/>
  <c r="A894" i="3"/>
  <c r="G894" i="3"/>
  <c r="G882" i="3"/>
  <c r="E882" i="3"/>
  <c r="C882" i="3"/>
  <c r="B882" i="3"/>
  <c r="F882" i="3"/>
  <c r="D882" i="3"/>
  <c r="A882" i="3"/>
  <c r="H882" i="3"/>
  <c r="C703" i="3"/>
  <c r="F703" i="3"/>
  <c r="D703" i="3"/>
  <c r="E703" i="3"/>
  <c r="G703" i="3"/>
  <c r="B703" i="3"/>
  <c r="A703" i="3"/>
  <c r="H703" i="3"/>
  <c r="G676" i="3"/>
  <c r="F676" i="3"/>
  <c r="E676" i="3"/>
  <c r="B676" i="3"/>
  <c r="H676" i="3"/>
  <c r="C676" i="3"/>
  <c r="A676" i="3"/>
  <c r="D676" i="3"/>
  <c r="D862" i="3"/>
  <c r="H862" i="3"/>
  <c r="B862" i="3"/>
  <c r="G862" i="3"/>
  <c r="C862" i="3"/>
  <c r="F862" i="3"/>
  <c r="A862" i="3"/>
  <c r="E862" i="3"/>
  <c r="G849" i="3"/>
  <c r="H849" i="3"/>
  <c r="D849" i="3"/>
  <c r="B849" i="3"/>
  <c r="C849" i="3"/>
  <c r="E849" i="3"/>
  <c r="A849" i="3"/>
  <c r="F849" i="3"/>
  <c r="G835" i="3"/>
  <c r="B835" i="3"/>
  <c r="D835" i="3"/>
  <c r="F835" i="3"/>
  <c r="E835" i="3"/>
  <c r="C835" i="3"/>
  <c r="A835" i="3"/>
  <c r="H835" i="3"/>
  <c r="G822" i="3"/>
  <c r="C822" i="3"/>
  <c r="E822" i="3"/>
  <c r="B822" i="3"/>
  <c r="D822" i="3"/>
  <c r="F822" i="3"/>
  <c r="A822" i="3"/>
  <c r="H822" i="3"/>
  <c r="C808" i="3"/>
  <c r="D808" i="3"/>
  <c r="B808" i="3"/>
  <c r="G808" i="3"/>
  <c r="H808" i="3"/>
  <c r="E808" i="3"/>
  <c r="A808" i="3"/>
  <c r="F808" i="3"/>
  <c r="D795" i="3"/>
  <c r="H795" i="3"/>
  <c r="E795" i="3"/>
  <c r="G795" i="3"/>
  <c r="C795" i="3"/>
  <c r="B795" i="3"/>
  <c r="A795" i="3"/>
  <c r="F795" i="3"/>
  <c r="H781" i="3"/>
  <c r="G781" i="3"/>
  <c r="D781" i="3"/>
  <c r="F781" i="3"/>
  <c r="C781" i="3"/>
  <c r="E781" i="3"/>
  <c r="A781" i="3"/>
  <c r="B781" i="3"/>
  <c r="F768" i="3"/>
  <c r="C768" i="3"/>
  <c r="H768" i="3"/>
  <c r="E768" i="3"/>
  <c r="B768" i="3"/>
  <c r="D768" i="3"/>
  <c r="A768" i="3"/>
  <c r="G768" i="3"/>
  <c r="C754" i="3"/>
  <c r="B754" i="3"/>
  <c r="E754" i="3"/>
  <c r="G754" i="3"/>
  <c r="F754" i="3"/>
  <c r="D754" i="3"/>
  <c r="A754" i="3"/>
  <c r="H754" i="3"/>
  <c r="D741" i="3"/>
  <c r="B741" i="3"/>
  <c r="C741" i="3"/>
  <c r="E741" i="3"/>
  <c r="H741" i="3"/>
  <c r="F741" i="3"/>
  <c r="A741" i="3"/>
  <c r="G741" i="3"/>
  <c r="B727" i="3"/>
  <c r="F727" i="3"/>
  <c r="G727" i="3"/>
  <c r="E727" i="3"/>
  <c r="D727" i="3"/>
  <c r="C727" i="3"/>
  <c r="A727" i="3"/>
  <c r="H727" i="3"/>
  <c r="G714" i="3"/>
  <c r="E714" i="3"/>
  <c r="D714" i="3"/>
  <c r="H714" i="3"/>
  <c r="F714" i="3"/>
  <c r="B714" i="3"/>
  <c r="A714" i="3"/>
  <c r="C714" i="3"/>
  <c r="D1030" i="3"/>
  <c r="B1030" i="3"/>
  <c r="E1030" i="3"/>
  <c r="H1030" i="3"/>
  <c r="C1030" i="3"/>
  <c r="G1030" i="3"/>
  <c r="A1030" i="3"/>
  <c r="F1030" i="3"/>
  <c r="D1016" i="3"/>
  <c r="C1016" i="3"/>
  <c r="G1016" i="3"/>
  <c r="F1016" i="3"/>
  <c r="B1016" i="3"/>
  <c r="E1016" i="3"/>
  <c r="A1016" i="3"/>
  <c r="H1016" i="3"/>
  <c r="G1002" i="3"/>
  <c r="E1002" i="3"/>
  <c r="C1002" i="3"/>
  <c r="D1002" i="3"/>
  <c r="F1002" i="3"/>
  <c r="H1002" i="3"/>
  <c r="A1002" i="3"/>
  <c r="B1002" i="3"/>
  <c r="D955" i="3"/>
  <c r="F955" i="3"/>
  <c r="E955" i="3"/>
  <c r="H955" i="3"/>
  <c r="C955" i="3"/>
  <c r="B955" i="3"/>
  <c r="A955" i="3"/>
  <c r="G955" i="3"/>
  <c r="C943" i="3"/>
  <c r="E943" i="3"/>
  <c r="F943" i="3"/>
  <c r="D943" i="3"/>
  <c r="B943" i="3"/>
  <c r="H943" i="3"/>
  <c r="A943" i="3"/>
  <c r="G943" i="3"/>
  <c r="C910" i="3"/>
  <c r="H910" i="3"/>
  <c r="G910" i="3"/>
  <c r="B910" i="3"/>
  <c r="E910" i="3"/>
  <c r="F910" i="3"/>
  <c r="A910" i="3"/>
  <c r="D910" i="3"/>
  <c r="F884" i="3"/>
  <c r="G884" i="3"/>
  <c r="C884" i="3"/>
  <c r="D884" i="3"/>
  <c r="E884" i="3"/>
  <c r="B884" i="3"/>
  <c r="A884" i="3"/>
  <c r="H884" i="3"/>
  <c r="F851" i="3"/>
  <c r="G851" i="3"/>
  <c r="B851" i="3"/>
  <c r="H851" i="3"/>
  <c r="D851" i="3"/>
  <c r="C851" i="3"/>
  <c r="A851" i="3"/>
  <c r="E851" i="3"/>
  <c r="G824" i="3"/>
  <c r="C824" i="3"/>
  <c r="D824" i="3"/>
  <c r="H824" i="3"/>
  <c r="F824" i="3"/>
  <c r="B824" i="3"/>
  <c r="A824" i="3"/>
  <c r="E824" i="3"/>
  <c r="F797" i="3"/>
  <c r="G797" i="3"/>
  <c r="H797" i="3"/>
  <c r="C797" i="3"/>
  <c r="B797" i="3"/>
  <c r="D797" i="3"/>
  <c r="A797" i="3"/>
  <c r="E797" i="3"/>
  <c r="G770" i="3"/>
  <c r="C770" i="3"/>
  <c r="B770" i="3"/>
  <c r="D770" i="3"/>
  <c r="H770" i="3"/>
  <c r="E770" i="3"/>
  <c r="A770" i="3"/>
  <c r="F770" i="3"/>
  <c r="H743" i="3"/>
  <c r="B743" i="3"/>
  <c r="E743" i="3"/>
  <c r="F743" i="3"/>
  <c r="D743" i="3"/>
  <c r="G743" i="3"/>
  <c r="A743" i="3"/>
  <c r="C743" i="3"/>
  <c r="D716" i="3"/>
  <c r="G716" i="3"/>
  <c r="C716" i="3"/>
  <c r="B716" i="3"/>
  <c r="F716" i="3"/>
  <c r="H716" i="3"/>
  <c r="A716" i="3"/>
  <c r="E716" i="3"/>
  <c r="H923" i="3"/>
  <c r="G923" i="3"/>
  <c r="C923" i="3"/>
  <c r="E923" i="3"/>
  <c r="F923" i="3"/>
  <c r="D923" i="3"/>
  <c r="A923" i="3"/>
  <c r="B923" i="3"/>
  <c r="G709" i="3"/>
  <c r="D709" i="3"/>
  <c r="C709" i="3"/>
  <c r="B709" i="3"/>
  <c r="F709" i="3"/>
  <c r="H709" i="3"/>
  <c r="A709" i="3"/>
  <c r="E709" i="3"/>
  <c r="F682" i="3"/>
  <c r="C682" i="3"/>
  <c r="G682" i="3"/>
  <c r="D682" i="3"/>
  <c r="H682" i="3"/>
  <c r="B682" i="3"/>
  <c r="A682" i="3"/>
  <c r="E682" i="3"/>
  <c r="B865" i="3"/>
  <c r="G865" i="3"/>
  <c r="D865" i="3"/>
  <c r="E865" i="3"/>
  <c r="H865" i="3"/>
  <c r="F865" i="3"/>
  <c r="A865" i="3"/>
  <c r="C865" i="3"/>
  <c r="C852" i="3"/>
  <c r="E852" i="3"/>
  <c r="G852" i="3"/>
  <c r="B852" i="3"/>
  <c r="D852" i="3"/>
  <c r="F852" i="3"/>
  <c r="A852" i="3"/>
  <c r="H852" i="3"/>
  <c r="C838" i="3"/>
  <c r="E838" i="3"/>
  <c r="D838" i="3"/>
  <c r="G838" i="3"/>
  <c r="B838" i="3"/>
  <c r="F838" i="3"/>
  <c r="A838" i="3"/>
  <c r="H838" i="3"/>
  <c r="F825" i="3"/>
  <c r="B825" i="3"/>
  <c r="E825" i="3"/>
  <c r="D825" i="3"/>
  <c r="G825" i="3"/>
  <c r="C825" i="3"/>
  <c r="A825" i="3"/>
  <c r="H825" i="3"/>
  <c r="D811" i="3"/>
  <c r="E811" i="3"/>
  <c r="G811" i="3"/>
  <c r="H811" i="3"/>
  <c r="C811" i="3"/>
  <c r="B811" i="3"/>
  <c r="A811" i="3"/>
  <c r="F811" i="3"/>
  <c r="G798" i="3"/>
  <c r="B798" i="3"/>
  <c r="F798" i="3"/>
  <c r="E798" i="3"/>
  <c r="C798" i="3"/>
  <c r="H798" i="3"/>
  <c r="A798" i="3"/>
  <c r="D798" i="3"/>
  <c r="F784" i="3"/>
  <c r="H784" i="3"/>
  <c r="E784" i="3"/>
  <c r="C784" i="3"/>
  <c r="B784" i="3"/>
  <c r="D784" i="3"/>
  <c r="A784" i="3"/>
  <c r="G784" i="3"/>
  <c r="F771" i="3"/>
  <c r="G771" i="3"/>
  <c r="B771" i="3"/>
  <c r="E771" i="3"/>
  <c r="H771" i="3"/>
  <c r="D771" i="3"/>
  <c r="A771" i="3"/>
  <c r="C771" i="3"/>
  <c r="B757" i="3"/>
  <c r="C757" i="3"/>
  <c r="G757" i="3"/>
  <c r="E757" i="3"/>
  <c r="D757" i="3"/>
  <c r="F757" i="3"/>
  <c r="A757" i="3"/>
  <c r="H757" i="3"/>
  <c r="H744" i="3"/>
  <c r="C744" i="3"/>
  <c r="E744" i="3"/>
  <c r="F744" i="3"/>
  <c r="D744" i="3"/>
  <c r="G744" i="3"/>
  <c r="A744" i="3"/>
  <c r="B744" i="3"/>
  <c r="G730" i="3"/>
  <c r="D730" i="3"/>
  <c r="E730" i="3"/>
  <c r="C730" i="3"/>
  <c r="H730" i="3"/>
  <c r="F730" i="3"/>
  <c r="A730" i="3"/>
  <c r="B730" i="3"/>
  <c r="H717" i="3"/>
  <c r="G717" i="3"/>
  <c r="B717" i="3"/>
  <c r="E717" i="3"/>
  <c r="F717" i="3"/>
  <c r="C717" i="3"/>
  <c r="A717" i="3"/>
  <c r="D717" i="3"/>
  <c r="D996" i="3"/>
  <c r="E996" i="3"/>
  <c r="H996" i="3"/>
  <c r="G996" i="3"/>
  <c r="B996" i="3"/>
  <c r="F996" i="3"/>
  <c r="A996" i="3"/>
  <c r="C996" i="3"/>
  <c r="B934" i="3"/>
  <c r="F934" i="3"/>
  <c r="C934" i="3"/>
  <c r="D934" i="3"/>
  <c r="G934" i="3"/>
  <c r="E934" i="3"/>
  <c r="A934" i="3"/>
  <c r="H934" i="3"/>
  <c r="G898" i="3"/>
  <c r="C898" i="3"/>
  <c r="F898" i="3"/>
  <c r="E898" i="3"/>
  <c r="B898" i="3"/>
  <c r="H898" i="3"/>
  <c r="A898" i="3"/>
  <c r="D898" i="3"/>
  <c r="D866" i="3"/>
  <c r="H866" i="3"/>
  <c r="G866" i="3"/>
  <c r="F866" i="3"/>
  <c r="C866" i="3"/>
  <c r="E866" i="3"/>
  <c r="A866" i="3"/>
  <c r="B866" i="3"/>
  <c r="D839" i="3"/>
  <c r="F839" i="3"/>
  <c r="G839" i="3"/>
  <c r="H839" i="3"/>
  <c r="C839" i="3"/>
  <c r="E839" i="3"/>
  <c r="A839" i="3"/>
  <c r="B839" i="3"/>
  <c r="C812" i="3"/>
  <c r="G812" i="3"/>
  <c r="B812" i="3"/>
  <c r="F812" i="3"/>
  <c r="E812" i="3"/>
  <c r="D812" i="3"/>
  <c r="A812" i="3"/>
  <c r="H812" i="3"/>
  <c r="E785" i="3"/>
  <c r="F785" i="3"/>
  <c r="D785" i="3"/>
  <c r="G785" i="3"/>
  <c r="B785" i="3"/>
  <c r="H785" i="3"/>
  <c r="A785" i="3"/>
  <c r="C785" i="3"/>
  <c r="F758" i="3"/>
  <c r="G758" i="3"/>
  <c r="E758" i="3"/>
  <c r="C758" i="3"/>
  <c r="B758" i="3"/>
  <c r="D758" i="3"/>
  <c r="A758" i="3"/>
  <c r="H758" i="3"/>
  <c r="B731" i="3"/>
  <c r="D731" i="3"/>
  <c r="F731" i="3"/>
  <c r="H731" i="3"/>
  <c r="E731" i="3"/>
  <c r="G731" i="3"/>
  <c r="A731" i="3"/>
  <c r="C731" i="3"/>
  <c r="G936" i="3"/>
  <c r="H936" i="3"/>
  <c r="D936" i="3"/>
  <c r="B936" i="3"/>
  <c r="F936" i="3"/>
  <c r="E936" i="3"/>
  <c r="A936" i="3"/>
  <c r="C936" i="3"/>
  <c r="E879" i="3"/>
  <c r="F879" i="3"/>
  <c r="H879" i="3"/>
  <c r="B879" i="3"/>
  <c r="D879" i="3"/>
  <c r="G879" i="3"/>
  <c r="A879" i="3"/>
  <c r="C879" i="3"/>
  <c r="D697" i="3"/>
  <c r="E697" i="3"/>
  <c r="G697" i="3"/>
  <c r="F697" i="3"/>
  <c r="H697" i="3"/>
  <c r="B697" i="3"/>
  <c r="A697" i="3"/>
  <c r="C697" i="3"/>
  <c r="D669" i="3"/>
  <c r="E669" i="3"/>
  <c r="C669" i="3"/>
  <c r="F669" i="3"/>
  <c r="H669" i="3"/>
  <c r="G669" i="3"/>
  <c r="A669" i="3"/>
  <c r="B669" i="3"/>
  <c r="C859" i="3"/>
  <c r="F859" i="3"/>
  <c r="B859" i="3"/>
  <c r="G859" i="3"/>
  <c r="E859" i="3"/>
  <c r="D859" i="3"/>
  <c r="A859" i="3"/>
  <c r="H859" i="3"/>
  <c r="F846" i="3"/>
  <c r="H846" i="3"/>
  <c r="E846" i="3"/>
  <c r="C846" i="3"/>
  <c r="D846" i="3"/>
  <c r="G846" i="3"/>
  <c r="A846" i="3"/>
  <c r="B846" i="3"/>
  <c r="E832" i="3"/>
  <c r="F832" i="3"/>
  <c r="C832" i="3"/>
  <c r="B832" i="3"/>
  <c r="G832" i="3"/>
  <c r="D832" i="3"/>
  <c r="A832" i="3"/>
  <c r="H832" i="3"/>
  <c r="B819" i="3"/>
  <c r="F819" i="3"/>
  <c r="E819" i="3"/>
  <c r="H819" i="3"/>
  <c r="C819" i="3"/>
  <c r="D819" i="3"/>
  <c r="A819" i="3"/>
  <c r="G819" i="3"/>
  <c r="D805" i="3"/>
  <c r="B805" i="3"/>
  <c r="G805" i="3"/>
  <c r="E805" i="3"/>
  <c r="F805" i="3"/>
  <c r="H805" i="3"/>
  <c r="A805" i="3"/>
  <c r="C805" i="3"/>
  <c r="D792" i="3"/>
  <c r="G792" i="3"/>
  <c r="H792" i="3"/>
  <c r="F792" i="3"/>
  <c r="E792" i="3"/>
  <c r="B792" i="3"/>
  <c r="A792" i="3"/>
  <c r="C792" i="3"/>
  <c r="C778" i="3"/>
  <c r="H778" i="3"/>
  <c r="F778" i="3"/>
  <c r="E778" i="3"/>
  <c r="G778" i="3"/>
  <c r="B778" i="3"/>
  <c r="A778" i="3"/>
  <c r="D778" i="3"/>
  <c r="H765" i="3"/>
  <c r="F765" i="3"/>
  <c r="C765" i="3"/>
  <c r="B765" i="3"/>
  <c r="E765" i="3"/>
  <c r="D765" i="3"/>
  <c r="A765" i="3"/>
  <c r="G765" i="3"/>
  <c r="E1144" i="3"/>
  <c r="C1144" i="3"/>
  <c r="D1144" i="3"/>
  <c r="H1144" i="3"/>
  <c r="B1144" i="3"/>
  <c r="F1144" i="3"/>
  <c r="A1144" i="3"/>
  <c r="G1144" i="3"/>
  <c r="F968" i="3"/>
  <c r="B968" i="3"/>
  <c r="E968" i="3"/>
  <c r="G968" i="3"/>
  <c r="C968" i="3"/>
  <c r="H968" i="3"/>
  <c r="A968" i="3"/>
  <c r="D968" i="3"/>
  <c r="B960" i="3"/>
  <c r="H960" i="3"/>
  <c r="G960" i="3"/>
  <c r="F960" i="3"/>
  <c r="E960" i="3"/>
  <c r="D960" i="3"/>
  <c r="A960" i="3"/>
  <c r="C960" i="3"/>
  <c r="E953" i="3"/>
  <c r="D953" i="3"/>
  <c r="B953" i="3"/>
  <c r="F953" i="3"/>
  <c r="H953" i="3"/>
  <c r="C953" i="3"/>
  <c r="A953" i="3"/>
  <c r="G953" i="3"/>
  <c r="B947" i="3"/>
  <c r="F947" i="3"/>
  <c r="C947" i="3"/>
  <c r="E947" i="3"/>
  <c r="H947" i="3"/>
  <c r="D947" i="3"/>
  <c r="A947" i="3"/>
  <c r="G947" i="3"/>
  <c r="E939" i="3"/>
  <c r="D939" i="3"/>
  <c r="H939" i="3"/>
  <c r="F939" i="3"/>
  <c r="G939" i="3"/>
  <c r="C939" i="3"/>
  <c r="A939" i="3"/>
  <c r="B939" i="3"/>
  <c r="H913" i="3"/>
  <c r="B913" i="3"/>
  <c r="F913" i="3"/>
  <c r="D913" i="3"/>
  <c r="C913" i="3"/>
  <c r="G913" i="3"/>
  <c r="A913" i="3"/>
  <c r="E913" i="3"/>
  <c r="F921" i="3"/>
  <c r="D921" i="3"/>
  <c r="E921" i="3"/>
  <c r="C921" i="3"/>
  <c r="G921" i="3"/>
  <c r="H921" i="3"/>
  <c r="B921" i="3"/>
  <c r="H931" i="3"/>
  <c r="E931" i="3"/>
  <c r="C931" i="3"/>
  <c r="B931" i="3"/>
  <c r="D931" i="3"/>
  <c r="F931" i="3"/>
  <c r="A931" i="3"/>
  <c r="G931" i="3"/>
  <c r="D905" i="3"/>
  <c r="H905" i="3"/>
  <c r="E905" i="3"/>
  <c r="C905" i="3"/>
  <c r="G905" i="3"/>
  <c r="F905" i="3"/>
  <c r="A905" i="3"/>
  <c r="B905" i="3"/>
  <c r="D887" i="3"/>
  <c r="G887" i="3"/>
  <c r="B887" i="3"/>
  <c r="F887" i="3"/>
  <c r="C887" i="3"/>
  <c r="H887" i="3"/>
  <c r="A887" i="3"/>
  <c r="E887" i="3"/>
  <c r="H875" i="3"/>
  <c r="B875" i="3"/>
  <c r="E875" i="3"/>
  <c r="F875" i="3"/>
  <c r="C875" i="3"/>
  <c r="G875" i="3"/>
  <c r="A875" i="3"/>
  <c r="D875" i="3"/>
  <c r="F854" i="3"/>
  <c r="E854" i="3"/>
  <c r="B854" i="3"/>
  <c r="G854" i="3"/>
  <c r="H854" i="3"/>
  <c r="C854" i="3"/>
  <c r="A854" i="3"/>
  <c r="D854" i="3"/>
  <c r="C845" i="3"/>
  <c r="G845" i="3"/>
  <c r="F845" i="3"/>
  <c r="B845" i="3"/>
  <c r="E845" i="3"/>
  <c r="D845" i="3"/>
  <c r="A845" i="3"/>
  <c r="H845" i="3"/>
  <c r="B827" i="3"/>
  <c r="G827" i="3"/>
  <c r="H827" i="3"/>
  <c r="C827" i="3"/>
  <c r="F827" i="3"/>
  <c r="E827" i="3"/>
  <c r="A827" i="3"/>
  <c r="D827" i="3"/>
  <c r="H818" i="3"/>
  <c r="C818" i="3"/>
  <c r="G818" i="3"/>
  <c r="D818" i="3"/>
  <c r="F818" i="3"/>
  <c r="E818" i="3"/>
  <c r="A818" i="3"/>
  <c r="B818" i="3"/>
  <c r="D800" i="3"/>
  <c r="E800" i="3"/>
  <c r="C800" i="3"/>
  <c r="B800" i="3"/>
  <c r="G800" i="3"/>
  <c r="H800" i="3"/>
  <c r="A800" i="3"/>
  <c r="F800" i="3"/>
  <c r="G791" i="3"/>
  <c r="B791" i="3"/>
  <c r="F791" i="3"/>
  <c r="H791" i="3"/>
  <c r="C791" i="3"/>
  <c r="E791" i="3"/>
  <c r="A791" i="3"/>
  <c r="D791" i="3"/>
  <c r="H773" i="3"/>
  <c r="D773" i="3"/>
  <c r="G773" i="3"/>
  <c r="E773" i="3"/>
  <c r="F773" i="3"/>
  <c r="C773" i="3"/>
  <c r="A773" i="3"/>
  <c r="B773" i="3"/>
  <c r="B764" i="3"/>
  <c r="H764" i="3"/>
  <c r="G764" i="3"/>
  <c r="F764" i="3"/>
  <c r="E764" i="3"/>
  <c r="D764" i="3"/>
  <c r="A764" i="3"/>
  <c r="C764" i="3"/>
  <c r="B746" i="3"/>
  <c r="C746" i="3"/>
  <c r="H746" i="3"/>
  <c r="E746" i="3"/>
  <c r="F746" i="3"/>
  <c r="D746" i="3"/>
  <c r="A746" i="3"/>
  <c r="G746" i="3"/>
  <c r="D737" i="3"/>
  <c r="C737" i="3"/>
  <c r="E737" i="3"/>
  <c r="F737" i="3"/>
  <c r="B737" i="3"/>
  <c r="G737" i="3"/>
  <c r="A737" i="3"/>
  <c r="H737" i="3"/>
  <c r="E719" i="3"/>
  <c r="C719" i="3"/>
  <c r="G719" i="3"/>
  <c r="B719" i="3"/>
  <c r="H719" i="3"/>
  <c r="F719" i="3"/>
  <c r="A719" i="3"/>
  <c r="D719" i="3"/>
  <c r="C664" i="3"/>
  <c r="F664" i="3"/>
  <c r="D664" i="3"/>
  <c r="B664" i="3"/>
  <c r="H664" i="3"/>
  <c r="G664" i="3"/>
  <c r="A664" i="3"/>
  <c r="E664" i="3"/>
  <c r="F933" i="3"/>
  <c r="E933" i="3"/>
  <c r="H933" i="3"/>
  <c r="G933" i="3"/>
  <c r="D933" i="3"/>
  <c r="C933" i="3"/>
  <c r="A933" i="3"/>
  <c r="B933" i="3"/>
  <c r="B927" i="3"/>
  <c r="H927" i="3"/>
  <c r="E927" i="3"/>
  <c r="C927" i="3"/>
  <c r="F927" i="3"/>
  <c r="D927" i="3"/>
  <c r="A927" i="3"/>
  <c r="G927" i="3"/>
  <c r="H920" i="3"/>
  <c r="E920" i="3"/>
  <c r="G920" i="3"/>
  <c r="C920" i="3"/>
  <c r="F920" i="3"/>
  <c r="D920" i="3"/>
  <c r="A920" i="3"/>
  <c r="B920" i="3"/>
  <c r="B912" i="3"/>
  <c r="C912" i="3"/>
  <c r="E912" i="3"/>
  <c r="D912" i="3"/>
  <c r="F912" i="3"/>
  <c r="G912" i="3"/>
  <c r="A912" i="3"/>
  <c r="H912" i="3"/>
  <c r="F903" i="3"/>
  <c r="C903" i="3"/>
  <c r="H903" i="3"/>
  <c r="E903" i="3"/>
  <c r="G903" i="3"/>
  <c r="B903" i="3"/>
  <c r="A903" i="3"/>
  <c r="D903" i="3"/>
  <c r="E900" i="3"/>
  <c r="F900" i="3"/>
  <c r="C900" i="3"/>
  <c r="H900" i="3"/>
  <c r="B900" i="3"/>
  <c r="G900" i="3"/>
  <c r="A900" i="3"/>
  <c r="D900" i="3"/>
  <c r="G891" i="3"/>
  <c r="E891" i="3"/>
  <c r="D891" i="3"/>
  <c r="H891" i="3"/>
  <c r="F891" i="3"/>
  <c r="B891" i="3"/>
  <c r="A891" i="3"/>
  <c r="C891" i="3"/>
  <c r="D885" i="3"/>
  <c r="B885" i="3"/>
  <c r="C885" i="3"/>
  <c r="H885" i="3"/>
  <c r="E885" i="3"/>
  <c r="G885" i="3"/>
  <c r="A885" i="3"/>
  <c r="F885" i="3"/>
  <c r="E877" i="3"/>
  <c r="G877" i="3"/>
  <c r="F877" i="3"/>
  <c r="B877" i="3"/>
  <c r="C877" i="3"/>
  <c r="D877" i="3"/>
  <c r="A877" i="3"/>
  <c r="H877" i="3"/>
  <c r="G873" i="3"/>
  <c r="B873" i="3"/>
  <c r="C873" i="3"/>
  <c r="H873" i="3"/>
  <c r="D873" i="3"/>
  <c r="E873" i="3"/>
  <c r="A873" i="3"/>
  <c r="F873" i="3"/>
  <c r="E694" i="3"/>
  <c r="G694" i="3"/>
  <c r="F694" i="3"/>
  <c r="D694" i="3"/>
  <c r="B694" i="3"/>
  <c r="C694" i="3"/>
  <c r="A694" i="3"/>
  <c r="H694" i="3"/>
  <c r="H685" i="3"/>
  <c r="G685" i="3"/>
  <c r="D685" i="3"/>
  <c r="F685" i="3"/>
  <c r="E685" i="3"/>
  <c r="B685" i="3"/>
  <c r="A685" i="3"/>
  <c r="C685" i="3"/>
  <c r="F871" i="3"/>
  <c r="H871" i="3"/>
  <c r="E871" i="3"/>
  <c r="G871" i="3"/>
  <c r="B871" i="3"/>
  <c r="C871" i="3"/>
  <c r="A871" i="3"/>
  <c r="D871" i="3"/>
  <c r="H867" i="3"/>
  <c r="C867" i="3"/>
  <c r="E867" i="3"/>
  <c r="G867" i="3"/>
  <c r="B867" i="3"/>
  <c r="F867" i="3"/>
  <c r="A867" i="3"/>
  <c r="D867" i="3"/>
  <c r="D858" i="3"/>
  <c r="B858" i="3"/>
  <c r="E858" i="3"/>
  <c r="F858" i="3"/>
  <c r="H858" i="3"/>
  <c r="C858" i="3"/>
  <c r="A858" i="3"/>
  <c r="G858" i="3"/>
  <c r="B853" i="3"/>
  <c r="C853" i="3"/>
  <c r="D853" i="3"/>
  <c r="E853" i="3"/>
  <c r="F853" i="3"/>
  <c r="H853" i="3"/>
  <c r="A853" i="3"/>
  <c r="G853" i="3"/>
  <c r="E844" i="3"/>
  <c r="G844" i="3"/>
  <c r="C844" i="3"/>
  <c r="B844" i="3"/>
  <c r="F844" i="3"/>
  <c r="D844" i="3"/>
  <c r="A844" i="3"/>
  <c r="H844" i="3"/>
  <c r="H840" i="3"/>
  <c r="G840" i="3"/>
  <c r="F840" i="3"/>
  <c r="E840" i="3"/>
  <c r="B840" i="3"/>
  <c r="C840" i="3"/>
  <c r="A840" i="3"/>
  <c r="D840" i="3"/>
  <c r="D831" i="3"/>
  <c r="C831" i="3"/>
  <c r="B831" i="3"/>
  <c r="E831" i="3"/>
  <c r="F831" i="3"/>
  <c r="G831" i="3"/>
  <c r="A831" i="3"/>
  <c r="H831" i="3"/>
  <c r="F826" i="3"/>
  <c r="G826" i="3"/>
  <c r="E826" i="3"/>
  <c r="H826" i="3"/>
  <c r="B826" i="3"/>
  <c r="D826" i="3"/>
  <c r="A826" i="3"/>
  <c r="C826" i="3"/>
  <c r="B817" i="3"/>
  <c r="F817" i="3"/>
  <c r="E817" i="3"/>
  <c r="D817" i="3"/>
  <c r="G817" i="3"/>
  <c r="H817" i="3"/>
  <c r="A817" i="3"/>
  <c r="C817" i="3"/>
  <c r="C813" i="3"/>
  <c r="F813" i="3"/>
  <c r="B813" i="3"/>
  <c r="E813" i="3"/>
  <c r="D813" i="3"/>
  <c r="G813" i="3"/>
  <c r="A813" i="3"/>
  <c r="H813" i="3"/>
  <c r="C804" i="3"/>
  <c r="H804" i="3"/>
  <c r="F804" i="3"/>
  <c r="E804" i="3"/>
  <c r="G804" i="3"/>
  <c r="B804" i="3"/>
  <c r="A804" i="3"/>
  <c r="D804" i="3"/>
  <c r="B799" i="3"/>
  <c r="H799" i="3"/>
  <c r="E799" i="3"/>
  <c r="F799" i="3"/>
  <c r="D799" i="3"/>
  <c r="G799" i="3"/>
  <c r="A799" i="3"/>
  <c r="C799" i="3"/>
  <c r="B790" i="3"/>
  <c r="G790" i="3"/>
  <c r="F790" i="3"/>
  <c r="E790" i="3"/>
  <c r="C790" i="3"/>
  <c r="H790" i="3"/>
  <c r="A790" i="3"/>
  <c r="D790" i="3"/>
  <c r="D786" i="3"/>
  <c r="G786" i="3"/>
  <c r="H786" i="3"/>
  <c r="F786" i="3"/>
  <c r="E786" i="3"/>
  <c r="C786" i="3"/>
  <c r="A786" i="3"/>
  <c r="B786" i="3"/>
  <c r="E777" i="3"/>
  <c r="H777" i="3"/>
  <c r="C777" i="3"/>
  <c r="B777" i="3"/>
  <c r="F777" i="3"/>
  <c r="D777" i="3"/>
  <c r="A777" i="3"/>
  <c r="G777" i="3"/>
  <c r="F772" i="3"/>
  <c r="D772" i="3"/>
  <c r="E772" i="3"/>
  <c r="G772" i="3"/>
  <c r="C772" i="3"/>
  <c r="B772" i="3"/>
  <c r="A772" i="3"/>
  <c r="H772" i="3"/>
  <c r="G763" i="3"/>
  <c r="F763" i="3"/>
  <c r="B763" i="3"/>
  <c r="E763" i="3"/>
  <c r="D763" i="3"/>
  <c r="C763" i="3"/>
  <c r="A763" i="3"/>
  <c r="H763" i="3"/>
  <c r="G759" i="3"/>
  <c r="F759" i="3"/>
  <c r="H759" i="3"/>
  <c r="C759" i="3"/>
  <c r="E759" i="3"/>
  <c r="B759" i="3"/>
  <c r="A759" i="3"/>
  <c r="D759" i="3"/>
  <c r="G750" i="3"/>
  <c r="D750" i="3"/>
  <c r="B750" i="3"/>
  <c r="H750" i="3"/>
  <c r="E750" i="3"/>
  <c r="F750" i="3"/>
  <c r="A750" i="3"/>
  <c r="C750" i="3"/>
  <c r="C745" i="3"/>
  <c r="F745" i="3"/>
  <c r="B745" i="3"/>
  <c r="E745" i="3"/>
  <c r="D745" i="3"/>
  <c r="G745" i="3"/>
  <c r="A745" i="3"/>
  <c r="H745" i="3"/>
  <c r="H736" i="3"/>
  <c r="F736" i="3"/>
  <c r="E736" i="3"/>
  <c r="G736" i="3"/>
  <c r="D736" i="3"/>
  <c r="C736" i="3"/>
  <c r="A736" i="3"/>
  <c r="B736" i="3"/>
  <c r="B732" i="3"/>
  <c r="E732" i="3"/>
  <c r="F732" i="3"/>
  <c r="H732" i="3"/>
  <c r="G732" i="3"/>
  <c r="D732" i="3"/>
  <c r="A732" i="3"/>
  <c r="C732" i="3"/>
  <c r="B723" i="3"/>
  <c r="H723" i="3"/>
  <c r="F723" i="3"/>
  <c r="E723" i="3"/>
  <c r="C723" i="3"/>
  <c r="D723" i="3"/>
  <c r="A723" i="3"/>
  <c r="G723" i="3"/>
  <c r="D718" i="3"/>
  <c r="H718" i="3"/>
  <c r="B718" i="3"/>
  <c r="G718" i="3"/>
  <c r="F718" i="3"/>
  <c r="C718" i="3"/>
  <c r="A718" i="3"/>
  <c r="E718" i="3"/>
  <c r="E710" i="3"/>
  <c r="G710" i="3"/>
  <c r="F710" i="3"/>
  <c r="B710" i="3"/>
  <c r="D710" i="3"/>
  <c r="H710" i="3"/>
  <c r="A710" i="3"/>
  <c r="C710" i="3"/>
  <c r="C1034" i="3"/>
  <c r="G1034" i="3"/>
  <c r="H1034" i="3"/>
  <c r="B1034" i="3"/>
  <c r="D1034" i="3"/>
  <c r="E1034" i="3"/>
  <c r="A1034" i="3"/>
  <c r="F1034" i="3"/>
  <c r="E1025" i="3"/>
  <c r="F1025" i="3"/>
  <c r="B1025" i="3"/>
  <c r="C1025" i="3"/>
  <c r="G1025" i="3"/>
  <c r="D1025" i="3"/>
  <c r="A1025" i="3"/>
  <c r="H1025" i="3"/>
  <c r="D1021" i="3"/>
  <c r="H1021" i="3"/>
  <c r="C1021" i="3"/>
  <c r="B1021" i="3"/>
  <c r="F1021" i="3"/>
  <c r="E1021" i="3"/>
  <c r="A1021" i="3"/>
  <c r="G1021" i="3"/>
  <c r="G1012" i="3"/>
  <c r="D1012" i="3"/>
  <c r="C1012" i="3"/>
  <c r="H1012" i="3"/>
  <c r="F1012" i="3"/>
  <c r="B1012" i="3"/>
  <c r="A1012" i="3"/>
  <c r="E1012" i="3"/>
  <c r="D1008" i="3"/>
  <c r="B1008" i="3"/>
  <c r="G1008" i="3"/>
  <c r="C1008" i="3"/>
  <c r="E1008" i="3"/>
  <c r="H1008" i="3"/>
  <c r="A1008" i="3"/>
  <c r="F1008" i="3"/>
  <c r="G998" i="3"/>
  <c r="E998" i="3"/>
  <c r="C998" i="3"/>
  <c r="F998" i="3"/>
  <c r="D998" i="3"/>
  <c r="H998" i="3"/>
  <c r="A998" i="3"/>
  <c r="B998" i="3"/>
  <c r="G992" i="3"/>
  <c r="C992" i="3"/>
  <c r="F992" i="3"/>
  <c r="D992" i="3"/>
  <c r="H992" i="3"/>
  <c r="E992" i="3"/>
  <c r="A992" i="3"/>
  <c r="B992" i="3"/>
  <c r="D950" i="3"/>
  <c r="E950" i="3"/>
  <c r="G950" i="3"/>
  <c r="H950" i="3"/>
  <c r="F950" i="3"/>
  <c r="C950" i="3"/>
  <c r="A950" i="3"/>
  <c r="B950" i="3"/>
  <c r="H946" i="3"/>
  <c r="C946" i="3"/>
  <c r="G946" i="3"/>
  <c r="B946" i="3"/>
  <c r="E946" i="3"/>
  <c r="D946" i="3"/>
  <c r="A946" i="3"/>
  <c r="F946" i="3"/>
  <c r="G937" i="3"/>
  <c r="D937" i="3"/>
  <c r="H937" i="3"/>
  <c r="E937" i="3"/>
  <c r="C937" i="3"/>
  <c r="B937" i="3"/>
  <c r="A937" i="3"/>
  <c r="F937" i="3"/>
  <c r="G929" i="3"/>
  <c r="E929" i="3"/>
  <c r="D929" i="3"/>
  <c r="F929" i="3"/>
  <c r="C929" i="3"/>
  <c r="H929" i="3"/>
  <c r="A929" i="3"/>
  <c r="B929" i="3"/>
  <c r="B902" i="3"/>
  <c r="E902" i="3"/>
  <c r="C902" i="3"/>
  <c r="F902" i="3"/>
  <c r="G902" i="3"/>
  <c r="D902" i="3"/>
  <c r="A902" i="3"/>
  <c r="H902" i="3"/>
  <c r="F892" i="3"/>
  <c r="C892" i="3"/>
  <c r="H892" i="3"/>
  <c r="E892" i="3"/>
  <c r="B892" i="3"/>
  <c r="D892" i="3"/>
  <c r="A892" i="3"/>
  <c r="G892" i="3"/>
  <c r="F869" i="3"/>
  <c r="B869" i="3"/>
  <c r="D869" i="3"/>
  <c r="E869" i="3"/>
  <c r="C869" i="3"/>
  <c r="H869" i="3"/>
  <c r="A869" i="3"/>
  <c r="G869" i="3"/>
  <c r="D860" i="3"/>
  <c r="H860" i="3"/>
  <c r="B860" i="3"/>
  <c r="F860" i="3"/>
  <c r="C860" i="3"/>
  <c r="E860" i="3"/>
  <c r="A860" i="3"/>
  <c r="G860" i="3"/>
  <c r="F842" i="3"/>
  <c r="B842" i="3"/>
  <c r="D842" i="3"/>
  <c r="G842" i="3"/>
  <c r="C842" i="3"/>
  <c r="E842" i="3"/>
  <c r="A842" i="3"/>
  <c r="H842" i="3"/>
  <c r="B833" i="3"/>
  <c r="C833" i="3"/>
  <c r="F833" i="3"/>
  <c r="E833" i="3"/>
  <c r="D833" i="3"/>
  <c r="G833" i="3"/>
  <c r="A833" i="3"/>
  <c r="H833" i="3"/>
  <c r="E815" i="3"/>
  <c r="D815" i="3"/>
  <c r="G815" i="3"/>
  <c r="H815" i="3"/>
  <c r="C815" i="3"/>
  <c r="B815" i="3"/>
  <c r="A815" i="3"/>
  <c r="F815" i="3"/>
  <c r="D806" i="3"/>
  <c r="B806" i="3"/>
  <c r="G806" i="3"/>
  <c r="F806" i="3"/>
  <c r="E806" i="3"/>
  <c r="C806" i="3"/>
  <c r="A806" i="3"/>
  <c r="H806" i="3"/>
  <c r="F788" i="3"/>
  <c r="C788" i="3"/>
  <c r="B788" i="3"/>
  <c r="D788" i="3"/>
  <c r="H788" i="3"/>
  <c r="E788" i="3"/>
  <c r="A788" i="3"/>
  <c r="G788" i="3"/>
  <c r="G779" i="3"/>
  <c r="C779" i="3"/>
  <c r="F779" i="3"/>
  <c r="B779" i="3"/>
  <c r="E779" i="3"/>
  <c r="D779" i="3"/>
  <c r="A779" i="3"/>
  <c r="H779" i="3"/>
  <c r="C761" i="3"/>
  <c r="E761" i="3"/>
  <c r="D761" i="3"/>
  <c r="G761" i="3"/>
  <c r="H761" i="3"/>
  <c r="B761" i="3"/>
  <c r="A761" i="3"/>
  <c r="F761" i="3"/>
  <c r="G752" i="3"/>
  <c r="B752" i="3"/>
  <c r="E752" i="3"/>
  <c r="H752" i="3"/>
  <c r="F752" i="3"/>
  <c r="D752" i="3"/>
  <c r="A752" i="3"/>
  <c r="C752" i="3"/>
  <c r="D734" i="3"/>
  <c r="G734" i="3"/>
  <c r="F734" i="3"/>
  <c r="C734" i="3"/>
  <c r="E734" i="3"/>
  <c r="B734" i="3"/>
  <c r="A734" i="3"/>
  <c r="H734" i="3"/>
  <c r="G725" i="3"/>
  <c r="D725" i="3"/>
  <c r="H725" i="3"/>
  <c r="F725" i="3"/>
  <c r="C725" i="3"/>
  <c r="B725" i="3"/>
  <c r="A725" i="3"/>
  <c r="E725" i="3"/>
  <c r="F661" i="3"/>
  <c r="H661" i="3"/>
  <c r="D661" i="3"/>
  <c r="B661" i="3"/>
  <c r="E661" i="3"/>
  <c r="C661" i="3"/>
  <c r="A661" i="3"/>
  <c r="G661" i="3"/>
  <c r="B930" i="3"/>
  <c r="G930" i="3"/>
  <c r="F930" i="3"/>
  <c r="C930" i="3"/>
  <c r="E930" i="3"/>
  <c r="H930" i="3"/>
  <c r="A930" i="3"/>
  <c r="D930" i="3"/>
  <c r="C880" i="3"/>
  <c r="D880" i="3"/>
  <c r="F880" i="3"/>
  <c r="E880" i="3"/>
  <c r="B880" i="3"/>
  <c r="H880" i="3"/>
  <c r="A880" i="3"/>
  <c r="G880" i="3"/>
  <c r="E876" i="3"/>
  <c r="C876" i="3"/>
  <c r="B876" i="3"/>
  <c r="D876" i="3"/>
  <c r="H876" i="3"/>
  <c r="F876" i="3"/>
  <c r="A876" i="3"/>
  <c r="G876" i="3"/>
  <c r="H700" i="3"/>
  <c r="C700" i="3"/>
  <c r="D700" i="3"/>
  <c r="E700" i="3"/>
  <c r="F700" i="3"/>
  <c r="B700" i="3"/>
  <c r="A700" i="3"/>
  <c r="G700" i="3"/>
  <c r="G691" i="3"/>
  <c r="C691" i="3"/>
  <c r="F691" i="3"/>
  <c r="B691" i="3"/>
  <c r="H691" i="3"/>
  <c r="D691" i="3"/>
  <c r="A691" i="3"/>
  <c r="E691" i="3"/>
  <c r="F673" i="3"/>
  <c r="D673" i="3"/>
  <c r="B673" i="3"/>
  <c r="E673" i="3"/>
  <c r="H673" i="3"/>
  <c r="C673" i="3"/>
  <c r="A673" i="3"/>
  <c r="G673" i="3"/>
  <c r="G870" i="3"/>
  <c r="D870" i="3"/>
  <c r="H870" i="3"/>
  <c r="C870" i="3"/>
  <c r="E870" i="3"/>
  <c r="F870" i="3"/>
  <c r="A870" i="3"/>
  <c r="B870" i="3"/>
  <c r="G861" i="3"/>
  <c r="B861" i="3"/>
  <c r="E861" i="3"/>
  <c r="D861" i="3"/>
  <c r="H861" i="3"/>
  <c r="F861" i="3"/>
  <c r="A861" i="3"/>
  <c r="C861" i="3"/>
  <c r="F856" i="3"/>
  <c r="E856" i="3"/>
  <c r="B856" i="3"/>
  <c r="D856" i="3"/>
  <c r="C856" i="3"/>
  <c r="H856" i="3"/>
  <c r="A856" i="3"/>
  <c r="G856" i="3"/>
  <c r="D847" i="3"/>
  <c r="C847" i="3"/>
  <c r="E847" i="3"/>
  <c r="B847" i="3"/>
  <c r="F847" i="3"/>
  <c r="G847" i="3"/>
  <c r="A847" i="3"/>
  <c r="H847" i="3"/>
  <c r="G843" i="3"/>
  <c r="C843" i="3"/>
  <c r="F843" i="3"/>
  <c r="B843" i="3"/>
  <c r="E843" i="3"/>
  <c r="D843" i="3"/>
  <c r="A843" i="3"/>
  <c r="H843" i="3"/>
  <c r="E834" i="3"/>
  <c r="B834" i="3"/>
  <c r="D834" i="3"/>
  <c r="G834" i="3"/>
  <c r="F834" i="3"/>
  <c r="C834" i="3"/>
  <c r="A834" i="3"/>
  <c r="H834" i="3"/>
  <c r="F829" i="3"/>
  <c r="C829" i="3"/>
  <c r="B829" i="3"/>
  <c r="E829" i="3"/>
  <c r="D829" i="3"/>
  <c r="G829" i="3"/>
  <c r="A829" i="3"/>
  <c r="H829" i="3"/>
  <c r="C820" i="3"/>
  <c r="H820" i="3"/>
  <c r="F820" i="3"/>
  <c r="E820" i="3"/>
  <c r="G820" i="3"/>
  <c r="B820" i="3"/>
  <c r="A820" i="3"/>
  <c r="D820" i="3"/>
  <c r="E816" i="3"/>
  <c r="B816" i="3"/>
  <c r="H816" i="3"/>
  <c r="G816" i="3"/>
  <c r="D816" i="3"/>
  <c r="F816" i="3"/>
  <c r="A816" i="3"/>
  <c r="C816" i="3"/>
  <c r="E807" i="3"/>
  <c r="D807" i="3"/>
  <c r="G807" i="3"/>
  <c r="H807" i="3"/>
  <c r="C807" i="3"/>
  <c r="B807" i="3"/>
  <c r="A807" i="3"/>
  <c r="F807" i="3"/>
  <c r="G802" i="3"/>
  <c r="D802" i="3"/>
  <c r="H802" i="3"/>
  <c r="F802" i="3"/>
  <c r="E802" i="3"/>
  <c r="C802" i="3"/>
  <c r="A802" i="3"/>
  <c r="B802" i="3"/>
  <c r="E793" i="3"/>
  <c r="H793" i="3"/>
  <c r="C793" i="3"/>
  <c r="B793" i="3"/>
  <c r="F793" i="3"/>
  <c r="D793" i="3"/>
  <c r="A793" i="3"/>
  <c r="G793" i="3"/>
  <c r="D789" i="3"/>
  <c r="E789" i="3"/>
  <c r="F789" i="3"/>
  <c r="H789" i="3"/>
  <c r="C789" i="3"/>
  <c r="B789" i="3"/>
  <c r="A789" i="3"/>
  <c r="G789" i="3"/>
  <c r="D780" i="3"/>
  <c r="C780" i="3"/>
  <c r="B780" i="3"/>
  <c r="F780" i="3"/>
  <c r="E780" i="3"/>
  <c r="H780" i="3"/>
  <c r="A780" i="3"/>
  <c r="G780" i="3"/>
  <c r="F775" i="3"/>
  <c r="G775" i="3"/>
  <c r="H775" i="3"/>
  <c r="C775" i="3"/>
  <c r="E775" i="3"/>
  <c r="B775" i="3"/>
  <c r="A775" i="3"/>
  <c r="D775" i="3"/>
  <c r="F766" i="3"/>
  <c r="D766" i="3"/>
  <c r="H766" i="3"/>
  <c r="B766" i="3"/>
  <c r="G766" i="3"/>
  <c r="E766" i="3"/>
  <c r="A766" i="3"/>
  <c r="C766" i="3"/>
  <c r="C762" i="3"/>
  <c r="E762" i="3"/>
  <c r="G762" i="3"/>
  <c r="B762" i="3"/>
  <c r="D762" i="3"/>
  <c r="H762" i="3"/>
  <c r="A762" i="3"/>
  <c r="F762" i="3"/>
  <c r="G753" i="3"/>
  <c r="D753" i="3"/>
  <c r="F753" i="3"/>
  <c r="B753" i="3"/>
  <c r="H753" i="3"/>
  <c r="C753" i="3"/>
  <c r="A753" i="3"/>
  <c r="E753" i="3"/>
  <c r="C748" i="3"/>
  <c r="B748" i="3"/>
  <c r="F748" i="3"/>
  <c r="G748" i="3"/>
  <c r="E748" i="3"/>
  <c r="H748" i="3"/>
  <c r="A748" i="3"/>
  <c r="D748" i="3"/>
  <c r="E739" i="3"/>
  <c r="F739" i="3"/>
  <c r="C739" i="3"/>
  <c r="H739" i="3"/>
  <c r="B739" i="3"/>
  <c r="D739" i="3"/>
  <c r="A739" i="3"/>
  <c r="G739" i="3"/>
  <c r="B735" i="3"/>
  <c r="G735" i="3"/>
  <c r="H735" i="3"/>
  <c r="D735" i="3"/>
  <c r="E735" i="3"/>
  <c r="F735" i="3"/>
  <c r="A735" i="3"/>
  <c r="C735" i="3"/>
  <c r="D726" i="3"/>
  <c r="C726" i="3"/>
  <c r="B726" i="3"/>
  <c r="E726" i="3"/>
  <c r="G726" i="3"/>
  <c r="F726" i="3"/>
  <c r="A726" i="3"/>
  <c r="H726" i="3"/>
  <c r="E721" i="3"/>
  <c r="D721" i="3"/>
  <c r="F721" i="3"/>
  <c r="C721" i="3"/>
  <c r="H721" i="3"/>
  <c r="B721" i="3"/>
  <c r="A721" i="3"/>
  <c r="G721" i="3"/>
  <c r="B1005" i="3"/>
  <c r="H1005" i="3"/>
  <c r="D1005" i="3"/>
  <c r="C1005" i="3"/>
  <c r="G1005" i="3"/>
  <c r="F1005" i="3"/>
  <c r="A1005" i="3"/>
  <c r="E1005" i="3"/>
  <c r="E1001" i="3"/>
  <c r="D1001" i="3"/>
  <c r="C1001" i="3"/>
  <c r="B1001" i="3"/>
  <c r="F1001" i="3"/>
  <c r="H1001" i="3"/>
  <c r="A1001" i="3"/>
  <c r="G1001" i="3"/>
  <c r="H991" i="3"/>
  <c r="C991" i="3"/>
  <c r="E991" i="3"/>
  <c r="F991" i="3"/>
  <c r="D991" i="3"/>
  <c r="B991" i="3"/>
  <c r="A991" i="3"/>
  <c r="G991" i="3"/>
  <c r="D940" i="3"/>
  <c r="B940" i="3"/>
  <c r="C940" i="3"/>
  <c r="H940" i="3"/>
  <c r="G940" i="3"/>
  <c r="E940" i="3"/>
  <c r="A940" i="3"/>
  <c r="F940" i="3"/>
  <c r="B916" i="3"/>
  <c r="F916" i="3"/>
  <c r="C916" i="3"/>
  <c r="D916" i="3"/>
  <c r="H916" i="3"/>
  <c r="G916" i="3"/>
  <c r="A916" i="3"/>
  <c r="E916" i="3"/>
  <c r="G908" i="3"/>
  <c r="E908" i="3"/>
  <c r="D908" i="3"/>
  <c r="C908" i="3"/>
  <c r="B908" i="3"/>
  <c r="F908" i="3"/>
  <c r="A908" i="3"/>
  <c r="H908" i="3"/>
  <c r="D890" i="3"/>
  <c r="F890" i="3"/>
  <c r="E890" i="3"/>
  <c r="H890" i="3"/>
  <c r="C890" i="3"/>
  <c r="G890" i="3"/>
  <c r="A890" i="3"/>
  <c r="B890" i="3"/>
  <c r="C878" i="3"/>
  <c r="E878" i="3"/>
  <c r="F878" i="3"/>
  <c r="D878" i="3"/>
  <c r="B878" i="3"/>
  <c r="G878" i="3"/>
  <c r="A878" i="3"/>
  <c r="H878" i="3"/>
  <c r="E857" i="3"/>
  <c r="F857" i="3"/>
  <c r="B857" i="3"/>
  <c r="G857" i="3"/>
  <c r="D857" i="3"/>
  <c r="H857" i="3"/>
  <c r="A857" i="3"/>
  <c r="C857" i="3"/>
  <c r="B848" i="3"/>
  <c r="G848" i="3"/>
  <c r="D848" i="3"/>
  <c r="H848" i="3"/>
  <c r="F848" i="3"/>
  <c r="E848" i="3"/>
  <c r="A848" i="3"/>
  <c r="C848" i="3"/>
  <c r="G830" i="3"/>
  <c r="E830" i="3"/>
  <c r="C830" i="3"/>
  <c r="D830" i="3"/>
  <c r="B830" i="3"/>
  <c r="H830" i="3"/>
  <c r="A830" i="3"/>
  <c r="F830" i="3"/>
  <c r="E821" i="3"/>
  <c r="F821" i="3"/>
  <c r="H821" i="3"/>
  <c r="C821" i="3"/>
  <c r="B821" i="3"/>
  <c r="D821" i="3"/>
  <c r="A821" i="3"/>
  <c r="G821" i="3"/>
  <c r="D803" i="3"/>
  <c r="E803" i="3"/>
  <c r="H803" i="3"/>
  <c r="C803" i="3"/>
  <c r="G803" i="3"/>
  <c r="F803" i="3"/>
  <c r="A803" i="3"/>
  <c r="B803" i="3"/>
  <c r="E794" i="3"/>
  <c r="G794" i="3"/>
  <c r="B794" i="3"/>
  <c r="D794" i="3"/>
  <c r="H794" i="3"/>
  <c r="C794" i="3"/>
  <c r="A794" i="3"/>
  <c r="F794" i="3"/>
  <c r="B776" i="3"/>
  <c r="H776" i="3"/>
  <c r="F776" i="3"/>
  <c r="E776" i="3"/>
  <c r="C776" i="3"/>
  <c r="G776" i="3"/>
  <c r="A776" i="3"/>
  <c r="D776" i="3"/>
  <c r="E767" i="3"/>
  <c r="F767" i="3"/>
  <c r="D767" i="3"/>
  <c r="G767" i="3"/>
  <c r="H767" i="3"/>
  <c r="C767" i="3"/>
  <c r="A767" i="3"/>
  <c r="B767" i="3"/>
  <c r="E749" i="3"/>
  <c r="C749" i="3"/>
  <c r="B749" i="3"/>
  <c r="D749" i="3"/>
  <c r="G749" i="3"/>
  <c r="H749" i="3"/>
  <c r="A749" i="3"/>
  <c r="F749" i="3"/>
  <c r="E740" i="3"/>
  <c r="D740" i="3"/>
  <c r="C740" i="3"/>
  <c r="B740" i="3"/>
  <c r="H740" i="3"/>
  <c r="G740" i="3"/>
  <c r="A740" i="3"/>
  <c r="F740" i="3"/>
  <c r="E722" i="3"/>
  <c r="D722" i="3"/>
  <c r="G722" i="3"/>
  <c r="H722" i="3"/>
  <c r="C722" i="3"/>
  <c r="F722" i="3"/>
  <c r="A722" i="3"/>
  <c r="B722" i="3"/>
  <c r="B713" i="3"/>
  <c r="F713" i="3"/>
  <c r="E713" i="3"/>
  <c r="D713" i="3"/>
  <c r="G713" i="3"/>
  <c r="H713" i="3"/>
  <c r="A713" i="3"/>
  <c r="C713" i="3"/>
  <c r="E919" i="3"/>
  <c r="B919" i="3"/>
  <c r="C919" i="3"/>
  <c r="D919" i="3"/>
  <c r="F919" i="3"/>
  <c r="H919" i="3"/>
  <c r="A921" i="3"/>
  <c r="A919" i="3"/>
  <c r="G919" i="3"/>
  <c r="D883" i="3"/>
  <c r="E883" i="3"/>
  <c r="H883" i="3"/>
  <c r="B883" i="3"/>
  <c r="G883" i="3"/>
  <c r="F883" i="3"/>
  <c r="A883" i="3"/>
  <c r="C883" i="3"/>
  <c r="F874" i="3"/>
  <c r="B874" i="3"/>
  <c r="G874" i="3"/>
  <c r="E874" i="3"/>
  <c r="D874" i="3"/>
  <c r="H874" i="3"/>
  <c r="A874" i="3"/>
  <c r="C874" i="3"/>
  <c r="H706" i="3"/>
  <c r="E706" i="3"/>
  <c r="D706" i="3"/>
  <c r="B706" i="3"/>
  <c r="G706" i="3"/>
  <c r="F706" i="3"/>
  <c r="A706" i="3"/>
  <c r="C706" i="3"/>
  <c r="G688" i="3"/>
  <c r="D688" i="3"/>
  <c r="F688" i="3"/>
  <c r="H688" i="3"/>
  <c r="C688" i="3"/>
  <c r="B688" i="3"/>
  <c r="A688" i="3"/>
  <c r="E688" i="3"/>
  <c r="B679" i="3"/>
  <c r="E679" i="3"/>
  <c r="F679" i="3"/>
  <c r="D679" i="3"/>
  <c r="C679" i="3"/>
  <c r="G679" i="3"/>
  <c r="A679" i="3"/>
  <c r="H679" i="3"/>
  <c r="C868" i="3"/>
  <c r="B868" i="3"/>
  <c r="G868" i="3"/>
  <c r="F868" i="3"/>
  <c r="D868" i="3"/>
  <c r="E868" i="3"/>
  <c r="A868" i="3"/>
  <c r="H868" i="3"/>
  <c r="D864" i="3"/>
  <c r="F864" i="3"/>
  <c r="H864" i="3"/>
  <c r="E864" i="3"/>
  <c r="B864" i="3"/>
  <c r="C864" i="3"/>
  <c r="A864" i="3"/>
  <c r="G864" i="3"/>
  <c r="C855" i="3"/>
  <c r="G855" i="3"/>
  <c r="B855" i="3"/>
  <c r="F855" i="3"/>
  <c r="D855" i="3"/>
  <c r="H855" i="3"/>
  <c r="A855" i="3"/>
  <c r="E855" i="3"/>
  <c r="D850" i="3"/>
  <c r="G850" i="3"/>
  <c r="F850" i="3"/>
  <c r="E850" i="3"/>
  <c r="C850" i="3"/>
  <c r="H850" i="3"/>
  <c r="A850" i="3"/>
  <c r="B850" i="3"/>
  <c r="E841" i="3"/>
  <c r="C841" i="3"/>
  <c r="B841" i="3"/>
  <c r="F841" i="3"/>
  <c r="D841" i="3"/>
  <c r="G841" i="3"/>
  <c r="A841" i="3"/>
  <c r="H841" i="3"/>
  <c r="E837" i="3"/>
  <c r="F837" i="3"/>
  <c r="H837" i="3"/>
  <c r="C837" i="3"/>
  <c r="B837" i="3"/>
  <c r="D837" i="3"/>
  <c r="A837" i="3"/>
  <c r="G837" i="3"/>
  <c r="D828" i="3"/>
  <c r="B828" i="3"/>
  <c r="F828" i="3"/>
  <c r="E828" i="3"/>
  <c r="H828" i="3"/>
  <c r="G828" i="3"/>
  <c r="A828" i="3"/>
  <c r="C828" i="3"/>
  <c r="G823" i="3"/>
  <c r="H823" i="3"/>
  <c r="C823" i="3"/>
  <c r="E823" i="3"/>
  <c r="B823" i="3"/>
  <c r="F823" i="3"/>
  <c r="A823" i="3"/>
  <c r="D823" i="3"/>
  <c r="F814" i="3"/>
  <c r="D814" i="3"/>
  <c r="B814" i="3"/>
  <c r="H814" i="3"/>
  <c r="E814" i="3"/>
  <c r="C814" i="3"/>
  <c r="A814" i="3"/>
  <c r="G814" i="3"/>
  <c r="E810" i="3"/>
  <c r="G810" i="3"/>
  <c r="B810" i="3"/>
  <c r="D810" i="3"/>
  <c r="H810" i="3"/>
  <c r="C810" i="3"/>
  <c r="A810" i="3"/>
  <c r="F810" i="3"/>
  <c r="H801" i="3"/>
  <c r="D801" i="3"/>
  <c r="G801" i="3"/>
  <c r="B801" i="3"/>
  <c r="C801" i="3"/>
  <c r="F801" i="3"/>
  <c r="A801" i="3"/>
  <c r="E801" i="3"/>
  <c r="B796" i="3"/>
  <c r="F796" i="3"/>
  <c r="E796" i="3"/>
  <c r="D796" i="3"/>
  <c r="H796" i="3"/>
  <c r="G796" i="3"/>
  <c r="A796" i="3"/>
  <c r="C796" i="3"/>
  <c r="B787" i="3"/>
  <c r="D787" i="3"/>
  <c r="G787" i="3"/>
  <c r="F787" i="3"/>
  <c r="E787" i="3"/>
  <c r="H787" i="3"/>
  <c r="A787" i="3"/>
  <c r="C787" i="3"/>
  <c r="B783" i="3"/>
  <c r="F783" i="3"/>
  <c r="D783" i="3"/>
  <c r="G783" i="3"/>
  <c r="H783" i="3"/>
  <c r="C783" i="3"/>
  <c r="A783" i="3"/>
  <c r="E783" i="3"/>
  <c r="H774" i="3"/>
  <c r="E774" i="3"/>
  <c r="C774" i="3"/>
  <c r="D774" i="3"/>
  <c r="B774" i="3"/>
  <c r="G774" i="3"/>
  <c r="A774" i="3"/>
  <c r="F774" i="3"/>
  <c r="D769" i="3"/>
  <c r="G769" i="3"/>
  <c r="B769" i="3"/>
  <c r="H769" i="3"/>
  <c r="C769" i="3"/>
  <c r="F769" i="3"/>
  <c r="A769" i="3"/>
  <c r="E769" i="3"/>
  <c r="D760" i="3"/>
  <c r="B760" i="3"/>
  <c r="C760" i="3"/>
  <c r="G760" i="3"/>
  <c r="H760" i="3"/>
  <c r="F760" i="3"/>
  <c r="A760" i="3"/>
  <c r="E760" i="3"/>
  <c r="F756" i="3"/>
  <c r="G756" i="3"/>
  <c r="C756" i="3"/>
  <c r="B756" i="3"/>
  <c r="D756" i="3"/>
  <c r="H756" i="3"/>
  <c r="A756" i="3"/>
  <c r="E756" i="3"/>
  <c r="G925" i="3"/>
  <c r="B925" i="3"/>
  <c r="D925" i="3"/>
  <c r="F925" i="3"/>
  <c r="C925" i="3"/>
  <c r="H925" i="3"/>
  <c r="E925" i="3"/>
  <c r="D1140" i="3"/>
  <c r="E1140" i="3"/>
  <c r="C1140" i="3"/>
  <c r="F1140" i="3"/>
  <c r="G1140" i="3"/>
  <c r="B1140" i="3"/>
  <c r="A1140" i="3"/>
  <c r="H1140" i="3"/>
  <c r="B1126" i="3"/>
  <c r="G1126" i="3"/>
  <c r="F1126" i="3"/>
  <c r="H1126" i="3"/>
  <c r="E1126" i="3"/>
  <c r="D1126" i="3"/>
  <c r="A1126" i="3"/>
  <c r="C1126" i="3"/>
  <c r="B1113" i="3"/>
  <c r="F1113" i="3"/>
  <c r="H1113" i="3"/>
  <c r="G1113" i="3"/>
  <c r="E1113" i="3"/>
  <c r="C1113" i="3"/>
  <c r="A1113" i="3"/>
  <c r="D1113" i="3"/>
  <c r="H1097" i="3"/>
  <c r="C1097" i="3"/>
  <c r="E1097" i="3"/>
  <c r="G1097" i="3"/>
  <c r="B1097" i="3"/>
  <c r="F1097" i="3"/>
  <c r="A1097" i="3"/>
  <c r="D1097" i="3"/>
  <c r="F1087" i="3"/>
  <c r="H1087" i="3"/>
  <c r="D1087" i="3"/>
  <c r="G1087" i="3"/>
  <c r="C1087" i="3"/>
  <c r="B1087" i="3"/>
  <c r="A1087" i="3"/>
  <c r="E1087" i="3"/>
  <c r="D1067" i="3"/>
  <c r="G1067" i="3"/>
  <c r="H1067" i="3"/>
  <c r="E1067" i="3"/>
  <c r="C1067" i="3"/>
  <c r="F1067" i="3"/>
  <c r="A1067" i="3"/>
  <c r="B1067" i="3"/>
  <c r="F1039" i="3"/>
  <c r="E1039" i="3"/>
  <c r="C1039" i="3"/>
  <c r="H1039" i="3"/>
  <c r="B1039" i="3"/>
  <c r="D1039" i="3"/>
  <c r="A1039" i="3"/>
  <c r="G1039" i="3"/>
  <c r="C1011" i="3"/>
  <c r="H1011" i="3"/>
  <c r="B1011" i="3"/>
  <c r="G1011" i="3"/>
  <c r="F1011" i="3"/>
  <c r="E1011" i="3"/>
  <c r="A1011" i="3"/>
  <c r="D1011" i="3"/>
  <c r="C881" i="3"/>
  <c r="G881" i="3"/>
  <c r="F881" i="3"/>
  <c r="B881" i="3"/>
  <c r="D881" i="3"/>
  <c r="E881" i="3"/>
  <c r="A881" i="3"/>
  <c r="H881" i="3"/>
  <c r="F964" i="3"/>
  <c r="D964" i="3"/>
  <c r="C964" i="3"/>
  <c r="E964" i="3"/>
  <c r="B964" i="3"/>
  <c r="H964" i="3"/>
  <c r="A964" i="3"/>
  <c r="G964" i="3"/>
  <c r="E899" i="3"/>
  <c r="D899" i="3"/>
  <c r="H899" i="3"/>
  <c r="G899" i="3"/>
  <c r="B899" i="3"/>
  <c r="F899" i="3"/>
  <c r="A899" i="3"/>
  <c r="C899" i="3"/>
  <c r="C1076" i="3"/>
  <c r="H1076" i="3"/>
  <c r="D1076" i="3"/>
  <c r="B1076" i="3"/>
  <c r="G1076" i="3"/>
  <c r="E1076" i="3"/>
  <c r="A1076" i="3"/>
  <c r="F1076" i="3"/>
  <c r="H976" i="3"/>
  <c r="B976" i="3"/>
  <c r="E976" i="3"/>
  <c r="C976" i="3"/>
  <c r="G976" i="3"/>
  <c r="D976" i="3"/>
  <c r="A976" i="3"/>
  <c r="F976" i="3"/>
  <c r="C897" i="3"/>
  <c r="G897" i="3"/>
  <c r="F897" i="3"/>
  <c r="B897" i="3"/>
  <c r="E897" i="3"/>
  <c r="H897" i="3"/>
  <c r="A897" i="3"/>
  <c r="D897" i="3"/>
  <c r="B747" i="3"/>
  <c r="F747" i="3"/>
  <c r="H747" i="3"/>
  <c r="E747" i="3"/>
  <c r="C747" i="3"/>
  <c r="D747" i="3"/>
  <c r="A747" i="3"/>
  <c r="G747" i="3"/>
  <c r="D733" i="3"/>
  <c r="G733" i="3"/>
  <c r="E733" i="3"/>
  <c r="H733" i="3"/>
  <c r="C733" i="3"/>
  <c r="B733" i="3"/>
  <c r="A733" i="3"/>
  <c r="F733" i="3"/>
  <c r="F720" i="3"/>
  <c r="D720" i="3"/>
  <c r="G720" i="3"/>
  <c r="B720" i="3"/>
  <c r="H720" i="3"/>
  <c r="E720" i="3"/>
  <c r="A720" i="3"/>
  <c r="C720" i="3"/>
  <c r="B707" i="3"/>
  <c r="F707" i="3"/>
  <c r="H707" i="3"/>
  <c r="C707" i="3"/>
  <c r="E707" i="3"/>
  <c r="G707" i="3"/>
  <c r="A707" i="3"/>
  <c r="D707" i="3"/>
  <c r="G928" i="3"/>
  <c r="C928" i="3"/>
  <c r="D928" i="3"/>
  <c r="B928" i="3"/>
  <c r="H928" i="3"/>
  <c r="F928" i="3"/>
  <c r="A928" i="3"/>
  <c r="E928" i="3"/>
  <c r="C1060" i="3"/>
  <c r="F1060" i="3"/>
  <c r="B1060" i="3"/>
  <c r="E1060" i="3"/>
  <c r="H1060" i="3"/>
  <c r="G1060" i="3"/>
  <c r="A1060" i="3"/>
  <c r="D1060" i="3"/>
  <c r="C1047" i="3"/>
  <c r="F1047" i="3"/>
  <c r="B1047" i="3"/>
  <c r="H1047" i="3"/>
  <c r="G1047" i="3"/>
  <c r="D1047" i="3"/>
  <c r="A1047" i="3"/>
  <c r="E1047" i="3"/>
  <c r="D966" i="3"/>
  <c r="C966" i="3"/>
  <c r="G966" i="3"/>
  <c r="E966" i="3"/>
  <c r="B966" i="3"/>
  <c r="H966" i="3"/>
  <c r="A966" i="3"/>
  <c r="F966" i="3"/>
  <c r="F708" i="3"/>
  <c r="C708" i="3"/>
  <c r="H708" i="3"/>
  <c r="B708" i="3"/>
  <c r="E708" i="3"/>
  <c r="D708" i="3"/>
  <c r="A708" i="3"/>
  <c r="G708" i="3"/>
  <c r="F699" i="3"/>
  <c r="D699" i="3"/>
  <c r="H699" i="3"/>
  <c r="G699" i="3"/>
  <c r="C699" i="3"/>
  <c r="B699" i="3"/>
  <c r="A699" i="3"/>
  <c r="E699" i="3"/>
  <c r="D692" i="3"/>
  <c r="C692" i="3"/>
  <c r="E692" i="3"/>
  <c r="F692" i="3"/>
  <c r="B692" i="3"/>
  <c r="G692" i="3"/>
  <c r="A692" i="3"/>
  <c r="H692" i="3"/>
  <c r="G686" i="3"/>
  <c r="D686" i="3"/>
  <c r="F686" i="3"/>
  <c r="H686" i="3"/>
  <c r="E686" i="3"/>
  <c r="B686" i="3"/>
  <c r="A686" i="3"/>
  <c r="C686" i="3"/>
  <c r="B678" i="3"/>
  <c r="G678" i="3"/>
  <c r="H678" i="3"/>
  <c r="F678" i="3"/>
  <c r="E678" i="3"/>
  <c r="C678" i="3"/>
  <c r="A678" i="3"/>
  <c r="D678" i="3"/>
  <c r="G672" i="3"/>
  <c r="H672" i="3"/>
  <c r="E672" i="3"/>
  <c r="D672" i="3"/>
  <c r="C672" i="3"/>
  <c r="B672" i="3"/>
  <c r="A672" i="3"/>
  <c r="F672" i="3"/>
  <c r="B655" i="3"/>
  <c r="C655" i="3"/>
  <c r="H655" i="3"/>
  <c r="F655" i="3"/>
  <c r="E655" i="3"/>
  <c r="D655" i="3"/>
  <c r="A655" i="3"/>
  <c r="G655" i="3"/>
  <c r="D628" i="3"/>
  <c r="F628" i="3"/>
  <c r="E628" i="3"/>
  <c r="H628" i="3"/>
  <c r="B628" i="3"/>
  <c r="C628" i="3"/>
  <c r="A628" i="3"/>
  <c r="G628" i="3"/>
  <c r="H601" i="3"/>
  <c r="D601" i="3"/>
  <c r="F601" i="3"/>
  <c r="G601" i="3"/>
  <c r="C601" i="3"/>
  <c r="B601" i="3"/>
  <c r="A601" i="3"/>
  <c r="E601" i="3"/>
  <c r="H574" i="3"/>
  <c r="C574" i="3"/>
  <c r="D574" i="3"/>
  <c r="B574" i="3"/>
  <c r="F574" i="3"/>
  <c r="E574" i="3"/>
  <c r="A574" i="3"/>
  <c r="G574" i="3"/>
  <c r="E547" i="3"/>
  <c r="C547" i="3"/>
  <c r="G547" i="3"/>
  <c r="B547" i="3"/>
  <c r="H547" i="3"/>
  <c r="D547" i="3"/>
  <c r="A547" i="3"/>
  <c r="F547" i="3"/>
  <c r="C520" i="3"/>
  <c r="H520" i="3"/>
  <c r="F520" i="3"/>
  <c r="G520" i="3"/>
  <c r="B520" i="3"/>
  <c r="E520" i="3"/>
  <c r="A520" i="3"/>
  <c r="D520" i="3"/>
  <c r="E493" i="3"/>
  <c r="B493" i="3"/>
  <c r="F493" i="3"/>
  <c r="D493" i="3"/>
  <c r="C493" i="3"/>
  <c r="G493" i="3"/>
  <c r="A493" i="3"/>
  <c r="H493" i="3"/>
  <c r="E657" i="3"/>
  <c r="C657" i="3"/>
  <c r="D657" i="3"/>
  <c r="H657" i="3"/>
  <c r="G657" i="3"/>
  <c r="F657" i="3"/>
  <c r="A657" i="3"/>
  <c r="B657" i="3"/>
  <c r="D644" i="3"/>
  <c r="B644" i="3"/>
  <c r="G644" i="3"/>
  <c r="F644" i="3"/>
  <c r="C644" i="3"/>
  <c r="E644" i="3"/>
  <c r="A644" i="3"/>
  <c r="H644" i="3"/>
  <c r="E630" i="3"/>
  <c r="H630" i="3"/>
  <c r="G630" i="3"/>
  <c r="B630" i="3"/>
  <c r="C630" i="3"/>
  <c r="F630" i="3"/>
  <c r="A630" i="3"/>
  <c r="D630" i="3"/>
  <c r="F617" i="3"/>
  <c r="B617" i="3"/>
  <c r="E617" i="3"/>
  <c r="H617" i="3"/>
  <c r="D617" i="3"/>
  <c r="G617" i="3"/>
  <c r="A617" i="3"/>
  <c r="C617" i="3"/>
  <c r="D603" i="3"/>
  <c r="B603" i="3"/>
  <c r="G603" i="3"/>
  <c r="H603" i="3"/>
  <c r="F603" i="3"/>
  <c r="E603" i="3"/>
  <c r="A603" i="3"/>
  <c r="C603" i="3"/>
  <c r="D590" i="3"/>
  <c r="H590" i="3"/>
  <c r="E590" i="3"/>
  <c r="G590" i="3"/>
  <c r="C590" i="3"/>
  <c r="B590" i="3"/>
  <c r="A590" i="3"/>
  <c r="F590" i="3"/>
  <c r="C576" i="3"/>
  <c r="F576" i="3"/>
  <c r="E576" i="3"/>
  <c r="H576" i="3"/>
  <c r="D576" i="3"/>
  <c r="G576" i="3"/>
  <c r="A576" i="3"/>
  <c r="B576" i="3"/>
  <c r="H563" i="3"/>
  <c r="F563" i="3"/>
  <c r="E563" i="3"/>
  <c r="D563" i="3"/>
  <c r="C563" i="3"/>
  <c r="G563" i="3"/>
  <c r="A563" i="3"/>
  <c r="B563" i="3"/>
  <c r="H549" i="3"/>
  <c r="C549" i="3"/>
  <c r="D549" i="3"/>
  <c r="B549" i="3"/>
  <c r="G549" i="3"/>
  <c r="F549" i="3"/>
  <c r="A549" i="3"/>
  <c r="E549" i="3"/>
  <c r="D536" i="3"/>
  <c r="H536" i="3"/>
  <c r="G536" i="3"/>
  <c r="F536" i="3"/>
  <c r="E536" i="3"/>
  <c r="C536" i="3"/>
  <c r="A536" i="3"/>
  <c r="B536" i="3"/>
  <c r="D522" i="3"/>
  <c r="C522" i="3"/>
  <c r="B522" i="3"/>
  <c r="H522" i="3"/>
  <c r="E522" i="3"/>
  <c r="F522" i="3"/>
  <c r="A522" i="3"/>
  <c r="G522" i="3"/>
  <c r="F509" i="3"/>
  <c r="E509" i="3"/>
  <c r="H509" i="3"/>
  <c r="G509" i="3"/>
  <c r="B509" i="3"/>
  <c r="D509" i="3"/>
  <c r="A509" i="3"/>
  <c r="C509" i="3"/>
  <c r="D495" i="3"/>
  <c r="C495" i="3"/>
  <c r="B495" i="3"/>
  <c r="G495" i="3"/>
  <c r="E495" i="3"/>
  <c r="H495" i="3"/>
  <c r="A495" i="3"/>
  <c r="F495" i="3"/>
  <c r="F482" i="3"/>
  <c r="B482" i="3"/>
  <c r="D482" i="3"/>
  <c r="G482" i="3"/>
  <c r="C482" i="3"/>
  <c r="H482" i="3"/>
  <c r="A482" i="3"/>
  <c r="E482" i="3"/>
  <c r="D457" i="3"/>
  <c r="C457" i="3"/>
  <c r="F457" i="3"/>
  <c r="B457" i="3"/>
  <c r="H457" i="3"/>
  <c r="G457" i="3"/>
  <c r="A457" i="3"/>
  <c r="E457" i="3"/>
  <c r="C430" i="3"/>
  <c r="E430" i="3"/>
  <c r="B430" i="3"/>
  <c r="D430" i="3"/>
  <c r="F430" i="3"/>
  <c r="H430" i="3"/>
  <c r="A430" i="3"/>
  <c r="G430" i="3"/>
  <c r="D413" i="3"/>
  <c r="E413" i="3"/>
  <c r="G413" i="3"/>
  <c r="B413" i="3"/>
  <c r="H413" i="3"/>
  <c r="F413" i="3"/>
  <c r="A413" i="3"/>
  <c r="C413" i="3"/>
  <c r="B386" i="3"/>
  <c r="G386" i="3"/>
  <c r="F386" i="3"/>
  <c r="E386" i="3"/>
  <c r="H386" i="3"/>
  <c r="D386" i="3"/>
  <c r="A386" i="3"/>
  <c r="C386" i="3"/>
  <c r="B357" i="3"/>
  <c r="E357" i="3"/>
  <c r="C357" i="3"/>
  <c r="G357" i="3"/>
  <c r="D357" i="3"/>
  <c r="H357" i="3"/>
  <c r="A357" i="3"/>
  <c r="F357" i="3"/>
  <c r="H471" i="3"/>
  <c r="B471" i="3"/>
  <c r="G471" i="3"/>
  <c r="E471" i="3"/>
  <c r="F471" i="3"/>
  <c r="C471" i="3"/>
  <c r="A471" i="3"/>
  <c r="D471" i="3"/>
  <c r="H464" i="3"/>
  <c r="C464" i="3"/>
  <c r="F464" i="3"/>
  <c r="B464" i="3"/>
  <c r="E464" i="3"/>
  <c r="G464" i="3"/>
  <c r="A464" i="3"/>
  <c r="D464" i="3"/>
  <c r="H458" i="3"/>
  <c r="C458" i="3"/>
  <c r="F458" i="3"/>
  <c r="B458" i="3"/>
  <c r="E458" i="3"/>
  <c r="G458" i="3"/>
  <c r="A458" i="3"/>
  <c r="D458" i="3"/>
  <c r="H450" i="3"/>
  <c r="G450" i="3"/>
  <c r="E450" i="3"/>
  <c r="F450" i="3"/>
  <c r="D450" i="3"/>
  <c r="B450" i="3"/>
  <c r="A450" i="3"/>
  <c r="C450" i="3"/>
  <c r="D444" i="3"/>
  <c r="B444" i="3"/>
  <c r="F444" i="3"/>
  <c r="C444" i="3"/>
  <c r="G444" i="3"/>
  <c r="H444" i="3"/>
  <c r="A444" i="3"/>
  <c r="E444" i="3"/>
  <c r="B437" i="3"/>
  <c r="F437" i="3"/>
  <c r="E437" i="3"/>
  <c r="D437" i="3"/>
  <c r="H437" i="3"/>
  <c r="G437" i="3"/>
  <c r="A437" i="3"/>
  <c r="C437" i="3"/>
  <c r="G431" i="3"/>
  <c r="F431" i="3"/>
  <c r="H431" i="3"/>
  <c r="D431" i="3"/>
  <c r="C431" i="3"/>
  <c r="B431" i="3"/>
  <c r="A431" i="3"/>
  <c r="E431" i="3"/>
  <c r="E423" i="3"/>
  <c r="G423" i="3"/>
  <c r="F423" i="3"/>
  <c r="C423" i="3"/>
  <c r="B423" i="3"/>
  <c r="D423" i="3"/>
  <c r="A423" i="3"/>
  <c r="H423" i="3"/>
  <c r="F412" i="3"/>
  <c r="E412" i="3"/>
  <c r="B412" i="3"/>
  <c r="H412" i="3"/>
  <c r="D412" i="3"/>
  <c r="C412" i="3"/>
  <c r="A412" i="3"/>
  <c r="G412" i="3"/>
  <c r="H399" i="3"/>
  <c r="F399" i="3"/>
  <c r="B399" i="3"/>
  <c r="C399" i="3"/>
  <c r="E399" i="3"/>
  <c r="D399" i="3"/>
  <c r="A399" i="3"/>
  <c r="G399" i="3"/>
  <c r="F385" i="3"/>
  <c r="G385" i="3"/>
  <c r="E385" i="3"/>
  <c r="C385" i="3"/>
  <c r="B385" i="3"/>
  <c r="D385" i="3"/>
  <c r="A385" i="3"/>
  <c r="H385" i="3"/>
  <c r="C372" i="3"/>
  <c r="F372" i="3"/>
  <c r="H372" i="3"/>
  <c r="G372" i="3"/>
  <c r="E372" i="3"/>
  <c r="D372" i="3"/>
  <c r="A372" i="3"/>
  <c r="B372" i="3"/>
  <c r="H300" i="3"/>
  <c r="G300" i="3"/>
  <c r="E300" i="3"/>
  <c r="F300" i="3"/>
  <c r="D300" i="3"/>
  <c r="C300" i="3"/>
  <c r="A300" i="3"/>
  <c r="B300" i="3"/>
  <c r="F269" i="3"/>
  <c r="D269" i="3"/>
  <c r="B269" i="3"/>
  <c r="C269" i="3"/>
  <c r="H269" i="3"/>
  <c r="G269" i="3"/>
  <c r="A269" i="3"/>
  <c r="E269" i="3"/>
  <c r="G689" i="3"/>
  <c r="E689" i="3"/>
  <c r="C689" i="3"/>
  <c r="H689" i="3"/>
  <c r="B689" i="3"/>
  <c r="D689" i="3"/>
  <c r="A689" i="3"/>
  <c r="F689" i="3"/>
  <c r="B675" i="3"/>
  <c r="D675" i="3"/>
  <c r="E675" i="3"/>
  <c r="H675" i="3"/>
  <c r="G675" i="3"/>
  <c r="C675" i="3"/>
  <c r="A675" i="3"/>
  <c r="F675" i="3"/>
  <c r="B662" i="3"/>
  <c r="H662" i="3"/>
  <c r="C662" i="3"/>
  <c r="F662" i="3"/>
  <c r="E662" i="3"/>
  <c r="D662" i="3"/>
  <c r="A662" i="3"/>
  <c r="G662" i="3"/>
  <c r="G634" i="3"/>
  <c r="D634" i="3"/>
  <c r="B634" i="3"/>
  <c r="C634" i="3"/>
  <c r="E634" i="3"/>
  <c r="F634" i="3"/>
  <c r="A634" i="3"/>
  <c r="H634" i="3"/>
  <c r="H607" i="3"/>
  <c r="E607" i="3"/>
  <c r="B607" i="3"/>
  <c r="F607" i="3"/>
  <c r="G607" i="3"/>
  <c r="D607" i="3"/>
  <c r="A607" i="3"/>
  <c r="C607" i="3"/>
  <c r="B580" i="3"/>
  <c r="F580" i="3"/>
  <c r="E580" i="3"/>
  <c r="G580" i="3"/>
  <c r="C580" i="3"/>
  <c r="H580" i="3"/>
  <c r="A580" i="3"/>
  <c r="D580" i="3"/>
  <c r="H553" i="3"/>
  <c r="B553" i="3"/>
  <c r="E553" i="3"/>
  <c r="F553" i="3"/>
  <c r="D553" i="3"/>
  <c r="G553" i="3"/>
  <c r="A553" i="3"/>
  <c r="C553" i="3"/>
  <c r="C526" i="3"/>
  <c r="B526" i="3"/>
  <c r="H526" i="3"/>
  <c r="F526" i="3"/>
  <c r="E526" i="3"/>
  <c r="G526" i="3"/>
  <c r="A526" i="3"/>
  <c r="D526" i="3"/>
  <c r="H499" i="3"/>
  <c r="B499" i="3"/>
  <c r="D499" i="3"/>
  <c r="G499" i="3"/>
  <c r="E499" i="3"/>
  <c r="C499" i="3"/>
  <c r="A499" i="3"/>
  <c r="F499" i="3"/>
  <c r="F660" i="3"/>
  <c r="H660" i="3"/>
  <c r="G660" i="3"/>
  <c r="D660" i="3"/>
  <c r="B660" i="3"/>
  <c r="C660" i="3"/>
  <c r="A660" i="3"/>
  <c r="E660" i="3"/>
  <c r="C647" i="3"/>
  <c r="E647" i="3"/>
  <c r="D647" i="3"/>
  <c r="H647" i="3"/>
  <c r="G647" i="3"/>
  <c r="F647" i="3"/>
  <c r="A647" i="3"/>
  <c r="B647" i="3"/>
  <c r="B633" i="3"/>
  <c r="E633" i="3"/>
  <c r="H633" i="3"/>
  <c r="D633" i="3"/>
  <c r="F633" i="3"/>
  <c r="G633" i="3"/>
  <c r="A633" i="3"/>
  <c r="C633" i="3"/>
  <c r="F620" i="3"/>
  <c r="H620" i="3"/>
  <c r="D620" i="3"/>
  <c r="E620" i="3"/>
  <c r="G620" i="3"/>
  <c r="B620" i="3"/>
  <c r="A620" i="3"/>
  <c r="C620" i="3"/>
  <c r="C606" i="3"/>
  <c r="B606" i="3"/>
  <c r="E606" i="3"/>
  <c r="D606" i="3"/>
  <c r="H606" i="3"/>
  <c r="G606" i="3"/>
  <c r="A606" i="3"/>
  <c r="F606" i="3"/>
  <c r="D593" i="3"/>
  <c r="B593" i="3"/>
  <c r="G593" i="3"/>
  <c r="F593" i="3"/>
  <c r="C593" i="3"/>
  <c r="E593" i="3"/>
  <c r="A593" i="3"/>
  <c r="H593" i="3"/>
  <c r="F579" i="3"/>
  <c r="E579" i="3"/>
  <c r="D579" i="3"/>
  <c r="C579" i="3"/>
  <c r="H579" i="3"/>
  <c r="G579" i="3"/>
  <c r="A579" i="3"/>
  <c r="B579" i="3"/>
  <c r="G1135" i="3"/>
  <c r="B1135" i="3"/>
  <c r="D1135" i="3"/>
  <c r="F1135" i="3"/>
  <c r="E1135" i="3"/>
  <c r="C1135" i="3"/>
  <c r="A1135" i="3"/>
  <c r="H1135" i="3"/>
  <c r="C1122" i="3"/>
  <c r="B1122" i="3"/>
  <c r="G1122" i="3"/>
  <c r="H1122" i="3"/>
  <c r="F1122" i="3"/>
  <c r="D1122" i="3"/>
  <c r="A1122" i="3"/>
  <c r="E1122" i="3"/>
  <c r="C1108" i="3"/>
  <c r="H1108" i="3"/>
  <c r="E1108" i="3"/>
  <c r="F1108" i="3"/>
  <c r="G1108" i="3"/>
  <c r="B1108" i="3"/>
  <c r="A1108" i="3"/>
  <c r="D1108" i="3"/>
  <c r="D1093" i="3"/>
  <c r="C1093" i="3"/>
  <c r="B1093" i="3"/>
  <c r="F1093" i="3"/>
  <c r="E1093" i="3"/>
  <c r="G1093" i="3"/>
  <c r="A1093" i="3"/>
  <c r="H1093" i="3"/>
  <c r="B1082" i="3"/>
  <c r="D1082" i="3"/>
  <c r="C1082" i="3"/>
  <c r="F1082" i="3"/>
  <c r="H1082" i="3"/>
  <c r="G1082" i="3"/>
  <c r="A1082" i="3"/>
  <c r="E1082" i="3"/>
  <c r="B1058" i="3"/>
  <c r="G1058" i="3"/>
  <c r="D1058" i="3"/>
  <c r="H1058" i="3"/>
  <c r="E1058" i="3"/>
  <c r="C1058" i="3"/>
  <c r="A1058" i="3"/>
  <c r="F1058" i="3"/>
  <c r="C1029" i="3"/>
  <c r="B1029" i="3"/>
  <c r="H1029" i="3"/>
  <c r="D1029" i="3"/>
  <c r="F1029" i="3"/>
  <c r="G1029" i="3"/>
  <c r="A1029" i="3"/>
  <c r="E1029" i="3"/>
  <c r="C1000" i="3"/>
  <c r="H1000" i="3"/>
  <c r="G1000" i="3"/>
  <c r="D1000" i="3"/>
  <c r="F1000" i="3"/>
  <c r="E1000" i="3"/>
  <c r="A1000" i="3"/>
  <c r="B1000" i="3"/>
  <c r="F986" i="3"/>
  <c r="E986" i="3"/>
  <c r="G986" i="3"/>
  <c r="D986" i="3"/>
  <c r="C986" i="3"/>
  <c r="B986" i="3"/>
  <c r="A986" i="3"/>
  <c r="H986" i="3"/>
  <c r="G951" i="3"/>
  <c r="D951" i="3"/>
  <c r="H951" i="3"/>
  <c r="F951" i="3"/>
  <c r="B951" i="3"/>
  <c r="C951" i="3"/>
  <c r="A951" i="3"/>
  <c r="E951" i="3"/>
  <c r="B907" i="3"/>
  <c r="E907" i="3"/>
  <c r="C907" i="3"/>
  <c r="H907" i="3"/>
  <c r="F907" i="3"/>
  <c r="G907" i="3"/>
  <c r="A907" i="3"/>
  <c r="D907" i="3"/>
  <c r="E985" i="3"/>
  <c r="C985" i="3"/>
  <c r="H985" i="3"/>
  <c r="G985" i="3"/>
  <c r="F985" i="3"/>
  <c r="D985" i="3"/>
  <c r="A985" i="3"/>
  <c r="B985" i="3"/>
  <c r="G915" i="3"/>
  <c r="D915" i="3"/>
  <c r="H915" i="3"/>
  <c r="B915" i="3"/>
  <c r="C915" i="3"/>
  <c r="F915" i="3"/>
  <c r="A915" i="3"/>
  <c r="E915" i="3"/>
  <c r="B888" i="3"/>
  <c r="E888" i="3"/>
  <c r="D888" i="3"/>
  <c r="H888" i="3"/>
  <c r="F888" i="3"/>
  <c r="C888" i="3"/>
  <c r="A888" i="3"/>
  <c r="G888" i="3"/>
  <c r="E742" i="3"/>
  <c r="B742" i="3"/>
  <c r="H742" i="3"/>
  <c r="G742" i="3"/>
  <c r="C742" i="3"/>
  <c r="D742" i="3"/>
  <c r="A742" i="3"/>
  <c r="F742" i="3"/>
  <c r="D729" i="3"/>
  <c r="G729" i="3"/>
  <c r="H729" i="3"/>
  <c r="B729" i="3"/>
  <c r="F729" i="3"/>
  <c r="C729" i="3"/>
  <c r="A729" i="3"/>
  <c r="E729" i="3"/>
  <c r="C715" i="3"/>
  <c r="D715" i="3"/>
  <c r="F715" i="3"/>
  <c r="H715" i="3"/>
  <c r="G715" i="3"/>
  <c r="B715" i="3"/>
  <c r="A715" i="3"/>
  <c r="E715" i="3"/>
  <c r="D705" i="3"/>
  <c r="G705" i="3"/>
  <c r="H705" i="3"/>
  <c r="E705" i="3"/>
  <c r="B705" i="3"/>
  <c r="F705" i="3"/>
  <c r="A705" i="3"/>
  <c r="C705" i="3"/>
  <c r="F1069" i="3"/>
  <c r="C1069" i="3"/>
  <c r="H1069" i="3"/>
  <c r="D1069" i="3"/>
  <c r="G1069" i="3"/>
  <c r="E1069" i="3"/>
  <c r="A1069" i="3"/>
  <c r="B1069" i="3"/>
  <c r="H1056" i="3"/>
  <c r="D1056" i="3"/>
  <c r="E1056" i="3"/>
  <c r="F1056" i="3"/>
  <c r="C1056" i="3"/>
  <c r="G1056" i="3"/>
  <c r="A1056" i="3"/>
  <c r="B1056" i="3"/>
  <c r="G1042" i="3"/>
  <c r="C1042" i="3"/>
  <c r="D1042" i="3"/>
  <c r="H1042" i="3"/>
  <c r="F1042" i="3"/>
  <c r="B1042" i="3"/>
  <c r="A1042" i="3"/>
  <c r="E1042" i="3"/>
  <c r="E962" i="3"/>
  <c r="H962" i="3"/>
  <c r="G962" i="3"/>
  <c r="F962" i="3"/>
  <c r="B962" i="3"/>
  <c r="C962" i="3"/>
  <c r="A962" i="3"/>
  <c r="D962" i="3"/>
  <c r="F704" i="3"/>
  <c r="H704" i="3"/>
  <c r="C704" i="3"/>
  <c r="D704" i="3"/>
  <c r="G704" i="3"/>
  <c r="B704" i="3"/>
  <c r="A704" i="3"/>
  <c r="E704" i="3"/>
  <c r="F696" i="3"/>
  <c r="C696" i="3"/>
  <c r="B696" i="3"/>
  <c r="D696" i="3"/>
  <c r="G696" i="3"/>
  <c r="E696" i="3"/>
  <c r="A696" i="3"/>
  <c r="H696" i="3"/>
  <c r="F690" i="3"/>
  <c r="G690" i="3"/>
  <c r="H690" i="3"/>
  <c r="D690" i="3"/>
  <c r="C690" i="3"/>
  <c r="B690" i="3"/>
  <c r="A690" i="3"/>
  <c r="E690" i="3"/>
  <c r="D683" i="3"/>
  <c r="F683" i="3"/>
  <c r="H683" i="3"/>
  <c r="C683" i="3"/>
  <c r="G683" i="3"/>
  <c r="E683" i="3"/>
  <c r="A683" i="3"/>
  <c r="B683" i="3"/>
  <c r="G677" i="3"/>
  <c r="B677" i="3"/>
  <c r="D677" i="3"/>
  <c r="H677" i="3"/>
  <c r="C677" i="3"/>
  <c r="E677" i="3"/>
  <c r="A677" i="3"/>
  <c r="F677" i="3"/>
  <c r="H667" i="3"/>
  <c r="D667" i="3"/>
  <c r="F667" i="3"/>
  <c r="E667" i="3"/>
  <c r="C667" i="3"/>
  <c r="B667" i="3"/>
  <c r="A667" i="3"/>
  <c r="G667" i="3"/>
  <c r="C646" i="3"/>
  <c r="D646" i="3"/>
  <c r="F646" i="3"/>
  <c r="E646" i="3"/>
  <c r="B646" i="3"/>
  <c r="H646" i="3"/>
  <c r="A646" i="3"/>
  <c r="G646" i="3"/>
  <c r="D619" i="3"/>
  <c r="B619" i="3"/>
  <c r="G619" i="3"/>
  <c r="H619" i="3"/>
  <c r="F619" i="3"/>
  <c r="E619" i="3"/>
  <c r="A619" i="3"/>
  <c r="C619" i="3"/>
  <c r="G592" i="3"/>
  <c r="F592" i="3"/>
  <c r="E592" i="3"/>
  <c r="H592" i="3"/>
  <c r="B592" i="3"/>
  <c r="C592" i="3"/>
  <c r="A592" i="3"/>
  <c r="D592" i="3"/>
  <c r="C565" i="3"/>
  <c r="E565" i="3"/>
  <c r="D565" i="3"/>
  <c r="B565" i="3"/>
  <c r="H565" i="3"/>
  <c r="G565" i="3"/>
  <c r="A565" i="3"/>
  <c r="F565" i="3"/>
  <c r="F538" i="3"/>
  <c r="H538" i="3"/>
  <c r="B538" i="3"/>
  <c r="G538" i="3"/>
  <c r="D538" i="3"/>
  <c r="E538" i="3"/>
  <c r="A538" i="3"/>
  <c r="C538" i="3"/>
  <c r="D511" i="3"/>
  <c r="C511" i="3"/>
  <c r="B511" i="3"/>
  <c r="G511" i="3"/>
  <c r="E511" i="3"/>
  <c r="F511" i="3"/>
  <c r="A511" i="3"/>
  <c r="H511" i="3"/>
  <c r="G484" i="3"/>
  <c r="H484" i="3"/>
  <c r="D484" i="3"/>
  <c r="E484" i="3"/>
  <c r="B484" i="3"/>
  <c r="F484" i="3"/>
  <c r="A484" i="3"/>
  <c r="C484" i="3"/>
  <c r="B653" i="3"/>
  <c r="G653" i="3"/>
  <c r="F653" i="3"/>
  <c r="C653" i="3"/>
  <c r="D653" i="3"/>
  <c r="E653" i="3"/>
  <c r="A653" i="3"/>
  <c r="H653" i="3"/>
  <c r="D639" i="3"/>
  <c r="C639" i="3"/>
  <c r="H639" i="3"/>
  <c r="E639" i="3"/>
  <c r="B639" i="3"/>
  <c r="F639" i="3"/>
  <c r="A639" i="3"/>
  <c r="G639" i="3"/>
  <c r="E626" i="3"/>
  <c r="D626" i="3"/>
  <c r="C626" i="3"/>
  <c r="B626" i="3"/>
  <c r="H626" i="3"/>
  <c r="G626" i="3"/>
  <c r="A626" i="3"/>
  <c r="F626" i="3"/>
  <c r="E612" i="3"/>
  <c r="H612" i="3"/>
  <c r="B612" i="3"/>
  <c r="C612" i="3"/>
  <c r="G612" i="3"/>
  <c r="D612" i="3"/>
  <c r="A612" i="3"/>
  <c r="F612" i="3"/>
  <c r="E599" i="3"/>
  <c r="D599" i="3"/>
  <c r="B599" i="3"/>
  <c r="F599" i="3"/>
  <c r="C599" i="3"/>
  <c r="H599" i="3"/>
  <c r="A599" i="3"/>
  <c r="G599" i="3"/>
  <c r="F585" i="3"/>
  <c r="H585" i="3"/>
  <c r="G585" i="3"/>
  <c r="D585" i="3"/>
  <c r="B585" i="3"/>
  <c r="E585" i="3"/>
  <c r="A585" i="3"/>
  <c r="C585" i="3"/>
  <c r="F572" i="3"/>
  <c r="E572" i="3"/>
  <c r="G572" i="3"/>
  <c r="C572" i="3"/>
  <c r="B572" i="3"/>
  <c r="D572" i="3"/>
  <c r="A572" i="3"/>
  <c r="H572" i="3"/>
  <c r="C558" i="3"/>
  <c r="D558" i="3"/>
  <c r="E558" i="3"/>
  <c r="G558" i="3"/>
  <c r="H558" i="3"/>
  <c r="B558" i="3"/>
  <c r="A558" i="3"/>
  <c r="F558" i="3"/>
  <c r="E545" i="3"/>
  <c r="C545" i="3"/>
  <c r="H545" i="3"/>
  <c r="G545" i="3"/>
  <c r="B545" i="3"/>
  <c r="F545" i="3"/>
  <c r="A545" i="3"/>
  <c r="D545" i="3"/>
  <c r="C531" i="3"/>
  <c r="F531" i="3"/>
  <c r="H531" i="3"/>
  <c r="B531" i="3"/>
  <c r="D531" i="3"/>
  <c r="G531" i="3"/>
  <c r="A531" i="3"/>
  <c r="E531" i="3"/>
  <c r="E518" i="3"/>
  <c r="H518" i="3"/>
  <c r="B518" i="3"/>
  <c r="D518" i="3"/>
  <c r="F518" i="3"/>
  <c r="G518" i="3"/>
  <c r="A518" i="3"/>
  <c r="C518" i="3"/>
  <c r="F504" i="3"/>
  <c r="G504" i="3"/>
  <c r="B504" i="3"/>
  <c r="C504" i="3"/>
  <c r="D504" i="3"/>
  <c r="E504" i="3"/>
  <c r="A504" i="3"/>
  <c r="H504" i="3"/>
  <c r="D491" i="3"/>
  <c r="B491" i="3"/>
  <c r="E491" i="3"/>
  <c r="G491" i="3"/>
  <c r="F491" i="3"/>
  <c r="H491" i="3"/>
  <c r="A491" i="3"/>
  <c r="C491" i="3"/>
  <c r="F477" i="3"/>
  <c r="C477" i="3"/>
  <c r="D477" i="3"/>
  <c r="G477" i="3"/>
  <c r="E477" i="3"/>
  <c r="B477" i="3"/>
  <c r="A477" i="3"/>
  <c r="H477" i="3"/>
  <c r="H448" i="3"/>
  <c r="C448" i="3"/>
  <c r="F448" i="3"/>
  <c r="B448" i="3"/>
  <c r="E448" i="3"/>
  <c r="G448" i="3"/>
  <c r="A448" i="3"/>
  <c r="D448" i="3"/>
  <c r="E420" i="3"/>
  <c r="B420" i="3"/>
  <c r="H420" i="3"/>
  <c r="C420" i="3"/>
  <c r="D420" i="3"/>
  <c r="G420" i="3"/>
  <c r="A420" i="3"/>
  <c r="F420" i="3"/>
  <c r="C404" i="3"/>
  <c r="D404" i="3"/>
  <c r="B404" i="3"/>
  <c r="F404" i="3"/>
  <c r="G404" i="3"/>
  <c r="E404" i="3"/>
  <c r="A404" i="3"/>
  <c r="H404" i="3"/>
  <c r="B377" i="3"/>
  <c r="F377" i="3"/>
  <c r="D377" i="3"/>
  <c r="G377" i="3"/>
  <c r="E377" i="3"/>
  <c r="H377" i="3"/>
  <c r="A377" i="3"/>
  <c r="C377" i="3"/>
  <c r="B476" i="3"/>
  <c r="F476" i="3"/>
  <c r="G476" i="3"/>
  <c r="E476" i="3"/>
  <c r="C476" i="3"/>
  <c r="D476" i="3"/>
  <c r="A476" i="3"/>
  <c r="H476" i="3"/>
  <c r="G468" i="3"/>
  <c r="E468" i="3"/>
  <c r="D468" i="3"/>
  <c r="F468" i="3"/>
  <c r="B468" i="3"/>
  <c r="H468" i="3"/>
  <c r="A468" i="3"/>
  <c r="C468" i="3"/>
  <c r="E462" i="3"/>
  <c r="B462" i="3"/>
  <c r="D462" i="3"/>
  <c r="G462" i="3"/>
  <c r="F462" i="3"/>
  <c r="H462" i="3"/>
  <c r="A462" i="3"/>
  <c r="C462" i="3"/>
  <c r="G455" i="3"/>
  <c r="C455" i="3"/>
  <c r="B455" i="3"/>
  <c r="F455" i="3"/>
  <c r="H455" i="3"/>
  <c r="D455" i="3"/>
  <c r="A455" i="3"/>
  <c r="E455" i="3"/>
  <c r="D449" i="3"/>
  <c r="F449" i="3"/>
  <c r="B449" i="3"/>
  <c r="G449" i="3"/>
  <c r="C449" i="3"/>
  <c r="E449" i="3"/>
  <c r="A449" i="3"/>
  <c r="H449" i="3"/>
  <c r="D441" i="3"/>
  <c r="C441" i="3"/>
  <c r="F441" i="3"/>
  <c r="G441" i="3"/>
  <c r="B441" i="3"/>
  <c r="H441" i="3"/>
  <c r="A441" i="3"/>
  <c r="E441" i="3"/>
  <c r="H435" i="3"/>
  <c r="D435" i="3"/>
  <c r="E435" i="3"/>
  <c r="C435" i="3"/>
  <c r="F435" i="3"/>
  <c r="G435" i="3"/>
  <c r="A435" i="3"/>
  <c r="B435" i="3"/>
  <c r="C428" i="3"/>
  <c r="B428" i="3"/>
  <c r="H428" i="3"/>
  <c r="E428" i="3"/>
  <c r="D428" i="3"/>
  <c r="G428" i="3"/>
  <c r="A428" i="3"/>
  <c r="F428" i="3"/>
  <c r="B422" i="3"/>
  <c r="D422" i="3"/>
  <c r="E422" i="3"/>
  <c r="C422" i="3"/>
  <c r="G422" i="3"/>
  <c r="F422" i="3"/>
  <c r="A422" i="3"/>
  <c r="H422" i="3"/>
  <c r="H408" i="3"/>
  <c r="B408" i="3"/>
  <c r="F408" i="3"/>
  <c r="D408" i="3"/>
  <c r="E408" i="3"/>
  <c r="G408" i="3"/>
  <c r="A408" i="3"/>
  <c r="C408" i="3"/>
  <c r="E394" i="3"/>
  <c r="C394" i="3"/>
  <c r="D394" i="3"/>
  <c r="F394" i="3"/>
  <c r="G394" i="3"/>
  <c r="B394" i="3"/>
  <c r="A394" i="3"/>
  <c r="H394" i="3"/>
  <c r="B381" i="3"/>
  <c r="E381" i="3"/>
  <c r="F381" i="3"/>
  <c r="G381" i="3"/>
  <c r="D381" i="3"/>
  <c r="H381" i="3"/>
  <c r="A381" i="3"/>
  <c r="C381" i="3"/>
  <c r="F366" i="3"/>
  <c r="D366" i="3"/>
  <c r="B366" i="3"/>
  <c r="H366" i="3"/>
  <c r="G366" i="3"/>
  <c r="E366" i="3"/>
  <c r="A366" i="3"/>
  <c r="C366" i="3"/>
  <c r="C289" i="3"/>
  <c r="E289" i="3"/>
  <c r="B289" i="3"/>
  <c r="G289" i="3"/>
  <c r="H289" i="3"/>
  <c r="F289" i="3"/>
  <c r="A289" i="3"/>
  <c r="D289" i="3"/>
  <c r="B698" i="3"/>
  <c r="C698" i="3"/>
  <c r="F698" i="3"/>
  <c r="H698" i="3"/>
  <c r="G698" i="3"/>
  <c r="D698" i="3"/>
  <c r="A698" i="3"/>
  <c r="E698" i="3"/>
  <c r="F684" i="3"/>
  <c r="B684" i="3"/>
  <c r="D684" i="3"/>
  <c r="G684" i="3"/>
  <c r="H684" i="3"/>
  <c r="E684" i="3"/>
  <c r="A684" i="3"/>
  <c r="C684" i="3"/>
  <c r="H670" i="3"/>
  <c r="F670" i="3"/>
  <c r="E670" i="3"/>
  <c r="D670" i="3"/>
  <c r="B670" i="3"/>
  <c r="C670" i="3"/>
  <c r="A670" i="3"/>
  <c r="G670" i="3"/>
  <c r="D652" i="3"/>
  <c r="G652" i="3"/>
  <c r="F652" i="3"/>
  <c r="C652" i="3"/>
  <c r="B652" i="3"/>
  <c r="E652" i="3"/>
  <c r="A652" i="3"/>
  <c r="H652" i="3"/>
  <c r="E625" i="3"/>
  <c r="H625" i="3"/>
  <c r="B625" i="3"/>
  <c r="D625" i="3"/>
  <c r="F625" i="3"/>
  <c r="G625" i="3"/>
  <c r="A625" i="3"/>
  <c r="C625" i="3"/>
  <c r="C598" i="3"/>
  <c r="F598" i="3"/>
  <c r="D598" i="3"/>
  <c r="E598" i="3"/>
  <c r="H598" i="3"/>
  <c r="G598" i="3"/>
  <c r="A598" i="3"/>
  <c r="B598" i="3"/>
  <c r="F571" i="3"/>
  <c r="E571" i="3"/>
  <c r="D571" i="3"/>
  <c r="C571" i="3"/>
  <c r="B571" i="3"/>
  <c r="G571" i="3"/>
  <c r="A571" i="3"/>
  <c r="H571" i="3"/>
  <c r="B544" i="3"/>
  <c r="F544" i="3"/>
  <c r="E544" i="3"/>
  <c r="H544" i="3"/>
  <c r="D544" i="3"/>
  <c r="G544" i="3"/>
  <c r="A544" i="3"/>
  <c r="C544" i="3"/>
  <c r="G517" i="3"/>
  <c r="H517" i="3"/>
  <c r="E517" i="3"/>
  <c r="D517" i="3"/>
  <c r="B517" i="3"/>
  <c r="C517" i="3"/>
  <c r="A517" i="3"/>
  <c r="F517" i="3"/>
  <c r="D490" i="3"/>
  <c r="E490" i="3"/>
  <c r="G490" i="3"/>
  <c r="C490" i="3"/>
  <c r="F490" i="3"/>
  <c r="B490" i="3"/>
  <c r="A490" i="3"/>
  <c r="H490" i="3"/>
  <c r="G656" i="3"/>
  <c r="F656" i="3"/>
  <c r="E656" i="3"/>
  <c r="H656" i="3"/>
  <c r="B656" i="3"/>
  <c r="D656" i="3"/>
  <c r="A656" i="3"/>
  <c r="C656" i="3"/>
  <c r="D642" i="3"/>
  <c r="C642" i="3"/>
  <c r="B642" i="3"/>
  <c r="F642" i="3"/>
  <c r="H642" i="3"/>
  <c r="G642" i="3"/>
  <c r="A642" i="3"/>
  <c r="E642" i="3"/>
  <c r="G629" i="3"/>
  <c r="F629" i="3"/>
  <c r="E629" i="3"/>
  <c r="C629" i="3"/>
  <c r="D629" i="3"/>
  <c r="B629" i="3"/>
  <c r="A629" i="3"/>
  <c r="H629" i="3"/>
  <c r="D615" i="3"/>
  <c r="B615" i="3"/>
  <c r="F615" i="3"/>
  <c r="G615" i="3"/>
  <c r="C615" i="3"/>
  <c r="H615" i="3"/>
  <c r="A615" i="3"/>
  <c r="E615" i="3"/>
  <c r="H602" i="3"/>
  <c r="G602" i="3"/>
  <c r="F602" i="3"/>
  <c r="B602" i="3"/>
  <c r="D602" i="3"/>
  <c r="C602" i="3"/>
  <c r="A602" i="3"/>
  <c r="E602" i="3"/>
  <c r="E588" i="3"/>
  <c r="G588" i="3"/>
  <c r="C588" i="3"/>
  <c r="H588" i="3"/>
  <c r="B588" i="3"/>
  <c r="D588" i="3"/>
  <c r="A588" i="3"/>
  <c r="F588" i="3"/>
  <c r="E1131" i="3"/>
  <c r="G1131" i="3"/>
  <c r="D1131" i="3"/>
  <c r="B1131" i="3"/>
  <c r="C1131" i="3"/>
  <c r="F1131" i="3"/>
  <c r="A1131" i="3"/>
  <c r="H1131" i="3"/>
  <c r="C1117" i="3"/>
  <c r="B1117" i="3"/>
  <c r="E1117" i="3"/>
  <c r="D1117" i="3"/>
  <c r="F1117" i="3"/>
  <c r="H1117" i="3"/>
  <c r="A1117" i="3"/>
  <c r="G1117" i="3"/>
  <c r="G1103" i="3"/>
  <c r="F1103" i="3"/>
  <c r="H1103" i="3"/>
  <c r="C1103" i="3"/>
  <c r="D1103" i="3"/>
  <c r="B1103" i="3"/>
  <c r="A1103" i="3"/>
  <c r="E1103" i="3"/>
  <c r="G1086" i="3"/>
  <c r="D1086" i="3"/>
  <c r="E1086" i="3"/>
  <c r="F1086" i="3"/>
  <c r="C1086" i="3"/>
  <c r="B1086" i="3"/>
  <c r="A1086" i="3"/>
  <c r="H1086" i="3"/>
  <c r="B1073" i="3"/>
  <c r="H1073" i="3"/>
  <c r="F1073" i="3"/>
  <c r="D1073" i="3"/>
  <c r="C1073" i="3"/>
  <c r="G1073" i="3"/>
  <c r="E1073" i="3"/>
  <c r="H1078" i="3"/>
  <c r="B1078" i="3"/>
  <c r="E1078" i="3"/>
  <c r="D1078" i="3"/>
  <c r="G1078" i="3"/>
  <c r="F1078" i="3"/>
  <c r="A1078" i="3"/>
  <c r="C1078" i="3"/>
  <c r="B1049" i="3"/>
  <c r="C1049" i="3"/>
  <c r="D1049" i="3"/>
  <c r="G1049" i="3"/>
  <c r="H1049" i="3"/>
  <c r="F1049" i="3"/>
  <c r="A1049" i="3"/>
  <c r="E1049" i="3"/>
  <c r="C1009" i="3"/>
  <c r="G1009" i="3"/>
  <c r="F1009" i="3"/>
  <c r="B1009" i="3"/>
  <c r="E1009" i="3"/>
  <c r="D1009" i="3"/>
  <c r="H1009" i="3"/>
  <c r="C1020" i="3"/>
  <c r="F1020" i="3"/>
  <c r="B1020" i="3"/>
  <c r="D1020" i="3"/>
  <c r="G1020" i="3"/>
  <c r="E1020" i="3"/>
  <c r="A1009" i="3"/>
  <c r="A1020" i="3"/>
  <c r="H1020" i="3"/>
  <c r="H993" i="3"/>
  <c r="G993" i="3"/>
  <c r="F993" i="3"/>
  <c r="D993" i="3"/>
  <c r="B993" i="3"/>
  <c r="E993" i="3"/>
  <c r="A993" i="3"/>
  <c r="C993" i="3"/>
  <c r="D935" i="3"/>
  <c r="C935" i="3"/>
  <c r="B935" i="3"/>
  <c r="G935" i="3"/>
  <c r="H935" i="3"/>
  <c r="F935" i="3"/>
  <c r="A935" i="3"/>
  <c r="E935" i="3"/>
  <c r="H973" i="3"/>
  <c r="C973" i="3"/>
  <c r="B973" i="3"/>
  <c r="D973" i="3"/>
  <c r="E973" i="3"/>
  <c r="F973" i="3"/>
  <c r="A973" i="3"/>
  <c r="G973" i="3"/>
  <c r="D945" i="3"/>
  <c r="F945" i="3"/>
  <c r="E945" i="3"/>
  <c r="G945" i="3"/>
  <c r="B945" i="3"/>
  <c r="H945" i="3"/>
  <c r="A945" i="3"/>
  <c r="C945" i="3"/>
  <c r="E938" i="3"/>
  <c r="B938" i="3"/>
  <c r="D938" i="3"/>
  <c r="H938" i="3"/>
  <c r="C938" i="3"/>
  <c r="G938" i="3"/>
  <c r="A925" i="3"/>
  <c r="A938" i="3"/>
  <c r="F938" i="3"/>
  <c r="H1080" i="3"/>
  <c r="C1080" i="3"/>
  <c r="F1080" i="3"/>
  <c r="G1080" i="3"/>
  <c r="D1080" i="3"/>
  <c r="B1080" i="3"/>
  <c r="A1073" i="3"/>
  <c r="A1080" i="3"/>
  <c r="E1080" i="3"/>
  <c r="B977" i="3"/>
  <c r="C977" i="3"/>
  <c r="H977" i="3"/>
  <c r="F977" i="3"/>
  <c r="G977" i="3"/>
  <c r="E977" i="3"/>
  <c r="D977" i="3"/>
  <c r="H981" i="3"/>
  <c r="E981" i="3"/>
  <c r="B981" i="3"/>
  <c r="F981" i="3"/>
  <c r="D981" i="3"/>
  <c r="C981" i="3"/>
  <c r="A977" i="3"/>
  <c r="A981" i="3"/>
  <c r="G981" i="3"/>
  <c r="G906" i="3"/>
  <c r="F906" i="3"/>
  <c r="B906" i="3"/>
  <c r="E906" i="3"/>
  <c r="D906" i="3"/>
  <c r="H906" i="3"/>
  <c r="A906" i="3"/>
  <c r="C906" i="3"/>
  <c r="D751" i="3"/>
  <c r="E751" i="3"/>
  <c r="C751" i="3"/>
  <c r="G751" i="3"/>
  <c r="B751" i="3"/>
  <c r="H751" i="3"/>
  <c r="A751" i="3"/>
  <c r="F751" i="3"/>
  <c r="F738" i="3"/>
  <c r="E738" i="3"/>
  <c r="B738" i="3"/>
  <c r="D738" i="3"/>
  <c r="G738" i="3"/>
  <c r="H738" i="3"/>
  <c r="A738" i="3"/>
  <c r="C738" i="3"/>
  <c r="H724" i="3"/>
  <c r="C724" i="3"/>
  <c r="G724" i="3"/>
  <c r="F724" i="3"/>
  <c r="E724" i="3"/>
  <c r="D724" i="3"/>
  <c r="A724" i="3"/>
  <c r="B724" i="3"/>
  <c r="E711" i="3"/>
  <c r="D711" i="3"/>
  <c r="G711" i="3"/>
  <c r="B711" i="3"/>
  <c r="H711" i="3"/>
  <c r="C711" i="3"/>
  <c r="A711" i="3"/>
  <c r="F711" i="3"/>
  <c r="G702" i="3"/>
  <c r="F702" i="3"/>
  <c r="C702" i="3"/>
  <c r="D702" i="3"/>
  <c r="B702" i="3"/>
  <c r="E702" i="3"/>
  <c r="A702" i="3"/>
  <c r="H702" i="3"/>
  <c r="C1065" i="3"/>
  <c r="D1065" i="3"/>
  <c r="G1065" i="3"/>
  <c r="F1065" i="3"/>
  <c r="E1065" i="3"/>
  <c r="B1065" i="3"/>
  <c r="A1065" i="3"/>
  <c r="H1065" i="3"/>
  <c r="G1051" i="3"/>
  <c r="C1051" i="3"/>
  <c r="F1051" i="3"/>
  <c r="E1051" i="3"/>
  <c r="B1051" i="3"/>
  <c r="D1051" i="3"/>
  <c r="A1051" i="3"/>
  <c r="H1051" i="3"/>
  <c r="G1041" i="3"/>
  <c r="B1041" i="3"/>
  <c r="C1041" i="3"/>
  <c r="E1041" i="3"/>
  <c r="F1041" i="3"/>
  <c r="H1041" i="3"/>
  <c r="A1041" i="3"/>
  <c r="D1041" i="3"/>
  <c r="F971" i="3"/>
  <c r="D971" i="3"/>
  <c r="C971" i="3"/>
  <c r="G971" i="3"/>
  <c r="E971" i="3"/>
  <c r="H971" i="3"/>
  <c r="A971" i="3"/>
  <c r="B971" i="3"/>
  <c r="B961" i="3"/>
  <c r="D961" i="3"/>
  <c r="G961" i="3"/>
  <c r="H961" i="3"/>
  <c r="F961" i="3"/>
  <c r="E961" i="3"/>
  <c r="A961" i="3"/>
  <c r="C961" i="3"/>
  <c r="D712" i="3"/>
  <c r="H712" i="3"/>
  <c r="G712" i="3"/>
  <c r="B712" i="3"/>
  <c r="F712" i="3"/>
  <c r="E712" i="3"/>
  <c r="A712" i="3"/>
  <c r="C712" i="3"/>
  <c r="D701" i="3"/>
  <c r="E701" i="3"/>
  <c r="F701" i="3"/>
  <c r="C701" i="3"/>
  <c r="G701" i="3"/>
  <c r="H701" i="3"/>
  <c r="A701" i="3"/>
  <c r="B701" i="3"/>
  <c r="G695" i="3"/>
  <c r="D695" i="3"/>
  <c r="C695" i="3"/>
  <c r="E695" i="3"/>
  <c r="F695" i="3"/>
  <c r="H695" i="3"/>
  <c r="A695" i="3"/>
  <c r="B695" i="3"/>
  <c r="B687" i="3"/>
  <c r="C687" i="3"/>
  <c r="G687" i="3"/>
  <c r="H687" i="3"/>
  <c r="E687" i="3"/>
  <c r="D687" i="3"/>
  <c r="A687" i="3"/>
  <c r="F687" i="3"/>
  <c r="C681" i="3"/>
  <c r="G681" i="3"/>
  <c r="E681" i="3"/>
  <c r="F681" i="3"/>
  <c r="B681" i="3"/>
  <c r="D681" i="3"/>
  <c r="A681" i="3"/>
  <c r="H681" i="3"/>
  <c r="C674" i="3"/>
  <c r="F674" i="3"/>
  <c r="E674" i="3"/>
  <c r="B674" i="3"/>
  <c r="H674" i="3"/>
  <c r="D674" i="3"/>
  <c r="A674" i="3"/>
  <c r="G674" i="3"/>
  <c r="H663" i="3"/>
  <c r="E663" i="3"/>
  <c r="G663" i="3"/>
  <c r="D663" i="3"/>
  <c r="F663" i="3"/>
  <c r="B663" i="3"/>
  <c r="A663" i="3"/>
  <c r="C663" i="3"/>
  <c r="C637" i="3"/>
  <c r="E637" i="3"/>
  <c r="D637" i="3"/>
  <c r="H637" i="3"/>
  <c r="B637" i="3"/>
  <c r="G637" i="3"/>
  <c r="A637" i="3"/>
  <c r="F637" i="3"/>
  <c r="E610" i="3"/>
  <c r="D610" i="3"/>
  <c r="C610" i="3"/>
  <c r="B610" i="3"/>
  <c r="F610" i="3"/>
  <c r="H610" i="3"/>
  <c r="A610" i="3"/>
  <c r="G610" i="3"/>
  <c r="H583" i="3"/>
  <c r="B583" i="3"/>
  <c r="F583" i="3"/>
  <c r="C583" i="3"/>
  <c r="G583" i="3"/>
  <c r="E583" i="3"/>
  <c r="A583" i="3"/>
  <c r="D583" i="3"/>
  <c r="E556" i="3"/>
  <c r="G556" i="3"/>
  <c r="F556" i="3"/>
  <c r="C556" i="3"/>
  <c r="H556" i="3"/>
  <c r="D556" i="3"/>
  <c r="A556" i="3"/>
  <c r="B556" i="3"/>
  <c r="E529" i="3"/>
  <c r="D529" i="3"/>
  <c r="C529" i="3"/>
  <c r="F529" i="3"/>
  <c r="G529" i="3"/>
  <c r="B529" i="3"/>
  <c r="A529" i="3"/>
  <c r="H529" i="3"/>
  <c r="D502" i="3"/>
  <c r="H502" i="3"/>
  <c r="B502" i="3"/>
  <c r="C502" i="3"/>
  <c r="F502" i="3"/>
  <c r="G502" i="3"/>
  <c r="A502" i="3"/>
  <c r="E502" i="3"/>
  <c r="G472" i="3"/>
  <c r="E472" i="3"/>
  <c r="F472" i="3"/>
  <c r="H472" i="3"/>
  <c r="D472" i="3"/>
  <c r="B472" i="3"/>
  <c r="A472" i="3"/>
  <c r="C472" i="3"/>
  <c r="B648" i="3"/>
  <c r="D648" i="3"/>
  <c r="C648" i="3"/>
  <c r="H648" i="3"/>
  <c r="G648" i="3"/>
  <c r="F648" i="3"/>
  <c r="A648" i="3"/>
  <c r="E648" i="3"/>
  <c r="G635" i="3"/>
  <c r="H635" i="3"/>
  <c r="B635" i="3"/>
  <c r="F635" i="3"/>
  <c r="E635" i="3"/>
  <c r="C635" i="3"/>
  <c r="A635" i="3"/>
  <c r="D635" i="3"/>
  <c r="E621" i="3"/>
  <c r="D621" i="3"/>
  <c r="H621" i="3"/>
  <c r="B621" i="3"/>
  <c r="G621" i="3"/>
  <c r="F621" i="3"/>
  <c r="A621" i="3"/>
  <c r="C621" i="3"/>
  <c r="C608" i="3"/>
  <c r="H608" i="3"/>
  <c r="D608" i="3"/>
  <c r="G608" i="3"/>
  <c r="F608" i="3"/>
  <c r="B608" i="3"/>
  <c r="A608" i="3"/>
  <c r="E608" i="3"/>
  <c r="F594" i="3"/>
  <c r="E594" i="3"/>
  <c r="D594" i="3"/>
  <c r="C594" i="3"/>
  <c r="H594" i="3"/>
  <c r="G594" i="3"/>
  <c r="A594" i="3"/>
  <c r="B594" i="3"/>
  <c r="D581" i="3"/>
  <c r="B581" i="3"/>
  <c r="E581" i="3"/>
  <c r="H581" i="3"/>
  <c r="G581" i="3"/>
  <c r="F581" i="3"/>
  <c r="A581" i="3"/>
  <c r="C581" i="3"/>
  <c r="B567" i="3"/>
  <c r="F567" i="3"/>
  <c r="C567" i="3"/>
  <c r="G567" i="3"/>
  <c r="E567" i="3"/>
  <c r="D567" i="3"/>
  <c r="A567" i="3"/>
  <c r="H567" i="3"/>
  <c r="C554" i="3"/>
  <c r="F554" i="3"/>
  <c r="B554" i="3"/>
  <c r="D554" i="3"/>
  <c r="E554" i="3"/>
  <c r="H554" i="3"/>
  <c r="A554" i="3"/>
  <c r="G554" i="3"/>
  <c r="F540" i="3"/>
  <c r="E540" i="3"/>
  <c r="C540" i="3"/>
  <c r="H540" i="3"/>
  <c r="B540" i="3"/>
  <c r="D540" i="3"/>
  <c r="A540" i="3"/>
  <c r="G540" i="3"/>
  <c r="B527" i="3"/>
  <c r="G527" i="3"/>
  <c r="C527" i="3"/>
  <c r="E527" i="3"/>
  <c r="F527" i="3"/>
  <c r="H527" i="3"/>
  <c r="A527" i="3"/>
  <c r="D527" i="3"/>
  <c r="D513" i="3"/>
  <c r="C513" i="3"/>
  <c r="F513" i="3"/>
  <c r="G513" i="3"/>
  <c r="B513" i="3"/>
  <c r="H513" i="3"/>
  <c r="A513" i="3"/>
  <c r="E513" i="3"/>
  <c r="E500" i="3"/>
  <c r="D500" i="3"/>
  <c r="H500" i="3"/>
  <c r="C500" i="3"/>
  <c r="B500" i="3"/>
  <c r="F500" i="3"/>
  <c r="A500" i="3"/>
  <c r="G500" i="3"/>
  <c r="B486" i="3"/>
  <c r="H486" i="3"/>
  <c r="C486" i="3"/>
  <c r="F486" i="3"/>
  <c r="G486" i="3"/>
  <c r="E486" i="3"/>
  <c r="A486" i="3"/>
  <c r="D486" i="3"/>
  <c r="F466" i="3"/>
  <c r="B466" i="3"/>
  <c r="D466" i="3"/>
  <c r="C466" i="3"/>
  <c r="H466" i="3"/>
  <c r="E466" i="3"/>
  <c r="A466" i="3"/>
  <c r="G466" i="3"/>
  <c r="C439" i="3"/>
  <c r="G439" i="3"/>
  <c r="F439" i="3"/>
  <c r="D439" i="3"/>
  <c r="H439" i="3"/>
  <c r="E439" i="3"/>
  <c r="A439" i="3"/>
  <c r="B439" i="3"/>
  <c r="D395" i="3"/>
  <c r="H395" i="3"/>
  <c r="G395" i="3"/>
  <c r="E395" i="3"/>
  <c r="C395" i="3"/>
  <c r="F395" i="3"/>
  <c r="A395" i="3"/>
  <c r="B395" i="3"/>
  <c r="F367" i="3"/>
  <c r="D367" i="3"/>
  <c r="C367" i="3"/>
  <c r="B367" i="3"/>
  <c r="G367" i="3"/>
  <c r="E367" i="3"/>
  <c r="A367" i="3"/>
  <c r="H367" i="3"/>
  <c r="D473" i="3"/>
  <c r="F473" i="3"/>
  <c r="B473" i="3"/>
  <c r="G473" i="3"/>
  <c r="H473" i="3"/>
  <c r="E473" i="3"/>
  <c r="A473" i="3"/>
  <c r="C473" i="3"/>
  <c r="C467" i="3"/>
  <c r="E467" i="3"/>
  <c r="H467" i="3"/>
  <c r="G467" i="3"/>
  <c r="B467" i="3"/>
  <c r="D467" i="3"/>
  <c r="A467" i="3"/>
  <c r="F467" i="3"/>
  <c r="D459" i="3"/>
  <c r="H459" i="3"/>
  <c r="F459" i="3"/>
  <c r="C459" i="3"/>
  <c r="G459" i="3"/>
  <c r="B459" i="3"/>
  <c r="A459" i="3"/>
  <c r="E459" i="3"/>
  <c r="B453" i="3"/>
  <c r="H453" i="3"/>
  <c r="G453" i="3"/>
  <c r="F453" i="3"/>
  <c r="E453" i="3"/>
  <c r="D453" i="3"/>
  <c r="A453" i="3"/>
  <c r="C453" i="3"/>
  <c r="C446" i="3"/>
  <c r="G446" i="3"/>
  <c r="B446" i="3"/>
  <c r="D446" i="3"/>
  <c r="E446" i="3"/>
  <c r="F446" i="3"/>
  <c r="A446" i="3"/>
  <c r="H446" i="3"/>
  <c r="G440" i="3"/>
  <c r="B440" i="3"/>
  <c r="C440" i="3"/>
  <c r="F440" i="3"/>
  <c r="E440" i="3"/>
  <c r="H440" i="3"/>
  <c r="A440" i="3"/>
  <c r="D440" i="3"/>
  <c r="H432" i="3"/>
  <c r="F432" i="3"/>
  <c r="C432" i="3"/>
  <c r="G432" i="3"/>
  <c r="E432" i="3"/>
  <c r="D432" i="3"/>
  <c r="A432" i="3"/>
  <c r="B432" i="3"/>
  <c r="B426" i="3"/>
  <c r="G426" i="3"/>
  <c r="F426" i="3"/>
  <c r="D426" i="3"/>
  <c r="H426" i="3"/>
  <c r="E426" i="3"/>
  <c r="A426" i="3"/>
  <c r="C426" i="3"/>
  <c r="H417" i="3"/>
  <c r="C417" i="3"/>
  <c r="E417" i="3"/>
  <c r="B417" i="3"/>
  <c r="D417" i="3"/>
  <c r="F417" i="3"/>
  <c r="A417" i="3"/>
  <c r="G417" i="3"/>
  <c r="B403" i="3"/>
  <c r="G403" i="3"/>
  <c r="C403" i="3"/>
  <c r="H403" i="3"/>
  <c r="F403" i="3"/>
  <c r="D403" i="3"/>
  <c r="A403" i="3"/>
  <c r="E403" i="3"/>
  <c r="C390" i="3"/>
  <c r="F390" i="3"/>
  <c r="H390" i="3"/>
  <c r="G390" i="3"/>
  <c r="E390" i="3"/>
  <c r="B390" i="3"/>
  <c r="A390" i="3"/>
  <c r="D390" i="3"/>
  <c r="B376" i="3"/>
  <c r="D376" i="3"/>
  <c r="C376" i="3"/>
  <c r="F376" i="3"/>
  <c r="E376" i="3"/>
  <c r="G376" i="3"/>
  <c r="A376" i="3"/>
  <c r="H376" i="3"/>
  <c r="C353" i="3"/>
  <c r="E353" i="3"/>
  <c r="G353" i="3"/>
  <c r="F353" i="3"/>
  <c r="D353" i="3"/>
  <c r="H353" i="3"/>
  <c r="A353" i="3"/>
  <c r="B353" i="3"/>
  <c r="E279" i="3"/>
  <c r="D279" i="3"/>
  <c r="C279" i="3"/>
  <c r="B279" i="3"/>
  <c r="H279" i="3"/>
  <c r="G279" i="3"/>
  <c r="A279" i="3"/>
  <c r="F279" i="3"/>
  <c r="H693" i="3"/>
  <c r="D693" i="3"/>
  <c r="C693" i="3"/>
  <c r="G693" i="3"/>
  <c r="B693" i="3"/>
  <c r="F693" i="3"/>
  <c r="A693" i="3"/>
  <c r="E693" i="3"/>
  <c r="D680" i="3"/>
  <c r="E680" i="3"/>
  <c r="H680" i="3"/>
  <c r="B680" i="3"/>
  <c r="C680" i="3"/>
  <c r="G680" i="3"/>
  <c r="A680" i="3"/>
  <c r="F680" i="3"/>
  <c r="F671" i="3"/>
  <c r="H671" i="3"/>
  <c r="B671" i="3"/>
  <c r="D671" i="3"/>
  <c r="E671" i="3"/>
  <c r="C671" i="3"/>
  <c r="A671" i="3"/>
  <c r="G671" i="3"/>
  <c r="E666" i="3"/>
  <c r="G666" i="3"/>
  <c r="D666" i="3"/>
  <c r="C666" i="3"/>
  <c r="B666" i="3"/>
  <c r="F666" i="3"/>
  <c r="A666" i="3"/>
  <c r="H666" i="3"/>
  <c r="F643" i="3"/>
  <c r="G643" i="3"/>
  <c r="H643" i="3"/>
  <c r="B643" i="3"/>
  <c r="E643" i="3"/>
  <c r="D643" i="3"/>
  <c r="A643" i="3"/>
  <c r="C643" i="3"/>
  <c r="D616" i="3"/>
  <c r="C616" i="3"/>
  <c r="E616" i="3"/>
  <c r="G616" i="3"/>
  <c r="F616" i="3"/>
  <c r="B616" i="3"/>
  <c r="A616" i="3"/>
  <c r="H616" i="3"/>
  <c r="B589" i="3"/>
  <c r="E589" i="3"/>
  <c r="D589" i="3"/>
  <c r="C589" i="3"/>
  <c r="H589" i="3"/>
  <c r="G589" i="3"/>
  <c r="A589" i="3"/>
  <c r="F589" i="3"/>
  <c r="F562" i="3"/>
  <c r="H562" i="3"/>
  <c r="G562" i="3"/>
  <c r="B562" i="3"/>
  <c r="D562" i="3"/>
  <c r="E562" i="3"/>
  <c r="A562" i="3"/>
  <c r="C562" i="3"/>
  <c r="F535" i="3"/>
  <c r="C535" i="3"/>
  <c r="E535" i="3"/>
  <c r="H535" i="3"/>
  <c r="D535" i="3"/>
  <c r="G535" i="3"/>
  <c r="A535" i="3"/>
  <c r="B535" i="3"/>
  <c r="D508" i="3"/>
  <c r="C508" i="3"/>
  <c r="H508" i="3"/>
  <c r="F508" i="3"/>
  <c r="E508" i="3"/>
  <c r="B508" i="3"/>
  <c r="A508" i="3"/>
  <c r="G508" i="3"/>
  <c r="G481" i="3"/>
  <c r="B481" i="3"/>
  <c r="H481" i="3"/>
  <c r="E481" i="3"/>
  <c r="D481" i="3"/>
  <c r="C481" i="3"/>
  <c r="A481" i="3"/>
  <c r="F481" i="3"/>
  <c r="H651" i="3"/>
  <c r="F651" i="3"/>
  <c r="B651" i="3"/>
  <c r="E651" i="3"/>
  <c r="D651" i="3"/>
  <c r="C651" i="3"/>
  <c r="A651" i="3"/>
  <c r="G651" i="3"/>
  <c r="B638" i="3"/>
  <c r="E638" i="3"/>
  <c r="D638" i="3"/>
  <c r="G638" i="3"/>
  <c r="F638" i="3"/>
  <c r="H638" i="3"/>
  <c r="A638" i="3"/>
  <c r="C638" i="3"/>
  <c r="C624" i="3"/>
  <c r="H624" i="3"/>
  <c r="G624" i="3"/>
  <c r="F624" i="3"/>
  <c r="B624" i="3"/>
  <c r="E624" i="3"/>
  <c r="A624" i="3"/>
  <c r="D624" i="3"/>
  <c r="F611" i="3"/>
  <c r="C611" i="3"/>
  <c r="D611" i="3"/>
  <c r="G611" i="3"/>
  <c r="H611" i="3"/>
  <c r="B611" i="3"/>
  <c r="A611" i="3"/>
  <c r="E611" i="3"/>
  <c r="G597" i="3"/>
  <c r="F597" i="3"/>
  <c r="C597" i="3"/>
  <c r="D597" i="3"/>
  <c r="B597" i="3"/>
  <c r="H597" i="3"/>
  <c r="A597" i="3"/>
  <c r="E597" i="3"/>
  <c r="H584" i="3"/>
  <c r="B584" i="3"/>
  <c r="C584" i="3"/>
  <c r="F584" i="3"/>
  <c r="E584" i="3"/>
  <c r="G584" i="3"/>
  <c r="A584" i="3"/>
  <c r="D584" i="3"/>
  <c r="F575" i="3"/>
  <c r="E575" i="3"/>
  <c r="H575" i="3"/>
  <c r="G575" i="3"/>
  <c r="C575" i="3"/>
  <c r="D575" i="3"/>
  <c r="A575" i="3"/>
  <c r="B575" i="3"/>
  <c r="D561" i="3"/>
  <c r="B561" i="3"/>
  <c r="E561" i="3"/>
  <c r="F561" i="3"/>
  <c r="H561" i="3"/>
  <c r="G561" i="3"/>
  <c r="A561" i="3"/>
  <c r="C561" i="3"/>
  <c r="G102" i="3"/>
  <c r="C102" i="3"/>
  <c r="H102" i="3"/>
  <c r="D102" i="3"/>
  <c r="B102" i="3"/>
  <c r="F102" i="3"/>
  <c r="A102" i="3"/>
  <c r="E102" i="3"/>
  <c r="G82" i="3"/>
  <c r="H82" i="3"/>
  <c r="C82" i="3"/>
  <c r="F82" i="3"/>
  <c r="D82" i="3"/>
  <c r="B82" i="3"/>
  <c r="A82" i="3"/>
  <c r="E82" i="3"/>
  <c r="B359" i="3"/>
  <c r="H359" i="3"/>
  <c r="F359" i="3"/>
  <c r="D359" i="3"/>
  <c r="G359" i="3"/>
  <c r="E359" i="3"/>
  <c r="A359" i="3"/>
  <c r="C359" i="3"/>
  <c r="F351" i="3"/>
  <c r="H351" i="3"/>
  <c r="G351" i="3"/>
  <c r="D351" i="3"/>
  <c r="C351" i="3"/>
  <c r="B351" i="3"/>
  <c r="A351" i="3"/>
  <c r="E351" i="3"/>
  <c r="C337" i="3"/>
  <c r="G337" i="3"/>
  <c r="F337" i="3"/>
  <c r="D337" i="3"/>
  <c r="H337" i="3"/>
  <c r="E337" i="3"/>
  <c r="A337" i="3"/>
  <c r="B337" i="3"/>
  <c r="D320" i="3"/>
  <c r="C320" i="3"/>
  <c r="B320" i="3"/>
  <c r="E320" i="3"/>
  <c r="G320" i="3"/>
  <c r="H320" i="3"/>
  <c r="A320" i="3"/>
  <c r="F320" i="3"/>
  <c r="F350" i="3"/>
  <c r="D350" i="3"/>
  <c r="H350" i="3"/>
  <c r="E350" i="3"/>
  <c r="G350" i="3"/>
  <c r="B350" i="3"/>
  <c r="A350" i="3"/>
  <c r="C350" i="3"/>
  <c r="D342" i="3"/>
  <c r="C342" i="3"/>
  <c r="G342" i="3"/>
  <c r="F342" i="3"/>
  <c r="B342" i="3"/>
  <c r="E342" i="3"/>
  <c r="A342" i="3"/>
  <c r="H342" i="3"/>
  <c r="F335" i="3"/>
  <c r="H335" i="3"/>
  <c r="B335" i="3"/>
  <c r="C335" i="3"/>
  <c r="G335" i="3"/>
  <c r="E335" i="3"/>
  <c r="A335" i="3"/>
  <c r="D335" i="3"/>
  <c r="H326" i="3"/>
  <c r="B326" i="3"/>
  <c r="G326" i="3"/>
  <c r="F326" i="3"/>
  <c r="C326" i="3"/>
  <c r="D326" i="3"/>
  <c r="A326" i="3"/>
  <c r="E326" i="3"/>
  <c r="G319" i="3"/>
  <c r="E319" i="3"/>
  <c r="C319" i="3"/>
  <c r="D319" i="3"/>
  <c r="B319" i="3"/>
  <c r="F319" i="3"/>
  <c r="A319" i="3"/>
  <c r="H319" i="3"/>
  <c r="G311" i="3"/>
  <c r="E311" i="3"/>
  <c r="C311" i="3"/>
  <c r="D311" i="3"/>
  <c r="F311" i="3"/>
  <c r="B311" i="3"/>
  <c r="A311" i="3"/>
  <c r="H311" i="3"/>
  <c r="E305" i="3"/>
  <c r="H305" i="3"/>
  <c r="D305" i="3"/>
  <c r="C305" i="3"/>
  <c r="G305" i="3"/>
  <c r="F305" i="3"/>
  <c r="A305" i="3"/>
  <c r="B305" i="3"/>
  <c r="E297" i="3"/>
  <c r="H297" i="3"/>
  <c r="B297" i="3"/>
  <c r="C297" i="3"/>
  <c r="G297" i="3"/>
  <c r="D297" i="3"/>
  <c r="A297" i="3"/>
  <c r="F297" i="3"/>
  <c r="H291" i="3"/>
  <c r="B291" i="3"/>
  <c r="C291" i="3"/>
  <c r="E291" i="3"/>
  <c r="F291" i="3"/>
  <c r="D291" i="3"/>
  <c r="A291" i="3"/>
  <c r="G291" i="3"/>
  <c r="H150" i="3"/>
  <c r="D150" i="3"/>
  <c r="B150" i="3"/>
  <c r="C150" i="3"/>
  <c r="G150" i="3"/>
  <c r="F150" i="3"/>
  <c r="A150" i="3"/>
  <c r="E150" i="3"/>
  <c r="E138" i="3"/>
  <c r="C138" i="3"/>
  <c r="F138" i="3"/>
  <c r="G138" i="3"/>
  <c r="H138" i="3"/>
  <c r="B138" i="3"/>
  <c r="A138" i="3"/>
  <c r="D138" i="3"/>
  <c r="F123" i="3"/>
  <c r="E123" i="3"/>
  <c r="D123" i="3"/>
  <c r="H123" i="3"/>
  <c r="G123" i="3"/>
  <c r="C123" i="3"/>
  <c r="A123" i="3"/>
  <c r="B123" i="3"/>
  <c r="B111" i="3"/>
  <c r="G111" i="3"/>
  <c r="H111" i="3"/>
  <c r="C111" i="3"/>
  <c r="F111" i="3"/>
  <c r="D111" i="3"/>
  <c r="A111" i="3"/>
  <c r="E111" i="3"/>
  <c r="B659" i="3"/>
  <c r="C659" i="3"/>
  <c r="F659" i="3"/>
  <c r="H659" i="3"/>
  <c r="E659" i="3"/>
  <c r="D659" i="3"/>
  <c r="A659" i="3"/>
  <c r="G659" i="3"/>
  <c r="E631" i="3"/>
  <c r="D631" i="3"/>
  <c r="B631" i="3"/>
  <c r="F631" i="3"/>
  <c r="G631" i="3"/>
  <c r="C631" i="3"/>
  <c r="A631" i="3"/>
  <c r="H631" i="3"/>
  <c r="G604" i="3"/>
  <c r="B604" i="3"/>
  <c r="C604" i="3"/>
  <c r="F604" i="3"/>
  <c r="E604" i="3"/>
  <c r="H604" i="3"/>
  <c r="A604" i="3"/>
  <c r="D604" i="3"/>
  <c r="D577" i="3"/>
  <c r="B577" i="3"/>
  <c r="E577" i="3"/>
  <c r="C577" i="3"/>
  <c r="F577" i="3"/>
  <c r="H577" i="3"/>
  <c r="A577" i="3"/>
  <c r="G577" i="3"/>
  <c r="G550" i="3"/>
  <c r="H550" i="3"/>
  <c r="D550" i="3"/>
  <c r="B550" i="3"/>
  <c r="C550" i="3"/>
  <c r="E550" i="3"/>
  <c r="A550" i="3"/>
  <c r="F550" i="3"/>
  <c r="D523" i="3"/>
  <c r="B523" i="3"/>
  <c r="E523" i="3"/>
  <c r="G523" i="3"/>
  <c r="C523" i="3"/>
  <c r="H523" i="3"/>
  <c r="A523" i="3"/>
  <c r="F523" i="3"/>
  <c r="F496" i="3"/>
  <c r="E496" i="3"/>
  <c r="D496" i="3"/>
  <c r="H496" i="3"/>
  <c r="C496" i="3"/>
  <c r="B496" i="3"/>
  <c r="A496" i="3"/>
  <c r="G496" i="3"/>
  <c r="H658" i="3"/>
  <c r="C658" i="3"/>
  <c r="B658" i="3"/>
  <c r="F658" i="3"/>
  <c r="E658" i="3"/>
  <c r="G658" i="3"/>
  <c r="A658" i="3"/>
  <c r="D658" i="3"/>
  <c r="G645" i="3"/>
  <c r="F645" i="3"/>
  <c r="C645" i="3"/>
  <c r="D645" i="3"/>
  <c r="B645" i="3"/>
  <c r="H645" i="3"/>
  <c r="A645" i="3"/>
  <c r="E645" i="3"/>
  <c r="C632" i="3"/>
  <c r="E632" i="3"/>
  <c r="D632" i="3"/>
  <c r="G632" i="3"/>
  <c r="F632" i="3"/>
  <c r="B632" i="3"/>
  <c r="A632" i="3"/>
  <c r="H632" i="3"/>
  <c r="B618" i="3"/>
  <c r="C618" i="3"/>
  <c r="E618" i="3"/>
  <c r="F618" i="3"/>
  <c r="H618" i="3"/>
  <c r="G618" i="3"/>
  <c r="A618" i="3"/>
  <c r="D618" i="3"/>
  <c r="G605" i="3"/>
  <c r="F605" i="3"/>
  <c r="B605" i="3"/>
  <c r="C605" i="3"/>
  <c r="E605" i="3"/>
  <c r="D605" i="3"/>
  <c r="A605" i="3"/>
  <c r="H605" i="3"/>
  <c r="B591" i="3"/>
  <c r="C591" i="3"/>
  <c r="G591" i="3"/>
  <c r="D591" i="3"/>
  <c r="F591" i="3"/>
  <c r="E591" i="3"/>
  <c r="A591" i="3"/>
  <c r="H591" i="3"/>
  <c r="H578" i="3"/>
  <c r="G578" i="3"/>
  <c r="F578" i="3"/>
  <c r="B578" i="3"/>
  <c r="D578" i="3"/>
  <c r="E578" i="3"/>
  <c r="A578" i="3"/>
  <c r="C578" i="3"/>
  <c r="E564" i="3"/>
  <c r="G564" i="3"/>
  <c r="C564" i="3"/>
  <c r="H564" i="3"/>
  <c r="D564" i="3"/>
  <c r="B564" i="3"/>
  <c r="A564" i="3"/>
  <c r="F564" i="3"/>
  <c r="G551" i="3"/>
  <c r="H551" i="3"/>
  <c r="D551" i="3"/>
  <c r="B551" i="3"/>
  <c r="F551" i="3"/>
  <c r="C551" i="3"/>
  <c r="A551" i="3"/>
  <c r="E551" i="3"/>
  <c r="C537" i="3"/>
  <c r="H537" i="3"/>
  <c r="G537" i="3"/>
  <c r="B537" i="3"/>
  <c r="E537" i="3"/>
  <c r="F537" i="3"/>
  <c r="A537" i="3"/>
  <c r="D537" i="3"/>
  <c r="C524" i="3"/>
  <c r="H524" i="3"/>
  <c r="D524" i="3"/>
  <c r="F524" i="3"/>
  <c r="E524" i="3"/>
  <c r="B524" i="3"/>
  <c r="A524" i="3"/>
  <c r="G524" i="3"/>
  <c r="H510" i="3"/>
  <c r="F510" i="3"/>
  <c r="E510" i="3"/>
  <c r="D510" i="3"/>
  <c r="G510" i="3"/>
  <c r="C510" i="3"/>
  <c r="A510" i="3"/>
  <c r="B510" i="3"/>
  <c r="B497" i="3"/>
  <c r="H497" i="3"/>
  <c r="G497" i="3"/>
  <c r="E497" i="3"/>
  <c r="D497" i="3"/>
  <c r="C497" i="3"/>
  <c r="A497" i="3"/>
  <c r="F497" i="3"/>
  <c r="D483" i="3"/>
  <c r="G483" i="3"/>
  <c r="E483" i="3"/>
  <c r="C483" i="3"/>
  <c r="F483" i="3"/>
  <c r="H483" i="3"/>
  <c r="A483" i="3"/>
  <c r="B483" i="3"/>
  <c r="G460" i="3"/>
  <c r="E460" i="3"/>
  <c r="D460" i="3"/>
  <c r="F460" i="3"/>
  <c r="C460" i="3"/>
  <c r="B460" i="3"/>
  <c r="A460" i="3"/>
  <c r="H460" i="3"/>
  <c r="D433" i="3"/>
  <c r="C433" i="3"/>
  <c r="F433" i="3"/>
  <c r="E433" i="3"/>
  <c r="B433" i="3"/>
  <c r="G433" i="3"/>
  <c r="A433" i="3"/>
  <c r="H433" i="3"/>
  <c r="H407" i="3"/>
  <c r="E407" i="3"/>
  <c r="C407" i="3"/>
  <c r="B407" i="3"/>
  <c r="G407" i="3"/>
  <c r="D407" i="3"/>
  <c r="A407" i="3"/>
  <c r="F407" i="3"/>
  <c r="G380" i="3"/>
  <c r="B380" i="3"/>
  <c r="H380" i="3"/>
  <c r="D380" i="3"/>
  <c r="F380" i="3"/>
  <c r="E380" i="3"/>
  <c r="A380" i="3"/>
  <c r="C380" i="3"/>
  <c r="G409" i="3"/>
  <c r="D409" i="3"/>
  <c r="F409" i="3"/>
  <c r="H409" i="3"/>
  <c r="C409" i="3"/>
  <c r="B409" i="3"/>
  <c r="A409" i="3"/>
  <c r="E409" i="3"/>
  <c r="E396" i="3"/>
  <c r="G396" i="3"/>
  <c r="F396" i="3"/>
  <c r="D396" i="3"/>
  <c r="H396" i="3"/>
  <c r="B396" i="3"/>
  <c r="A396" i="3"/>
  <c r="C396" i="3"/>
  <c r="E382" i="3"/>
  <c r="B382" i="3"/>
  <c r="H382" i="3"/>
  <c r="C382" i="3"/>
  <c r="G382" i="3"/>
  <c r="D382" i="3"/>
  <c r="A382" i="3"/>
  <c r="F382" i="3"/>
  <c r="F368" i="3"/>
  <c r="D368" i="3"/>
  <c r="G368" i="3"/>
  <c r="B368" i="3"/>
  <c r="E368" i="3"/>
  <c r="H368" i="3"/>
  <c r="A368" i="3"/>
  <c r="C368" i="3"/>
  <c r="F293" i="3"/>
  <c r="E293" i="3"/>
  <c r="C293" i="3"/>
  <c r="G293" i="3"/>
  <c r="B293" i="3"/>
  <c r="H293" i="3"/>
  <c r="A293" i="3"/>
  <c r="D293" i="3"/>
  <c r="G262" i="3"/>
  <c r="H262" i="3"/>
  <c r="B262" i="3"/>
  <c r="C262" i="3"/>
  <c r="F262" i="3"/>
  <c r="D262" i="3"/>
  <c r="A262" i="3"/>
  <c r="E262" i="3"/>
  <c r="H231" i="3"/>
  <c r="F231" i="3"/>
  <c r="B231" i="3"/>
  <c r="G231" i="3"/>
  <c r="E231" i="3"/>
  <c r="D231" i="3"/>
  <c r="A231" i="3"/>
  <c r="C231" i="3"/>
  <c r="B200" i="3"/>
  <c r="D200" i="3"/>
  <c r="C200" i="3"/>
  <c r="E200" i="3"/>
  <c r="F200" i="3"/>
  <c r="H200" i="3"/>
  <c r="A200" i="3"/>
  <c r="G200" i="3"/>
  <c r="C144" i="3"/>
  <c r="F144" i="3"/>
  <c r="G144" i="3"/>
  <c r="D144" i="3"/>
  <c r="H144" i="3"/>
  <c r="E144" i="3"/>
  <c r="A144" i="3"/>
  <c r="B144" i="3"/>
  <c r="G117" i="3"/>
  <c r="H117" i="3"/>
  <c r="C117" i="3"/>
  <c r="E117" i="3"/>
  <c r="B117" i="3"/>
  <c r="D117" i="3"/>
  <c r="A117" i="3"/>
  <c r="F117" i="3"/>
  <c r="B570" i="3"/>
  <c r="E570" i="3"/>
  <c r="C570" i="3"/>
  <c r="F570" i="3"/>
  <c r="H570" i="3"/>
  <c r="G570" i="3"/>
  <c r="A570" i="3"/>
  <c r="D570" i="3"/>
  <c r="B566" i="3"/>
  <c r="E566" i="3"/>
  <c r="F566" i="3"/>
  <c r="H566" i="3"/>
  <c r="C566" i="3"/>
  <c r="D566" i="3"/>
  <c r="A566" i="3"/>
  <c r="G566" i="3"/>
  <c r="D552" i="3"/>
  <c r="C552" i="3"/>
  <c r="E552" i="3"/>
  <c r="H552" i="3"/>
  <c r="B552" i="3"/>
  <c r="G552" i="3"/>
  <c r="A552" i="3"/>
  <c r="F552" i="3"/>
  <c r="H539" i="3"/>
  <c r="E539" i="3"/>
  <c r="C539" i="3"/>
  <c r="B539" i="3"/>
  <c r="G539" i="3"/>
  <c r="D539" i="3"/>
  <c r="A539" i="3"/>
  <c r="F539" i="3"/>
  <c r="B525" i="3"/>
  <c r="C525" i="3"/>
  <c r="G525" i="3"/>
  <c r="H525" i="3"/>
  <c r="E525" i="3"/>
  <c r="F525" i="3"/>
  <c r="A525" i="3"/>
  <c r="D525" i="3"/>
  <c r="H512" i="3"/>
  <c r="E512" i="3"/>
  <c r="G512" i="3"/>
  <c r="B512" i="3"/>
  <c r="F512" i="3"/>
  <c r="D512" i="3"/>
  <c r="A512" i="3"/>
  <c r="C512" i="3"/>
  <c r="B498" i="3"/>
  <c r="E498" i="3"/>
  <c r="G498" i="3"/>
  <c r="C498" i="3"/>
  <c r="F498" i="3"/>
  <c r="H498" i="3"/>
  <c r="A498" i="3"/>
  <c r="D498" i="3"/>
  <c r="D485" i="3"/>
  <c r="C485" i="3"/>
  <c r="F485" i="3"/>
  <c r="B485" i="3"/>
  <c r="G485" i="3"/>
  <c r="E485" i="3"/>
  <c r="A485" i="3"/>
  <c r="H485" i="3"/>
  <c r="G463" i="3"/>
  <c r="F463" i="3"/>
  <c r="B463" i="3"/>
  <c r="H463" i="3"/>
  <c r="D463" i="3"/>
  <c r="E463" i="3"/>
  <c r="A463" i="3"/>
  <c r="C463" i="3"/>
  <c r="C436" i="3"/>
  <c r="G436" i="3"/>
  <c r="E436" i="3"/>
  <c r="D436" i="3"/>
  <c r="B436" i="3"/>
  <c r="H436" i="3"/>
  <c r="A436" i="3"/>
  <c r="F436" i="3"/>
  <c r="C410" i="3"/>
  <c r="G410" i="3"/>
  <c r="B410" i="3"/>
  <c r="E410" i="3"/>
  <c r="D410" i="3"/>
  <c r="F410" i="3"/>
  <c r="A410" i="3"/>
  <c r="H410" i="3"/>
  <c r="D383" i="3"/>
  <c r="E383" i="3"/>
  <c r="F383" i="3"/>
  <c r="H383" i="3"/>
  <c r="B383" i="3"/>
  <c r="G383" i="3"/>
  <c r="A383" i="3"/>
  <c r="C383" i="3"/>
  <c r="C474" i="3"/>
  <c r="F474" i="3"/>
  <c r="D474" i="3"/>
  <c r="H474" i="3"/>
  <c r="E474" i="3"/>
  <c r="B474" i="3"/>
  <c r="A474" i="3"/>
  <c r="G474" i="3"/>
  <c r="E461" i="3"/>
  <c r="H461" i="3"/>
  <c r="G461" i="3"/>
  <c r="B461" i="3"/>
  <c r="C461" i="3"/>
  <c r="D461" i="3"/>
  <c r="A461" i="3"/>
  <c r="F461" i="3"/>
  <c r="D447" i="3"/>
  <c r="C447" i="3"/>
  <c r="G447" i="3"/>
  <c r="E447" i="3"/>
  <c r="B447" i="3"/>
  <c r="H447" i="3"/>
  <c r="A447" i="3"/>
  <c r="F447" i="3"/>
  <c r="E434" i="3"/>
  <c r="G434" i="3"/>
  <c r="F434" i="3"/>
  <c r="D434" i="3"/>
  <c r="H434" i="3"/>
  <c r="B434" i="3"/>
  <c r="A434" i="3"/>
  <c r="C434" i="3"/>
  <c r="F419" i="3"/>
  <c r="B419" i="3"/>
  <c r="E419" i="3"/>
  <c r="H419" i="3"/>
  <c r="G419" i="3"/>
  <c r="C419" i="3"/>
  <c r="A419" i="3"/>
  <c r="D419" i="3"/>
  <c r="H406" i="3"/>
  <c r="G406" i="3"/>
  <c r="E406" i="3"/>
  <c r="B406" i="3"/>
  <c r="F406" i="3"/>
  <c r="D406" i="3"/>
  <c r="A406" i="3"/>
  <c r="C406" i="3"/>
  <c r="E393" i="3"/>
  <c r="G393" i="3"/>
  <c r="C393" i="3"/>
  <c r="B393" i="3"/>
  <c r="H393" i="3"/>
  <c r="F393" i="3"/>
  <c r="A393" i="3"/>
  <c r="D393" i="3"/>
  <c r="G379" i="3"/>
  <c r="E379" i="3"/>
  <c r="H379" i="3"/>
  <c r="C379" i="3"/>
  <c r="D379" i="3"/>
  <c r="F379" i="3"/>
  <c r="A379" i="3"/>
  <c r="B379" i="3"/>
  <c r="C365" i="3"/>
  <c r="B365" i="3"/>
  <c r="G365" i="3"/>
  <c r="F365" i="3"/>
  <c r="D365" i="3"/>
  <c r="E365" i="3"/>
  <c r="A365" i="3"/>
  <c r="H365" i="3"/>
  <c r="G286" i="3"/>
  <c r="D286" i="3"/>
  <c r="H286" i="3"/>
  <c r="F286" i="3"/>
  <c r="B286" i="3"/>
  <c r="E286" i="3"/>
  <c r="A286" i="3"/>
  <c r="C286" i="3"/>
  <c r="E259" i="3"/>
  <c r="D259" i="3"/>
  <c r="H259" i="3"/>
  <c r="B259" i="3"/>
  <c r="F259" i="3"/>
  <c r="G259" i="3"/>
  <c r="A259" i="3"/>
  <c r="C259" i="3"/>
  <c r="B245" i="3"/>
  <c r="H245" i="3"/>
  <c r="D245" i="3"/>
  <c r="F245" i="3"/>
  <c r="G245" i="3"/>
  <c r="C245" i="3"/>
  <c r="A245" i="3"/>
  <c r="E245" i="3"/>
  <c r="C228" i="3"/>
  <c r="D228" i="3"/>
  <c r="B228" i="3"/>
  <c r="F228" i="3"/>
  <c r="H228" i="3"/>
  <c r="E228" i="3"/>
  <c r="A228" i="3"/>
  <c r="G228" i="3"/>
  <c r="D214" i="3"/>
  <c r="G214" i="3"/>
  <c r="H214" i="3"/>
  <c r="B214" i="3"/>
  <c r="E214" i="3"/>
  <c r="F214" i="3"/>
  <c r="A214" i="3"/>
  <c r="C214" i="3"/>
  <c r="G197" i="3"/>
  <c r="E197" i="3"/>
  <c r="C197" i="3"/>
  <c r="F197" i="3"/>
  <c r="H197" i="3"/>
  <c r="D197" i="3"/>
  <c r="A197" i="3"/>
  <c r="B197" i="3"/>
  <c r="C421" i="3"/>
  <c r="G421" i="3"/>
  <c r="H421" i="3"/>
  <c r="F421" i="3"/>
  <c r="B421" i="3"/>
  <c r="D421" i="3"/>
  <c r="E421" i="3"/>
  <c r="G557" i="3"/>
  <c r="F557" i="3"/>
  <c r="B557" i="3"/>
  <c r="H557" i="3"/>
  <c r="D557" i="3"/>
  <c r="E557" i="3"/>
  <c r="A557" i="3"/>
  <c r="C557" i="3"/>
  <c r="D548" i="3"/>
  <c r="E548" i="3"/>
  <c r="H548" i="3"/>
  <c r="B548" i="3"/>
  <c r="G548" i="3"/>
  <c r="F548" i="3"/>
  <c r="A548" i="3"/>
  <c r="C548" i="3"/>
  <c r="B543" i="3"/>
  <c r="D543" i="3"/>
  <c r="F543" i="3"/>
  <c r="H543" i="3"/>
  <c r="G543" i="3"/>
  <c r="E543" i="3"/>
  <c r="A543" i="3"/>
  <c r="C543" i="3"/>
  <c r="F534" i="3"/>
  <c r="H534" i="3"/>
  <c r="B534" i="3"/>
  <c r="D534" i="3"/>
  <c r="C534" i="3"/>
  <c r="G534" i="3"/>
  <c r="A534" i="3"/>
  <c r="E534" i="3"/>
  <c r="H530" i="3"/>
  <c r="B530" i="3"/>
  <c r="F530" i="3"/>
  <c r="G530" i="3"/>
  <c r="D530" i="3"/>
  <c r="E530" i="3"/>
  <c r="A530" i="3"/>
  <c r="C530" i="3"/>
  <c r="G521" i="3"/>
  <c r="H521" i="3"/>
  <c r="D521" i="3"/>
  <c r="E521" i="3"/>
  <c r="B521" i="3"/>
  <c r="C521" i="3"/>
  <c r="A521" i="3"/>
  <c r="F521" i="3"/>
  <c r="H516" i="3"/>
  <c r="D516" i="3"/>
  <c r="C516" i="3"/>
  <c r="B516" i="3"/>
  <c r="F516" i="3"/>
  <c r="E516" i="3"/>
  <c r="A516" i="3"/>
  <c r="G516" i="3"/>
  <c r="E507" i="3"/>
  <c r="D507" i="3"/>
  <c r="G507" i="3"/>
  <c r="C507" i="3"/>
  <c r="H507" i="3"/>
  <c r="F507" i="3"/>
  <c r="A507" i="3"/>
  <c r="B507" i="3"/>
  <c r="E503" i="3"/>
  <c r="F503" i="3"/>
  <c r="H503" i="3"/>
  <c r="B503" i="3"/>
  <c r="G503" i="3"/>
  <c r="C503" i="3"/>
  <c r="A503" i="3"/>
  <c r="D503" i="3"/>
  <c r="C494" i="3"/>
  <c r="F494" i="3"/>
  <c r="G494" i="3"/>
  <c r="B494" i="3"/>
  <c r="E494" i="3"/>
  <c r="H494" i="3"/>
  <c r="A494" i="3"/>
  <c r="D494" i="3"/>
  <c r="D489" i="3"/>
  <c r="G489" i="3"/>
  <c r="H489" i="3"/>
  <c r="E489" i="3"/>
  <c r="B489" i="3"/>
  <c r="C489" i="3"/>
  <c r="A489" i="3"/>
  <c r="F489" i="3"/>
  <c r="E480" i="3"/>
  <c r="D480" i="3"/>
  <c r="H480" i="3"/>
  <c r="B480" i="3"/>
  <c r="G480" i="3"/>
  <c r="C480" i="3"/>
  <c r="A480" i="3"/>
  <c r="F480" i="3"/>
  <c r="C475" i="3"/>
  <c r="F475" i="3"/>
  <c r="H475" i="3"/>
  <c r="G475" i="3"/>
  <c r="B475" i="3"/>
  <c r="E475" i="3"/>
  <c r="A475" i="3"/>
  <c r="D475" i="3"/>
  <c r="E454" i="3"/>
  <c r="F454" i="3"/>
  <c r="C454" i="3"/>
  <c r="B454" i="3"/>
  <c r="H454" i="3"/>
  <c r="G454" i="3"/>
  <c r="A454" i="3"/>
  <c r="D454" i="3"/>
  <c r="B445" i="3"/>
  <c r="D445" i="3"/>
  <c r="F445" i="3"/>
  <c r="C445" i="3"/>
  <c r="E445" i="3"/>
  <c r="H445" i="3"/>
  <c r="A445" i="3"/>
  <c r="G445" i="3"/>
  <c r="C427" i="3"/>
  <c r="G427" i="3"/>
  <c r="B427" i="3"/>
  <c r="H427" i="3"/>
  <c r="E427" i="3"/>
  <c r="D427" i="3"/>
  <c r="A427" i="3"/>
  <c r="F427" i="3"/>
  <c r="D360" i="3"/>
  <c r="F360" i="3"/>
  <c r="H360" i="3"/>
  <c r="E360" i="3"/>
  <c r="C360" i="3"/>
  <c r="B360" i="3"/>
  <c r="A360" i="3"/>
  <c r="G360" i="3"/>
  <c r="H401" i="3"/>
  <c r="D401" i="3"/>
  <c r="C401" i="3"/>
  <c r="B401" i="3"/>
  <c r="E401" i="3"/>
  <c r="F401" i="3"/>
  <c r="A401" i="3"/>
  <c r="G401" i="3"/>
  <c r="B392" i="3"/>
  <c r="G392" i="3"/>
  <c r="F392" i="3"/>
  <c r="E392" i="3"/>
  <c r="D392" i="3"/>
  <c r="H392" i="3"/>
  <c r="A392" i="3"/>
  <c r="C392" i="3"/>
  <c r="G374" i="3"/>
  <c r="B374" i="3"/>
  <c r="E374" i="3"/>
  <c r="H374" i="3"/>
  <c r="D374" i="3"/>
  <c r="F374" i="3"/>
  <c r="A374" i="3"/>
  <c r="C374" i="3"/>
  <c r="G364" i="3"/>
  <c r="E364" i="3"/>
  <c r="D364" i="3"/>
  <c r="B364" i="3"/>
  <c r="F364" i="3"/>
  <c r="C364" i="3"/>
  <c r="A364" i="3"/>
  <c r="H364" i="3"/>
  <c r="H470" i="3"/>
  <c r="C470" i="3"/>
  <c r="E470" i="3"/>
  <c r="B470" i="3"/>
  <c r="D470" i="3"/>
  <c r="F470" i="3"/>
  <c r="A470" i="3"/>
  <c r="G470" i="3"/>
  <c r="C465" i="3"/>
  <c r="F465" i="3"/>
  <c r="D465" i="3"/>
  <c r="B465" i="3"/>
  <c r="G465" i="3"/>
  <c r="E465" i="3"/>
  <c r="A465" i="3"/>
  <c r="H465" i="3"/>
  <c r="D456" i="3"/>
  <c r="B456" i="3"/>
  <c r="C456" i="3"/>
  <c r="F456" i="3"/>
  <c r="E456" i="3"/>
  <c r="G456" i="3"/>
  <c r="A456" i="3"/>
  <c r="H456" i="3"/>
  <c r="B452" i="3"/>
  <c r="C452" i="3"/>
  <c r="H452" i="3"/>
  <c r="G452" i="3"/>
  <c r="E452" i="3"/>
  <c r="D452" i="3"/>
  <c r="A452" i="3"/>
  <c r="F452" i="3"/>
  <c r="G443" i="3"/>
  <c r="B443" i="3"/>
  <c r="D443" i="3"/>
  <c r="H443" i="3"/>
  <c r="F443" i="3"/>
  <c r="E443" i="3"/>
  <c r="A443" i="3"/>
  <c r="C443" i="3"/>
  <c r="H438" i="3"/>
  <c r="C438" i="3"/>
  <c r="G438" i="3"/>
  <c r="E438" i="3"/>
  <c r="F438" i="3"/>
  <c r="B438" i="3"/>
  <c r="A438" i="3"/>
  <c r="D438" i="3"/>
  <c r="F429" i="3"/>
  <c r="C429" i="3"/>
  <c r="D429" i="3"/>
  <c r="H429" i="3"/>
  <c r="G429" i="3"/>
  <c r="E429" i="3"/>
  <c r="A429" i="3"/>
  <c r="B429" i="3"/>
  <c r="B425" i="3"/>
  <c r="G425" i="3"/>
  <c r="H425" i="3"/>
  <c r="D425" i="3"/>
  <c r="E425" i="3"/>
  <c r="C425" i="3"/>
  <c r="A425" i="3"/>
  <c r="F425" i="3"/>
  <c r="C415" i="3"/>
  <c r="B415" i="3"/>
  <c r="D415" i="3"/>
  <c r="H415" i="3"/>
  <c r="F415" i="3"/>
  <c r="G415" i="3"/>
  <c r="A415" i="3"/>
  <c r="E415" i="3"/>
  <c r="H411" i="3"/>
  <c r="F411" i="3"/>
  <c r="D411" i="3"/>
  <c r="B411" i="3"/>
  <c r="C411" i="3"/>
  <c r="G411" i="3"/>
  <c r="A411" i="3"/>
  <c r="E411" i="3"/>
  <c r="C402" i="3"/>
  <c r="D402" i="3"/>
  <c r="H402" i="3"/>
  <c r="B402" i="3"/>
  <c r="F402" i="3"/>
  <c r="G402" i="3"/>
  <c r="A402" i="3"/>
  <c r="E402" i="3"/>
  <c r="B397" i="3"/>
  <c r="G397" i="3"/>
  <c r="E397" i="3"/>
  <c r="C397" i="3"/>
  <c r="D397" i="3"/>
  <c r="H397" i="3"/>
  <c r="A397" i="3"/>
  <c r="F397" i="3"/>
  <c r="D388" i="3"/>
  <c r="H388" i="3"/>
  <c r="C388" i="3"/>
  <c r="B388" i="3"/>
  <c r="F388" i="3"/>
  <c r="E388" i="3"/>
  <c r="A388" i="3"/>
  <c r="G388" i="3"/>
  <c r="D384" i="3"/>
  <c r="F384" i="3"/>
  <c r="H384" i="3"/>
  <c r="G384" i="3"/>
  <c r="E384" i="3"/>
  <c r="C384" i="3"/>
  <c r="A384" i="3"/>
  <c r="B384" i="3"/>
  <c r="E375" i="3"/>
  <c r="C375" i="3"/>
  <c r="F375" i="3"/>
  <c r="B375" i="3"/>
  <c r="D375" i="3"/>
  <c r="H375" i="3"/>
  <c r="A375" i="3"/>
  <c r="G375" i="3"/>
  <c r="G369" i="3"/>
  <c r="D369" i="3"/>
  <c r="F369" i="3"/>
  <c r="C369" i="3"/>
  <c r="E369" i="3"/>
  <c r="B369" i="3"/>
  <c r="A369" i="3"/>
  <c r="H369" i="3"/>
  <c r="F307" i="3"/>
  <c r="E307" i="3"/>
  <c r="G307" i="3"/>
  <c r="D307" i="3"/>
  <c r="B307" i="3"/>
  <c r="C307" i="3"/>
  <c r="A307" i="3"/>
  <c r="H307" i="3"/>
  <c r="H296" i="3"/>
  <c r="G296" i="3"/>
  <c r="D296" i="3"/>
  <c r="E296" i="3"/>
  <c r="B296" i="3"/>
  <c r="C296" i="3"/>
  <c r="A296" i="3"/>
  <c r="F296" i="3"/>
  <c r="H276" i="3"/>
  <c r="F276" i="3"/>
  <c r="E276" i="3"/>
  <c r="C276" i="3"/>
  <c r="B276" i="3"/>
  <c r="D276" i="3"/>
  <c r="A276" i="3"/>
  <c r="G276" i="3"/>
  <c r="E265" i="3"/>
  <c r="G265" i="3"/>
  <c r="D265" i="3"/>
  <c r="F265" i="3"/>
  <c r="B265" i="3"/>
  <c r="C265" i="3"/>
  <c r="A265" i="3"/>
  <c r="H265" i="3"/>
  <c r="B255" i="3"/>
  <c r="H255" i="3"/>
  <c r="C255" i="3"/>
  <c r="F255" i="3"/>
  <c r="E255" i="3"/>
  <c r="D255" i="3"/>
  <c r="A255" i="3"/>
  <c r="G255" i="3"/>
  <c r="C248" i="3"/>
  <c r="B248" i="3"/>
  <c r="F248" i="3"/>
  <c r="G248" i="3"/>
  <c r="E248" i="3"/>
  <c r="H248" i="3"/>
  <c r="A248" i="3"/>
  <c r="D248" i="3"/>
  <c r="F238" i="3"/>
  <c r="D238" i="3"/>
  <c r="G238" i="3"/>
  <c r="H238" i="3"/>
  <c r="E238" i="3"/>
  <c r="C238" i="3"/>
  <c r="A238" i="3"/>
  <c r="B238" i="3"/>
  <c r="B235" i="3"/>
  <c r="F235" i="3"/>
  <c r="C235" i="3"/>
  <c r="H235" i="3"/>
  <c r="D235" i="3"/>
  <c r="E235" i="3"/>
  <c r="A235" i="3"/>
  <c r="G235" i="3"/>
  <c r="B224" i="3"/>
  <c r="C224" i="3"/>
  <c r="G224" i="3"/>
  <c r="D224" i="3"/>
  <c r="F224" i="3"/>
  <c r="H224" i="3"/>
  <c r="A224" i="3"/>
  <c r="E224" i="3"/>
  <c r="B217" i="3"/>
  <c r="C217" i="3"/>
  <c r="F217" i="3"/>
  <c r="E217" i="3"/>
  <c r="D217" i="3"/>
  <c r="G217" i="3"/>
  <c r="A217" i="3"/>
  <c r="H217" i="3"/>
  <c r="D207" i="3"/>
  <c r="G207" i="3"/>
  <c r="H207" i="3"/>
  <c r="C207" i="3"/>
  <c r="B207" i="3"/>
  <c r="E207" i="3"/>
  <c r="A207" i="3"/>
  <c r="F207" i="3"/>
  <c r="F204" i="3"/>
  <c r="B204" i="3"/>
  <c r="E204" i="3"/>
  <c r="D204" i="3"/>
  <c r="G204" i="3"/>
  <c r="C204" i="3"/>
  <c r="A204" i="3"/>
  <c r="H204" i="3"/>
  <c r="E165" i="3"/>
  <c r="C165" i="3"/>
  <c r="D165" i="3"/>
  <c r="B165" i="3"/>
  <c r="F165" i="3"/>
  <c r="G165" i="3"/>
  <c r="A165" i="3"/>
  <c r="H165" i="3"/>
  <c r="D158" i="3"/>
  <c r="B158" i="3"/>
  <c r="E158" i="3"/>
  <c r="F158" i="3"/>
  <c r="H158" i="3"/>
  <c r="G158" i="3"/>
  <c r="A158" i="3"/>
  <c r="C158" i="3"/>
  <c r="D84" i="3"/>
  <c r="B84" i="3"/>
  <c r="H84" i="3"/>
  <c r="G84" i="3"/>
  <c r="C84" i="3"/>
  <c r="F84" i="3"/>
  <c r="A84" i="3"/>
  <c r="E84" i="3"/>
  <c r="H147" i="3"/>
  <c r="C147" i="3"/>
  <c r="F147" i="3"/>
  <c r="D147" i="3"/>
  <c r="E147" i="3"/>
  <c r="B147" i="3"/>
  <c r="A147" i="3"/>
  <c r="G147" i="3"/>
  <c r="D141" i="3"/>
  <c r="F141" i="3"/>
  <c r="E141" i="3"/>
  <c r="B141" i="3"/>
  <c r="H141" i="3"/>
  <c r="G141" i="3"/>
  <c r="A141" i="3"/>
  <c r="C141" i="3"/>
  <c r="H132" i="3"/>
  <c r="F132" i="3"/>
  <c r="C132" i="3"/>
  <c r="G132" i="3"/>
  <c r="E132" i="3"/>
  <c r="B132" i="3"/>
  <c r="A132" i="3"/>
  <c r="D132" i="3"/>
  <c r="E129" i="3"/>
  <c r="B129" i="3"/>
  <c r="G129" i="3"/>
  <c r="H129" i="3"/>
  <c r="C129" i="3"/>
  <c r="F129" i="3"/>
  <c r="A129" i="3"/>
  <c r="D129" i="3"/>
  <c r="F120" i="3"/>
  <c r="G120" i="3"/>
  <c r="B120" i="3"/>
  <c r="H120" i="3"/>
  <c r="D120" i="3"/>
  <c r="E120" i="3"/>
  <c r="A120" i="3"/>
  <c r="C120" i="3"/>
  <c r="E114" i="3"/>
  <c r="H114" i="3"/>
  <c r="D114" i="3"/>
  <c r="B114" i="3"/>
  <c r="G114" i="3"/>
  <c r="F114" i="3"/>
  <c r="A114" i="3"/>
  <c r="C114" i="3"/>
  <c r="F105" i="3"/>
  <c r="H105" i="3"/>
  <c r="G105" i="3"/>
  <c r="C105" i="3"/>
  <c r="D105" i="3"/>
  <c r="B105" i="3"/>
  <c r="A105" i="3"/>
  <c r="E105" i="3"/>
  <c r="H665" i="3"/>
  <c r="B665" i="3"/>
  <c r="F665" i="3"/>
  <c r="E665" i="3"/>
  <c r="C665" i="3"/>
  <c r="G665" i="3"/>
  <c r="A665" i="3"/>
  <c r="D665" i="3"/>
  <c r="F649" i="3"/>
  <c r="C649" i="3"/>
  <c r="D649" i="3"/>
  <c r="H649" i="3"/>
  <c r="G649" i="3"/>
  <c r="B649" i="3"/>
  <c r="A649" i="3"/>
  <c r="E649" i="3"/>
  <c r="H640" i="3"/>
  <c r="G640" i="3"/>
  <c r="F640" i="3"/>
  <c r="B640" i="3"/>
  <c r="E640" i="3"/>
  <c r="D640" i="3"/>
  <c r="A640" i="3"/>
  <c r="C640" i="3"/>
  <c r="E622" i="3"/>
  <c r="D622" i="3"/>
  <c r="H622" i="3"/>
  <c r="G622" i="3"/>
  <c r="F622" i="3"/>
  <c r="B622" i="3"/>
  <c r="A622" i="3"/>
  <c r="C622" i="3"/>
  <c r="F613" i="3"/>
  <c r="C613" i="3"/>
  <c r="D613" i="3"/>
  <c r="B613" i="3"/>
  <c r="H613" i="3"/>
  <c r="E613" i="3"/>
  <c r="A613" i="3"/>
  <c r="G613" i="3"/>
  <c r="C595" i="3"/>
  <c r="F595" i="3"/>
  <c r="H595" i="3"/>
  <c r="G595" i="3"/>
  <c r="B595" i="3"/>
  <c r="E595" i="3"/>
  <c r="A595" i="3"/>
  <c r="D595" i="3"/>
  <c r="G586" i="3"/>
  <c r="B586" i="3"/>
  <c r="D586" i="3"/>
  <c r="E586" i="3"/>
  <c r="C586" i="3"/>
  <c r="F586" i="3"/>
  <c r="A586" i="3"/>
  <c r="H586" i="3"/>
  <c r="B568" i="3"/>
  <c r="C568" i="3"/>
  <c r="G568" i="3"/>
  <c r="F568" i="3"/>
  <c r="E568" i="3"/>
  <c r="D568" i="3"/>
  <c r="A568" i="3"/>
  <c r="H568" i="3"/>
  <c r="D559" i="3"/>
  <c r="H559" i="3"/>
  <c r="B559" i="3"/>
  <c r="G559" i="3"/>
  <c r="C559" i="3"/>
  <c r="F559" i="3"/>
  <c r="A559" i="3"/>
  <c r="E559" i="3"/>
  <c r="H541" i="3"/>
  <c r="G541" i="3"/>
  <c r="D541" i="3"/>
  <c r="C541" i="3"/>
  <c r="E541" i="3"/>
  <c r="F541" i="3"/>
  <c r="A541" i="3"/>
  <c r="B541" i="3"/>
  <c r="D532" i="3"/>
  <c r="E532" i="3"/>
  <c r="B532" i="3"/>
  <c r="F532" i="3"/>
  <c r="G532" i="3"/>
  <c r="H532" i="3"/>
  <c r="A532" i="3"/>
  <c r="C532" i="3"/>
  <c r="G514" i="3"/>
  <c r="D514" i="3"/>
  <c r="C514" i="3"/>
  <c r="H514" i="3"/>
  <c r="F514" i="3"/>
  <c r="B514" i="3"/>
  <c r="A514" i="3"/>
  <c r="E514" i="3"/>
  <c r="H505" i="3"/>
  <c r="G505" i="3"/>
  <c r="B505" i="3"/>
  <c r="C505" i="3"/>
  <c r="F505" i="3"/>
  <c r="E505" i="3"/>
  <c r="A505" i="3"/>
  <c r="D505" i="3"/>
  <c r="H487" i="3"/>
  <c r="D487" i="3"/>
  <c r="B487" i="3"/>
  <c r="G487" i="3"/>
  <c r="C487" i="3"/>
  <c r="E487" i="3"/>
  <c r="A487" i="3"/>
  <c r="F487" i="3"/>
  <c r="F478" i="3"/>
  <c r="E478" i="3"/>
  <c r="H478" i="3"/>
  <c r="D478" i="3"/>
  <c r="B478" i="3"/>
  <c r="G478" i="3"/>
  <c r="A478" i="3"/>
  <c r="C478" i="3"/>
  <c r="C654" i="3"/>
  <c r="E654" i="3"/>
  <c r="D654" i="3"/>
  <c r="B654" i="3"/>
  <c r="F654" i="3"/>
  <c r="H654" i="3"/>
  <c r="A654" i="3"/>
  <c r="G654" i="3"/>
  <c r="C650" i="3"/>
  <c r="B650" i="3"/>
  <c r="F650" i="3"/>
  <c r="H650" i="3"/>
  <c r="G650" i="3"/>
  <c r="E650" i="3"/>
  <c r="A650" i="3"/>
  <c r="D650" i="3"/>
  <c r="F641" i="3"/>
  <c r="E641" i="3"/>
  <c r="H641" i="3"/>
  <c r="B641" i="3"/>
  <c r="D641" i="3"/>
  <c r="G641" i="3"/>
  <c r="A641" i="3"/>
  <c r="C641" i="3"/>
  <c r="G636" i="3"/>
  <c r="B636" i="3"/>
  <c r="C636" i="3"/>
  <c r="F636" i="3"/>
  <c r="E636" i="3"/>
  <c r="H636" i="3"/>
  <c r="A636" i="3"/>
  <c r="D636" i="3"/>
  <c r="D627" i="3"/>
  <c r="B627" i="3"/>
  <c r="G627" i="3"/>
  <c r="H627" i="3"/>
  <c r="F627" i="3"/>
  <c r="E627" i="3"/>
  <c r="A627" i="3"/>
  <c r="C627" i="3"/>
  <c r="G623" i="3"/>
  <c r="C623" i="3"/>
  <c r="H623" i="3"/>
  <c r="D623" i="3"/>
  <c r="E623" i="3"/>
  <c r="B623" i="3"/>
  <c r="A623" i="3"/>
  <c r="F623" i="3"/>
  <c r="H614" i="3"/>
  <c r="C614" i="3"/>
  <c r="F614" i="3"/>
  <c r="D614" i="3"/>
  <c r="E614" i="3"/>
  <c r="G614" i="3"/>
  <c r="A614" i="3"/>
  <c r="B614" i="3"/>
  <c r="E609" i="3"/>
  <c r="H609" i="3"/>
  <c r="B609" i="3"/>
  <c r="D609" i="3"/>
  <c r="F609" i="3"/>
  <c r="G609" i="3"/>
  <c r="A609" i="3"/>
  <c r="C609" i="3"/>
  <c r="H600" i="3"/>
  <c r="D600" i="3"/>
  <c r="C600" i="3"/>
  <c r="E600" i="3"/>
  <c r="G600" i="3"/>
  <c r="F600" i="3"/>
  <c r="A600" i="3"/>
  <c r="B600" i="3"/>
  <c r="E596" i="3"/>
  <c r="D596" i="3"/>
  <c r="B596" i="3"/>
  <c r="H596" i="3"/>
  <c r="C596" i="3"/>
  <c r="G596" i="3"/>
  <c r="A596" i="3"/>
  <c r="F596" i="3"/>
  <c r="B587" i="3"/>
  <c r="F587" i="3"/>
  <c r="E587" i="3"/>
  <c r="D587" i="3"/>
  <c r="C587" i="3"/>
  <c r="G587" i="3"/>
  <c r="A587" i="3"/>
  <c r="H587" i="3"/>
  <c r="F582" i="3"/>
  <c r="G582" i="3"/>
  <c r="H582" i="3"/>
  <c r="C582" i="3"/>
  <c r="E582" i="3"/>
  <c r="D582" i="3"/>
  <c r="A582" i="3"/>
  <c r="B582" i="3"/>
  <c r="C573" i="3"/>
  <c r="B573" i="3"/>
  <c r="E573" i="3"/>
  <c r="D573" i="3"/>
  <c r="H573" i="3"/>
  <c r="G573" i="3"/>
  <c r="A573" i="3"/>
  <c r="F573" i="3"/>
  <c r="C569" i="3"/>
  <c r="H569" i="3"/>
  <c r="G569" i="3"/>
  <c r="F569" i="3"/>
  <c r="D569" i="3"/>
  <c r="B569" i="3"/>
  <c r="A569" i="3"/>
  <c r="E569" i="3"/>
  <c r="F560" i="3"/>
  <c r="D560" i="3"/>
  <c r="G560" i="3"/>
  <c r="B560" i="3"/>
  <c r="C560" i="3"/>
  <c r="E560" i="3"/>
  <c r="A560" i="3"/>
  <c r="H560" i="3"/>
  <c r="E555" i="3"/>
  <c r="D555" i="3"/>
  <c r="C555" i="3"/>
  <c r="G555" i="3"/>
  <c r="H555" i="3"/>
  <c r="F555" i="3"/>
  <c r="A555" i="3"/>
  <c r="B555" i="3"/>
  <c r="F546" i="3"/>
  <c r="H546" i="3"/>
  <c r="G546" i="3"/>
  <c r="B546" i="3"/>
  <c r="E546" i="3"/>
  <c r="D546" i="3"/>
  <c r="A546" i="3"/>
  <c r="C546" i="3"/>
  <c r="E542" i="3"/>
  <c r="D542" i="3"/>
  <c r="B542" i="3"/>
  <c r="C542" i="3"/>
  <c r="G542" i="3"/>
  <c r="F542" i="3"/>
  <c r="A542" i="3"/>
  <c r="H542" i="3"/>
  <c r="B533" i="3"/>
  <c r="G533" i="3"/>
  <c r="H533" i="3"/>
  <c r="E533" i="3"/>
  <c r="D533" i="3"/>
  <c r="C533" i="3"/>
  <c r="A533" i="3"/>
  <c r="F533" i="3"/>
  <c r="F528" i="3"/>
  <c r="D528" i="3"/>
  <c r="C528" i="3"/>
  <c r="H528" i="3"/>
  <c r="E528" i="3"/>
  <c r="B528" i="3"/>
  <c r="A528" i="3"/>
  <c r="G528" i="3"/>
  <c r="D519" i="3"/>
  <c r="B519" i="3"/>
  <c r="G519" i="3"/>
  <c r="C519" i="3"/>
  <c r="E519" i="3"/>
  <c r="F519" i="3"/>
  <c r="A519" i="3"/>
  <c r="H519" i="3"/>
  <c r="E515" i="3"/>
  <c r="F515" i="3"/>
  <c r="H515" i="3"/>
  <c r="C515" i="3"/>
  <c r="B515" i="3"/>
  <c r="D515" i="3"/>
  <c r="A515" i="3"/>
  <c r="G515" i="3"/>
  <c r="C506" i="3"/>
  <c r="E506" i="3"/>
  <c r="F506" i="3"/>
  <c r="G506" i="3"/>
  <c r="D506" i="3"/>
  <c r="B506" i="3"/>
  <c r="A506" i="3"/>
  <c r="H506" i="3"/>
  <c r="G501" i="3"/>
  <c r="H501" i="3"/>
  <c r="E501" i="3"/>
  <c r="D501" i="3"/>
  <c r="F501" i="3"/>
  <c r="B501" i="3"/>
  <c r="A501" i="3"/>
  <c r="C501" i="3"/>
  <c r="G492" i="3"/>
  <c r="E492" i="3"/>
  <c r="D492" i="3"/>
  <c r="H492" i="3"/>
  <c r="F492" i="3"/>
  <c r="C492" i="3"/>
  <c r="A492" i="3"/>
  <c r="B492" i="3"/>
  <c r="H488" i="3"/>
  <c r="G488" i="3"/>
  <c r="B488" i="3"/>
  <c r="F488" i="3"/>
  <c r="C488" i="3"/>
  <c r="E488" i="3"/>
  <c r="A488" i="3"/>
  <c r="D488" i="3"/>
  <c r="C479" i="3"/>
  <c r="E479" i="3"/>
  <c r="F479" i="3"/>
  <c r="H479" i="3"/>
  <c r="D479" i="3"/>
  <c r="G479" i="3"/>
  <c r="A479" i="3"/>
  <c r="B479" i="3"/>
  <c r="B469" i="3"/>
  <c r="E469" i="3"/>
  <c r="D469" i="3"/>
  <c r="C469" i="3"/>
  <c r="F469" i="3"/>
  <c r="H469" i="3"/>
  <c r="A469" i="3"/>
  <c r="G469" i="3"/>
  <c r="D451" i="3"/>
  <c r="F451" i="3"/>
  <c r="E451" i="3"/>
  <c r="C451" i="3"/>
  <c r="H451" i="3"/>
  <c r="G451" i="3"/>
  <c r="A451" i="3"/>
  <c r="B451" i="3"/>
  <c r="H442" i="3"/>
  <c r="G442" i="3"/>
  <c r="C442" i="3"/>
  <c r="F442" i="3"/>
  <c r="B442" i="3"/>
  <c r="E442" i="3"/>
  <c r="A442" i="3"/>
  <c r="D442" i="3"/>
  <c r="E424" i="3"/>
  <c r="D424" i="3"/>
  <c r="F424" i="3"/>
  <c r="C424" i="3"/>
  <c r="H424" i="3"/>
  <c r="G424" i="3"/>
  <c r="A421" i="3"/>
  <c r="A424" i="3"/>
  <c r="B424" i="3"/>
  <c r="D416" i="3"/>
  <c r="F416" i="3"/>
  <c r="B416" i="3"/>
  <c r="G416" i="3"/>
  <c r="C416" i="3"/>
  <c r="H416" i="3"/>
  <c r="A416" i="3"/>
  <c r="E416" i="3"/>
  <c r="H398" i="3"/>
  <c r="B398" i="3"/>
  <c r="F398" i="3"/>
  <c r="C398" i="3"/>
  <c r="E398" i="3"/>
  <c r="G398" i="3"/>
  <c r="A398" i="3"/>
  <c r="D398" i="3"/>
  <c r="H389" i="3"/>
  <c r="G389" i="3"/>
  <c r="C389" i="3"/>
  <c r="D389" i="3"/>
  <c r="F389" i="3"/>
  <c r="E389" i="3"/>
  <c r="A389" i="3"/>
  <c r="B389" i="3"/>
  <c r="G371" i="3"/>
  <c r="C371" i="3"/>
  <c r="D371" i="3"/>
  <c r="H371" i="3"/>
  <c r="F371" i="3"/>
  <c r="E371" i="3"/>
  <c r="A371" i="3"/>
  <c r="B371" i="3"/>
  <c r="B414" i="3"/>
  <c r="F414" i="3"/>
  <c r="H414" i="3"/>
  <c r="C414" i="3"/>
  <c r="D414" i="3"/>
  <c r="G414" i="3"/>
  <c r="A414" i="3"/>
  <c r="E414" i="3"/>
  <c r="C405" i="3"/>
  <c r="H405" i="3"/>
  <c r="F405" i="3"/>
  <c r="E405" i="3"/>
  <c r="D405" i="3"/>
  <c r="B405" i="3"/>
  <c r="A405" i="3"/>
  <c r="G405" i="3"/>
  <c r="G400" i="3"/>
  <c r="H400" i="3"/>
  <c r="F400" i="3"/>
  <c r="D400" i="3"/>
  <c r="E400" i="3"/>
  <c r="C400" i="3"/>
  <c r="A400" i="3"/>
  <c r="B400" i="3"/>
  <c r="C391" i="3"/>
  <c r="G391" i="3"/>
  <c r="H391" i="3"/>
  <c r="E391" i="3"/>
  <c r="D391" i="3"/>
  <c r="F391" i="3"/>
  <c r="A391" i="3"/>
  <c r="B391" i="3"/>
  <c r="B387" i="3"/>
  <c r="F387" i="3"/>
  <c r="G387" i="3"/>
  <c r="D387" i="3"/>
  <c r="E387" i="3"/>
  <c r="C387" i="3"/>
  <c r="A387" i="3"/>
  <c r="H387" i="3"/>
  <c r="E378" i="3"/>
  <c r="H378" i="3"/>
  <c r="D378" i="3"/>
  <c r="B378" i="3"/>
  <c r="G378" i="3"/>
  <c r="C378" i="3"/>
  <c r="A378" i="3"/>
  <c r="F378" i="3"/>
  <c r="C373" i="3"/>
  <c r="F373" i="3"/>
  <c r="H373" i="3"/>
  <c r="B373" i="3"/>
  <c r="E373" i="3"/>
  <c r="G373" i="3"/>
  <c r="A373" i="3"/>
  <c r="D373" i="3"/>
  <c r="E363" i="3"/>
  <c r="C363" i="3"/>
  <c r="B363" i="3"/>
  <c r="D363" i="3"/>
  <c r="H363" i="3"/>
  <c r="G363" i="3"/>
  <c r="A363" i="3"/>
  <c r="F363" i="3"/>
  <c r="H303" i="3"/>
  <c r="G303" i="3"/>
  <c r="E303" i="3"/>
  <c r="F303" i="3"/>
  <c r="C303" i="3"/>
  <c r="B303" i="3"/>
  <c r="A303" i="3"/>
  <c r="D303" i="3"/>
  <c r="H283" i="3"/>
  <c r="C283" i="3"/>
  <c r="G283" i="3"/>
  <c r="B283" i="3"/>
  <c r="F283" i="3"/>
  <c r="D283" i="3"/>
  <c r="A283" i="3"/>
  <c r="E283" i="3"/>
  <c r="D272" i="3"/>
  <c r="F272" i="3"/>
  <c r="C272" i="3"/>
  <c r="B272" i="3"/>
  <c r="G272" i="3"/>
  <c r="H272" i="3"/>
  <c r="A272" i="3"/>
  <c r="E272" i="3"/>
  <c r="C252" i="3"/>
  <c r="E252" i="3"/>
  <c r="B252" i="3"/>
  <c r="D252" i="3"/>
  <c r="F252" i="3"/>
  <c r="G252" i="3"/>
  <c r="A252" i="3"/>
  <c r="H252" i="3"/>
  <c r="H241" i="3"/>
  <c r="C241" i="3"/>
  <c r="E241" i="3"/>
  <c r="D241" i="3"/>
  <c r="F241" i="3"/>
  <c r="G241" i="3"/>
  <c r="A241" i="3"/>
  <c r="B241" i="3"/>
  <c r="F221" i="3"/>
  <c r="B221" i="3"/>
  <c r="E221" i="3"/>
  <c r="C221" i="3"/>
  <c r="D221" i="3"/>
  <c r="G221" i="3"/>
  <c r="A221" i="3"/>
  <c r="H221" i="3"/>
  <c r="E211" i="3"/>
  <c r="F211" i="3"/>
  <c r="G211" i="3"/>
  <c r="B211" i="3"/>
  <c r="D211" i="3"/>
  <c r="H211" i="3"/>
  <c r="A211" i="3"/>
  <c r="C211" i="3"/>
  <c r="H161" i="3"/>
  <c r="C161" i="3"/>
  <c r="E161" i="3"/>
  <c r="D161" i="3"/>
  <c r="B161" i="3"/>
  <c r="G161" i="3"/>
  <c r="A161" i="3"/>
  <c r="F161" i="3"/>
  <c r="F153" i="3"/>
  <c r="G153" i="3"/>
  <c r="H153" i="3"/>
  <c r="C153" i="3"/>
  <c r="E153" i="3"/>
  <c r="D153" i="3"/>
  <c r="A153" i="3"/>
  <c r="B153" i="3"/>
  <c r="C135" i="3"/>
  <c r="E135" i="3"/>
  <c r="D135" i="3"/>
  <c r="B135" i="3"/>
  <c r="F135" i="3"/>
  <c r="G135" i="3"/>
  <c r="A135" i="3"/>
  <c r="H135" i="3"/>
  <c r="H126" i="3"/>
  <c r="G126" i="3"/>
  <c r="C126" i="3"/>
  <c r="F126" i="3"/>
  <c r="D126" i="3"/>
  <c r="B126" i="3"/>
  <c r="A126" i="3"/>
  <c r="E126" i="3"/>
  <c r="G108" i="3"/>
  <c r="D108" i="3"/>
  <c r="H108" i="3"/>
  <c r="E108" i="3"/>
  <c r="B108" i="3"/>
  <c r="C108" i="3"/>
  <c r="A108" i="3"/>
  <c r="F108" i="3"/>
  <c r="G96" i="3"/>
  <c r="D96" i="3"/>
  <c r="E96" i="3"/>
  <c r="B96" i="3"/>
  <c r="C96" i="3"/>
  <c r="F96" i="3"/>
  <c r="A96" i="3"/>
  <c r="H96" i="3"/>
  <c r="D93" i="3"/>
  <c r="B93" i="3"/>
  <c r="E93" i="3"/>
  <c r="G93" i="3"/>
  <c r="H93" i="3"/>
  <c r="C93" i="3"/>
  <c r="A93" i="3"/>
  <c r="F93" i="3"/>
  <c r="C79" i="3"/>
  <c r="F79" i="3"/>
  <c r="H79" i="3"/>
  <c r="G79" i="3"/>
  <c r="D79" i="3"/>
  <c r="B79" i="3"/>
  <c r="A79" i="3"/>
  <c r="E79" i="3"/>
  <c r="E361" i="3"/>
  <c r="H361" i="3"/>
  <c r="C361" i="3"/>
  <c r="B361" i="3"/>
  <c r="F361" i="3"/>
  <c r="D361" i="3"/>
  <c r="A361" i="3"/>
  <c r="G361" i="3"/>
  <c r="F356" i="3"/>
  <c r="G356" i="3"/>
  <c r="B356" i="3"/>
  <c r="H356" i="3"/>
  <c r="D356" i="3"/>
  <c r="E356" i="3"/>
  <c r="A356" i="3"/>
  <c r="C356" i="3"/>
  <c r="C355" i="3"/>
  <c r="H355" i="3"/>
  <c r="D355" i="3"/>
  <c r="E355" i="3"/>
  <c r="B355" i="3"/>
  <c r="G355" i="3"/>
  <c r="A355" i="3"/>
  <c r="F355" i="3"/>
  <c r="F348" i="3"/>
  <c r="H348" i="3"/>
  <c r="G348" i="3"/>
  <c r="D348" i="3"/>
  <c r="B348" i="3"/>
  <c r="C348" i="3"/>
  <c r="A348" i="3"/>
  <c r="E348" i="3"/>
  <c r="G341" i="3"/>
  <c r="F341" i="3"/>
  <c r="H341" i="3"/>
  <c r="B341" i="3"/>
  <c r="D341" i="3"/>
  <c r="C341" i="3"/>
  <c r="A341" i="3"/>
  <c r="E341" i="3"/>
  <c r="F331" i="3"/>
  <c r="E331" i="3"/>
  <c r="H331" i="3"/>
  <c r="C331" i="3"/>
  <c r="B331" i="3"/>
  <c r="D331" i="3"/>
  <c r="A331" i="3"/>
  <c r="G331" i="3"/>
  <c r="F327" i="3"/>
  <c r="E327" i="3"/>
  <c r="G327" i="3"/>
  <c r="C327" i="3"/>
  <c r="B327" i="3"/>
  <c r="H327" i="3"/>
  <c r="A327" i="3"/>
  <c r="D327" i="3"/>
  <c r="G317" i="3"/>
  <c r="H317" i="3"/>
  <c r="F317" i="3"/>
  <c r="E317" i="3"/>
  <c r="D317" i="3"/>
  <c r="C317" i="3"/>
  <c r="A317" i="3"/>
  <c r="B317" i="3"/>
  <c r="G310" i="3"/>
  <c r="E310" i="3"/>
  <c r="H310" i="3"/>
  <c r="F310" i="3"/>
  <c r="B310" i="3"/>
  <c r="D310" i="3"/>
  <c r="A310" i="3"/>
  <c r="C310" i="3"/>
  <c r="F347" i="3"/>
  <c r="C347" i="3"/>
  <c r="H347" i="3"/>
  <c r="D347" i="3"/>
  <c r="B347" i="3"/>
  <c r="E347" i="3"/>
  <c r="A347" i="3"/>
  <c r="G347" i="3"/>
  <c r="H345" i="3"/>
  <c r="C345" i="3"/>
  <c r="B345" i="3"/>
  <c r="E345" i="3"/>
  <c r="F345" i="3"/>
  <c r="D345" i="3"/>
  <c r="A345" i="3"/>
  <c r="G345" i="3"/>
  <c r="D340" i="3"/>
  <c r="F340" i="3"/>
  <c r="E340" i="3"/>
  <c r="H340" i="3"/>
  <c r="G340" i="3"/>
  <c r="B340" i="3"/>
  <c r="A340" i="3"/>
  <c r="C340" i="3"/>
  <c r="C336" i="3"/>
  <c r="B336" i="3"/>
  <c r="G336" i="3"/>
  <c r="E336" i="3"/>
  <c r="H336" i="3"/>
  <c r="F336" i="3"/>
  <c r="A336" i="3"/>
  <c r="D336" i="3"/>
  <c r="D332" i="3"/>
  <c r="C332" i="3"/>
  <c r="H332" i="3"/>
  <c r="G332" i="3"/>
  <c r="B332" i="3"/>
  <c r="E332" i="3"/>
  <c r="A332" i="3"/>
  <c r="F332" i="3"/>
  <c r="F329" i="3"/>
  <c r="G329" i="3"/>
  <c r="E329" i="3"/>
  <c r="D329" i="3"/>
  <c r="H329" i="3"/>
  <c r="C329" i="3"/>
  <c r="A329" i="3"/>
  <c r="B329" i="3"/>
  <c r="G325" i="3"/>
  <c r="B325" i="3"/>
  <c r="E325" i="3"/>
  <c r="C325" i="3"/>
  <c r="D325" i="3"/>
  <c r="F325" i="3"/>
  <c r="A325" i="3"/>
  <c r="H325" i="3"/>
  <c r="G321" i="3"/>
  <c r="F321" i="3"/>
  <c r="H321" i="3"/>
  <c r="B321" i="3"/>
  <c r="E321" i="3"/>
  <c r="D321" i="3"/>
  <c r="A321" i="3"/>
  <c r="C321" i="3"/>
  <c r="D316" i="3"/>
  <c r="E316" i="3"/>
  <c r="B316" i="3"/>
  <c r="F316" i="3"/>
  <c r="H316" i="3"/>
  <c r="G316" i="3"/>
  <c r="A316" i="3"/>
  <c r="C316" i="3"/>
  <c r="G315" i="3"/>
  <c r="B315" i="3"/>
  <c r="E315" i="3"/>
  <c r="D315" i="3"/>
  <c r="F315" i="3"/>
  <c r="H315" i="3"/>
  <c r="A315" i="3"/>
  <c r="C315" i="3"/>
  <c r="E309" i="3"/>
  <c r="D309" i="3"/>
  <c r="F309" i="3"/>
  <c r="H309" i="3"/>
  <c r="B309" i="3"/>
  <c r="C309" i="3"/>
  <c r="A309" i="3"/>
  <c r="G309" i="3"/>
  <c r="D163" i="3"/>
  <c r="C163" i="3"/>
  <c r="F163" i="3"/>
  <c r="H163" i="3"/>
  <c r="B163" i="3"/>
  <c r="E163" i="3"/>
  <c r="A163" i="3"/>
  <c r="G163" i="3"/>
  <c r="D302" i="3"/>
  <c r="E302" i="3"/>
  <c r="F302" i="3"/>
  <c r="G302" i="3"/>
  <c r="H302" i="3"/>
  <c r="B302" i="3"/>
  <c r="A302" i="3"/>
  <c r="C302" i="3"/>
  <c r="B301" i="3"/>
  <c r="F301" i="3"/>
  <c r="D301" i="3"/>
  <c r="G301" i="3"/>
  <c r="H301" i="3"/>
  <c r="C301" i="3"/>
  <c r="A301" i="3"/>
  <c r="E301" i="3"/>
  <c r="E295" i="3"/>
  <c r="G295" i="3"/>
  <c r="B295" i="3"/>
  <c r="H295" i="3"/>
  <c r="D295" i="3"/>
  <c r="F295" i="3"/>
  <c r="A295" i="3"/>
  <c r="C295" i="3"/>
  <c r="D292" i="3"/>
  <c r="H292" i="3"/>
  <c r="C292" i="3"/>
  <c r="B292" i="3"/>
  <c r="E292" i="3"/>
  <c r="G292" i="3"/>
  <c r="A292" i="3"/>
  <c r="F292" i="3"/>
  <c r="E287" i="3"/>
  <c r="D287" i="3"/>
  <c r="G287" i="3"/>
  <c r="H287" i="3"/>
  <c r="B287" i="3"/>
  <c r="F287" i="3"/>
  <c r="A287" i="3"/>
  <c r="C287" i="3"/>
  <c r="F285" i="3"/>
  <c r="C285" i="3"/>
  <c r="D285" i="3"/>
  <c r="E285" i="3"/>
  <c r="H285" i="3"/>
  <c r="B285" i="3"/>
  <c r="A285" i="3"/>
  <c r="G285" i="3"/>
  <c r="E280" i="3"/>
  <c r="F280" i="3"/>
  <c r="B280" i="3"/>
  <c r="H280" i="3"/>
  <c r="C280" i="3"/>
  <c r="D280" i="3"/>
  <c r="A280" i="3"/>
  <c r="G280" i="3"/>
  <c r="H271" i="3"/>
  <c r="D271" i="3"/>
  <c r="B271" i="3"/>
  <c r="E271" i="3"/>
  <c r="G271" i="3"/>
  <c r="C271" i="3"/>
  <c r="A271" i="3"/>
  <c r="F271" i="3"/>
  <c r="B264" i="3"/>
  <c r="C264" i="3"/>
  <c r="E264" i="3"/>
  <c r="D264" i="3"/>
  <c r="G264" i="3"/>
  <c r="F264" i="3"/>
  <c r="A264" i="3"/>
  <c r="H264" i="3"/>
  <c r="C256" i="3"/>
  <c r="G256" i="3"/>
  <c r="H256" i="3"/>
  <c r="B256" i="3"/>
  <c r="D256" i="3"/>
  <c r="F256" i="3"/>
  <c r="A256" i="3"/>
  <c r="E256" i="3"/>
  <c r="D249" i="3"/>
  <c r="G249" i="3"/>
  <c r="F249" i="3"/>
  <c r="H249" i="3"/>
  <c r="C249" i="3"/>
  <c r="B249" i="3"/>
  <c r="A249" i="3"/>
  <c r="E249" i="3"/>
  <c r="D240" i="3"/>
  <c r="H240" i="3"/>
  <c r="E240" i="3"/>
  <c r="F240" i="3"/>
  <c r="G240" i="3"/>
  <c r="C240" i="3"/>
  <c r="A240" i="3"/>
  <c r="B240" i="3"/>
  <c r="C233" i="3"/>
  <c r="H233" i="3"/>
  <c r="B233" i="3"/>
  <c r="E233" i="3"/>
  <c r="D233" i="3"/>
  <c r="F233" i="3"/>
  <c r="A233" i="3"/>
  <c r="G233" i="3"/>
  <c r="D225" i="3"/>
  <c r="C225" i="3"/>
  <c r="E225" i="3"/>
  <c r="H225" i="3"/>
  <c r="F225" i="3"/>
  <c r="B225" i="3"/>
  <c r="A225" i="3"/>
  <c r="G225" i="3"/>
  <c r="C219" i="3"/>
  <c r="H219" i="3"/>
  <c r="F219" i="3"/>
  <c r="G219" i="3"/>
  <c r="D219" i="3"/>
  <c r="E219" i="3"/>
  <c r="A219" i="3"/>
  <c r="B219" i="3"/>
  <c r="H209" i="3"/>
  <c r="F209" i="3"/>
  <c r="G209" i="3"/>
  <c r="B209" i="3"/>
  <c r="C209" i="3"/>
  <c r="D209" i="3"/>
  <c r="A209" i="3"/>
  <c r="E209" i="3"/>
  <c r="D203" i="3"/>
  <c r="G203" i="3"/>
  <c r="E203" i="3"/>
  <c r="B203" i="3"/>
  <c r="C203" i="3"/>
  <c r="H203" i="3"/>
  <c r="A203" i="3"/>
  <c r="F203" i="3"/>
  <c r="B166" i="3"/>
  <c r="D166" i="3"/>
  <c r="E166" i="3"/>
  <c r="H166" i="3"/>
  <c r="C166" i="3"/>
  <c r="F166" i="3"/>
  <c r="A166" i="3"/>
  <c r="G166" i="3"/>
  <c r="D159" i="3"/>
  <c r="C159" i="3"/>
  <c r="F159" i="3"/>
  <c r="E159" i="3"/>
  <c r="G159" i="3"/>
  <c r="B159" i="3"/>
  <c r="A159" i="3"/>
  <c r="H159" i="3"/>
  <c r="G152" i="3"/>
  <c r="B152" i="3"/>
  <c r="H152" i="3"/>
  <c r="D152" i="3"/>
  <c r="E152" i="3"/>
  <c r="C152" i="3"/>
  <c r="A152" i="3"/>
  <c r="F152" i="3"/>
  <c r="E146" i="3"/>
  <c r="F146" i="3"/>
  <c r="G146" i="3"/>
  <c r="C146" i="3"/>
  <c r="H146" i="3"/>
  <c r="B146" i="3"/>
  <c r="A146" i="3"/>
  <c r="D146" i="3"/>
  <c r="B139" i="3"/>
  <c r="G139" i="3"/>
  <c r="H139" i="3"/>
  <c r="C139" i="3"/>
  <c r="F139" i="3"/>
  <c r="E139" i="3"/>
  <c r="A139" i="3"/>
  <c r="D139" i="3"/>
  <c r="F133" i="3"/>
  <c r="E133" i="3"/>
  <c r="D133" i="3"/>
  <c r="B133" i="3"/>
  <c r="G133" i="3"/>
  <c r="H133" i="3"/>
  <c r="A133" i="3"/>
  <c r="C133" i="3"/>
  <c r="C125" i="3"/>
  <c r="F125" i="3"/>
  <c r="E125" i="3"/>
  <c r="B125" i="3"/>
  <c r="D125" i="3"/>
  <c r="G125" i="3"/>
  <c r="A125" i="3"/>
  <c r="H125" i="3"/>
  <c r="B119" i="3"/>
  <c r="G119" i="3"/>
  <c r="H119" i="3"/>
  <c r="C119" i="3"/>
  <c r="F119" i="3"/>
  <c r="E119" i="3"/>
  <c r="A119" i="3"/>
  <c r="D119" i="3"/>
  <c r="E112" i="3"/>
  <c r="C112" i="3"/>
  <c r="F112" i="3"/>
  <c r="G112" i="3"/>
  <c r="B112" i="3"/>
  <c r="D112" i="3"/>
  <c r="A112" i="3"/>
  <c r="H112" i="3"/>
  <c r="H106" i="3"/>
  <c r="D106" i="3"/>
  <c r="B106" i="3"/>
  <c r="E106" i="3"/>
  <c r="C106" i="3"/>
  <c r="F106" i="3"/>
  <c r="A106" i="3"/>
  <c r="G106" i="3"/>
  <c r="C98" i="3"/>
  <c r="G98" i="3"/>
  <c r="D98" i="3"/>
  <c r="B98" i="3"/>
  <c r="E98" i="3"/>
  <c r="F98" i="3"/>
  <c r="A98" i="3"/>
  <c r="H98" i="3"/>
  <c r="G92" i="3"/>
  <c r="C92" i="3"/>
  <c r="F92" i="3"/>
  <c r="H92" i="3"/>
  <c r="D92" i="3"/>
  <c r="B92" i="3"/>
  <c r="A92" i="3"/>
  <c r="E92" i="3"/>
  <c r="C80" i="3"/>
  <c r="G80" i="3"/>
  <c r="H80" i="3"/>
  <c r="E80" i="3"/>
  <c r="F80" i="3"/>
  <c r="D80" i="3"/>
  <c r="A80" i="3"/>
  <c r="B80" i="3"/>
  <c r="G6" i="3"/>
  <c r="B6" i="3"/>
  <c r="D6" i="3"/>
  <c r="C6" i="3"/>
  <c r="F6" i="3"/>
  <c r="H6" i="3"/>
  <c r="A6" i="3"/>
  <c r="E6" i="3"/>
  <c r="E338" i="3"/>
  <c r="D338" i="3"/>
  <c r="B338" i="3"/>
  <c r="F338" i="3"/>
  <c r="H338" i="3"/>
  <c r="C338" i="3"/>
  <c r="A338" i="3"/>
  <c r="G338" i="3"/>
  <c r="E218" i="3"/>
  <c r="D218" i="3"/>
  <c r="H218" i="3"/>
  <c r="C218" i="3"/>
  <c r="B218" i="3"/>
  <c r="G218" i="3"/>
  <c r="A218" i="3"/>
  <c r="F218" i="3"/>
  <c r="B55" i="3"/>
  <c r="G55" i="3"/>
  <c r="D55" i="3"/>
  <c r="C55" i="3"/>
  <c r="F55" i="3"/>
  <c r="H55" i="3"/>
  <c r="A55" i="3"/>
  <c r="E55" i="3"/>
  <c r="E40" i="3"/>
  <c r="D40" i="3"/>
  <c r="C40" i="3"/>
  <c r="G40" i="3"/>
  <c r="B40" i="3"/>
  <c r="F40" i="3"/>
  <c r="A40" i="3"/>
  <c r="H40" i="3"/>
  <c r="C28" i="3"/>
  <c r="E28" i="3"/>
  <c r="H28" i="3"/>
  <c r="F28" i="3"/>
  <c r="G28" i="3"/>
  <c r="B28" i="3"/>
  <c r="A28" i="3"/>
  <c r="D28" i="3"/>
  <c r="F13" i="3"/>
  <c r="G13" i="3"/>
  <c r="B13" i="3"/>
  <c r="H13" i="3"/>
  <c r="E13" i="3"/>
  <c r="C13" i="3"/>
  <c r="A13" i="3"/>
  <c r="D13" i="3"/>
  <c r="E64" i="3"/>
  <c r="B64" i="3"/>
  <c r="G64" i="3"/>
  <c r="H64" i="3"/>
  <c r="C64" i="3"/>
  <c r="F64" i="3"/>
  <c r="A64" i="3"/>
  <c r="D64" i="3"/>
  <c r="B180" i="3"/>
  <c r="H180" i="3"/>
  <c r="F180" i="3"/>
  <c r="D180" i="3"/>
  <c r="C180" i="3"/>
  <c r="E180" i="3"/>
  <c r="A180" i="3"/>
  <c r="G180" i="3"/>
  <c r="H86" i="3"/>
  <c r="F86" i="3"/>
  <c r="G86" i="3"/>
  <c r="C86" i="3"/>
  <c r="D86" i="3"/>
  <c r="B86" i="3"/>
  <c r="A86" i="3"/>
  <c r="E86" i="3"/>
  <c r="B282" i="3"/>
  <c r="G282" i="3"/>
  <c r="H282" i="3"/>
  <c r="C282" i="3"/>
  <c r="F282" i="3"/>
  <c r="E282" i="3"/>
  <c r="A282" i="3"/>
  <c r="D282" i="3"/>
  <c r="E186" i="3"/>
  <c r="B186" i="3"/>
  <c r="F186" i="3"/>
  <c r="D186" i="3"/>
  <c r="C186" i="3"/>
  <c r="G186" i="3"/>
  <c r="A186" i="3"/>
  <c r="H186" i="3"/>
  <c r="F48" i="3"/>
  <c r="E48" i="3"/>
  <c r="C48" i="3"/>
  <c r="B48" i="3"/>
  <c r="G48" i="3"/>
  <c r="H48" i="3"/>
  <c r="A48" i="3"/>
  <c r="D48" i="3"/>
  <c r="C36" i="3"/>
  <c r="H36" i="3"/>
  <c r="G36" i="3"/>
  <c r="E36" i="3"/>
  <c r="F36" i="3"/>
  <c r="B36" i="3"/>
  <c r="A36" i="3"/>
  <c r="D36" i="3"/>
  <c r="B21" i="3"/>
  <c r="D21" i="3"/>
  <c r="G21" i="3"/>
  <c r="F21" i="3"/>
  <c r="E21" i="3"/>
  <c r="H21" i="3"/>
  <c r="A21" i="3"/>
  <c r="C21" i="3"/>
  <c r="H74" i="3"/>
  <c r="C74" i="3"/>
  <c r="D74" i="3"/>
  <c r="F74" i="3"/>
  <c r="B74" i="3"/>
  <c r="G74" i="3"/>
  <c r="A74" i="3"/>
  <c r="E74" i="3"/>
  <c r="C66" i="3"/>
  <c r="H66" i="3"/>
  <c r="D66" i="3"/>
  <c r="B66" i="3"/>
  <c r="F66" i="3"/>
  <c r="G66" i="3"/>
  <c r="A66" i="3"/>
  <c r="E66" i="3"/>
  <c r="G192" i="3"/>
  <c r="H192" i="3"/>
  <c r="D192" i="3"/>
  <c r="E192" i="3"/>
  <c r="F192" i="3"/>
  <c r="C192" i="3"/>
  <c r="A192" i="3"/>
  <c r="B192" i="3"/>
  <c r="H184" i="3"/>
  <c r="B184" i="3"/>
  <c r="G184" i="3"/>
  <c r="D184" i="3"/>
  <c r="C184" i="3"/>
  <c r="F184" i="3"/>
  <c r="A184" i="3"/>
  <c r="E184" i="3"/>
  <c r="D277" i="3"/>
  <c r="E277" i="3"/>
  <c r="H277" i="3"/>
  <c r="C277" i="3"/>
  <c r="F277" i="3"/>
  <c r="B277" i="3"/>
  <c r="A277" i="3"/>
  <c r="G277" i="3"/>
  <c r="E270" i="3"/>
  <c r="H270" i="3"/>
  <c r="D270" i="3"/>
  <c r="C270" i="3"/>
  <c r="G270" i="3"/>
  <c r="B270" i="3"/>
  <c r="A270" i="3"/>
  <c r="F270" i="3"/>
  <c r="F261" i="3"/>
  <c r="D261" i="3"/>
  <c r="E261" i="3"/>
  <c r="B261" i="3"/>
  <c r="C261" i="3"/>
  <c r="H261" i="3"/>
  <c r="A261" i="3"/>
  <c r="G261" i="3"/>
  <c r="F254" i="3"/>
  <c r="C254" i="3"/>
  <c r="G254" i="3"/>
  <c r="B254" i="3"/>
  <c r="H254" i="3"/>
  <c r="D254" i="3"/>
  <c r="A254" i="3"/>
  <c r="E254" i="3"/>
  <c r="G246" i="3"/>
  <c r="H246" i="3"/>
  <c r="E246" i="3"/>
  <c r="C246" i="3"/>
  <c r="F246" i="3"/>
  <c r="D246" i="3"/>
  <c r="A246" i="3"/>
  <c r="B246" i="3"/>
  <c r="G239" i="3"/>
  <c r="E239" i="3"/>
  <c r="C239" i="3"/>
  <c r="B239" i="3"/>
  <c r="H239" i="3"/>
  <c r="F239" i="3"/>
  <c r="A239" i="3"/>
  <c r="D239" i="3"/>
  <c r="D230" i="3"/>
  <c r="F230" i="3"/>
  <c r="C230" i="3"/>
  <c r="G230" i="3"/>
  <c r="B230" i="3"/>
  <c r="H230" i="3"/>
  <c r="A230" i="3"/>
  <c r="E230" i="3"/>
  <c r="B223" i="3"/>
  <c r="H223" i="3"/>
  <c r="F223" i="3"/>
  <c r="D223" i="3"/>
  <c r="E223" i="3"/>
  <c r="G223" i="3"/>
  <c r="A223" i="3"/>
  <c r="C223" i="3"/>
  <c r="H215" i="3"/>
  <c r="C215" i="3"/>
  <c r="F215" i="3"/>
  <c r="G215" i="3"/>
  <c r="E215" i="3"/>
  <c r="D215" i="3"/>
  <c r="A215" i="3"/>
  <c r="B215" i="3"/>
  <c r="E208" i="3"/>
  <c r="F208" i="3"/>
  <c r="G208" i="3"/>
  <c r="C208" i="3"/>
  <c r="B208" i="3"/>
  <c r="D208" i="3"/>
  <c r="A208" i="3"/>
  <c r="H208" i="3"/>
  <c r="D199" i="3"/>
  <c r="G199" i="3"/>
  <c r="E199" i="3"/>
  <c r="F199" i="3"/>
  <c r="B199" i="3"/>
  <c r="H199" i="3"/>
  <c r="A199" i="3"/>
  <c r="C199" i="3"/>
  <c r="F164" i="3"/>
  <c r="C164" i="3"/>
  <c r="E164" i="3"/>
  <c r="G164" i="3"/>
  <c r="H164" i="3"/>
  <c r="B164" i="3"/>
  <c r="A164" i="3"/>
  <c r="D164" i="3"/>
  <c r="F156" i="3"/>
  <c r="G156" i="3"/>
  <c r="B156" i="3"/>
  <c r="D156" i="3"/>
  <c r="E156" i="3"/>
  <c r="H156" i="3"/>
  <c r="A156" i="3"/>
  <c r="C156" i="3"/>
  <c r="E151" i="3"/>
  <c r="D151" i="3"/>
  <c r="B151" i="3"/>
  <c r="G151" i="3"/>
  <c r="H151" i="3"/>
  <c r="C151" i="3"/>
  <c r="A151" i="3"/>
  <c r="F151" i="3"/>
  <c r="F143" i="3"/>
  <c r="D143" i="3"/>
  <c r="E143" i="3"/>
  <c r="B143" i="3"/>
  <c r="G143" i="3"/>
  <c r="H143" i="3"/>
  <c r="A143" i="3"/>
  <c r="C143" i="3"/>
  <c r="G137" i="3"/>
  <c r="H137" i="3"/>
  <c r="C137" i="3"/>
  <c r="F137" i="3"/>
  <c r="D137" i="3"/>
  <c r="E137" i="3"/>
  <c r="A137" i="3"/>
  <c r="B137" i="3"/>
  <c r="F130" i="3"/>
  <c r="G130" i="3"/>
  <c r="C130" i="3"/>
  <c r="H130" i="3"/>
  <c r="D130" i="3"/>
  <c r="B130" i="3"/>
  <c r="A130" i="3"/>
  <c r="E130" i="3"/>
  <c r="D124" i="3"/>
  <c r="H124" i="3"/>
  <c r="E124" i="3"/>
  <c r="C124" i="3"/>
  <c r="F124" i="3"/>
  <c r="G124" i="3"/>
  <c r="A124" i="3"/>
  <c r="B124" i="3"/>
  <c r="B116" i="3"/>
  <c r="D116" i="3"/>
  <c r="H116" i="3"/>
  <c r="E116" i="3"/>
  <c r="C116" i="3"/>
  <c r="F116" i="3"/>
  <c r="A116" i="3"/>
  <c r="G116" i="3"/>
  <c r="G110" i="3"/>
  <c r="C110" i="3"/>
  <c r="F110" i="3"/>
  <c r="H110" i="3"/>
  <c r="D110" i="3"/>
  <c r="B110" i="3"/>
  <c r="A110" i="3"/>
  <c r="E110" i="3"/>
  <c r="G103" i="3"/>
  <c r="H103" i="3"/>
  <c r="C103" i="3"/>
  <c r="F103" i="3"/>
  <c r="D103" i="3"/>
  <c r="B103" i="3"/>
  <c r="A103" i="3"/>
  <c r="E103" i="3"/>
  <c r="E97" i="3"/>
  <c r="F97" i="3"/>
  <c r="D97" i="3"/>
  <c r="G97" i="3"/>
  <c r="H97" i="3"/>
  <c r="C97" i="3"/>
  <c r="A97" i="3"/>
  <c r="B97" i="3"/>
  <c r="B89" i="3"/>
  <c r="E89" i="3"/>
  <c r="F89" i="3"/>
  <c r="D89" i="3"/>
  <c r="G89" i="3"/>
  <c r="H89" i="3"/>
  <c r="A89" i="3"/>
  <c r="C89" i="3"/>
  <c r="G78" i="3"/>
  <c r="H78" i="3"/>
  <c r="C78" i="3"/>
  <c r="F78" i="3"/>
  <c r="D78" i="3"/>
  <c r="B78" i="3"/>
  <c r="A78" i="3"/>
  <c r="E78" i="3"/>
  <c r="B87" i="3"/>
  <c r="G87" i="3"/>
  <c r="E87" i="3"/>
  <c r="D87" i="3"/>
  <c r="H87" i="3"/>
  <c r="C87" i="3"/>
  <c r="A87" i="3"/>
  <c r="F87" i="3"/>
  <c r="G290" i="3"/>
  <c r="F290" i="3"/>
  <c r="E290" i="3"/>
  <c r="D290" i="3"/>
  <c r="H290" i="3"/>
  <c r="B290" i="3"/>
  <c r="A290" i="3"/>
  <c r="C290" i="3"/>
  <c r="C194" i="3"/>
  <c r="E194" i="3"/>
  <c r="H194" i="3"/>
  <c r="D194" i="3"/>
  <c r="B194" i="3"/>
  <c r="F194" i="3"/>
  <c r="A194" i="3"/>
  <c r="G194" i="3"/>
  <c r="F49" i="3"/>
  <c r="C49" i="3"/>
  <c r="G49" i="3"/>
  <c r="B49" i="3"/>
  <c r="D49" i="3"/>
  <c r="H49" i="3"/>
  <c r="A49" i="3"/>
  <c r="E49" i="3"/>
  <c r="E37" i="3"/>
  <c r="H37" i="3"/>
  <c r="D37" i="3"/>
  <c r="C37" i="3"/>
  <c r="G37" i="3"/>
  <c r="B37" i="3"/>
  <c r="A37" i="3"/>
  <c r="F37" i="3"/>
  <c r="C22" i="3"/>
  <c r="F22" i="3"/>
  <c r="G22" i="3"/>
  <c r="E22" i="3"/>
  <c r="B22" i="3"/>
  <c r="H22" i="3"/>
  <c r="A22" i="3"/>
  <c r="D22" i="3"/>
  <c r="D73" i="3"/>
  <c r="F73" i="3"/>
  <c r="C73" i="3"/>
  <c r="H73" i="3"/>
  <c r="G73" i="3"/>
  <c r="B73" i="3"/>
  <c r="A73" i="3"/>
  <c r="E73" i="3"/>
  <c r="B190" i="3"/>
  <c r="F190" i="3"/>
  <c r="C190" i="3"/>
  <c r="H190" i="3"/>
  <c r="E190" i="3"/>
  <c r="G190" i="3"/>
  <c r="A190" i="3"/>
  <c r="D190" i="3"/>
  <c r="B177" i="3"/>
  <c r="H177" i="3"/>
  <c r="C177" i="3"/>
  <c r="F177" i="3"/>
  <c r="G177" i="3"/>
  <c r="D177" i="3"/>
  <c r="A177" i="3"/>
  <c r="E177" i="3"/>
  <c r="C354" i="3"/>
  <c r="F354" i="3"/>
  <c r="B354" i="3"/>
  <c r="E354" i="3"/>
  <c r="D354" i="3"/>
  <c r="G354" i="3"/>
  <c r="A354" i="3"/>
  <c r="H354" i="3"/>
  <c r="E258" i="3"/>
  <c r="D258" i="3"/>
  <c r="C258" i="3"/>
  <c r="H258" i="3"/>
  <c r="B258" i="3"/>
  <c r="F258" i="3"/>
  <c r="A258" i="3"/>
  <c r="G258" i="3"/>
  <c r="E57" i="3"/>
  <c r="C57" i="3"/>
  <c r="B57" i="3"/>
  <c r="D57" i="3"/>
  <c r="H57" i="3"/>
  <c r="F57" i="3"/>
  <c r="A57" i="3"/>
  <c r="G57" i="3"/>
  <c r="B45" i="3"/>
  <c r="C45" i="3"/>
  <c r="G45" i="3"/>
  <c r="D45" i="3"/>
  <c r="H45" i="3"/>
  <c r="E45" i="3"/>
  <c r="A45" i="3"/>
  <c r="F45" i="3"/>
  <c r="D30" i="3"/>
  <c r="F30" i="3"/>
  <c r="E30" i="3"/>
  <c r="B30" i="3"/>
  <c r="H30" i="3"/>
  <c r="C30" i="3"/>
  <c r="A30" i="3"/>
  <c r="G30" i="3"/>
  <c r="H18" i="3"/>
  <c r="E18" i="3"/>
  <c r="G18" i="3"/>
  <c r="B18" i="3"/>
  <c r="F18" i="3"/>
  <c r="D18" i="3"/>
  <c r="A18" i="3"/>
  <c r="C18" i="3"/>
  <c r="F71" i="3"/>
  <c r="C71" i="3"/>
  <c r="H71" i="3"/>
  <c r="G71" i="3"/>
  <c r="D71" i="3"/>
  <c r="E71" i="3"/>
  <c r="A71" i="3"/>
  <c r="B71" i="3"/>
  <c r="G65" i="3"/>
  <c r="E65" i="3"/>
  <c r="D65" i="3"/>
  <c r="B65" i="3"/>
  <c r="F65" i="3"/>
  <c r="C65" i="3"/>
  <c r="A65" i="3"/>
  <c r="H65" i="3"/>
  <c r="G189" i="3"/>
  <c r="D189" i="3"/>
  <c r="C189" i="3"/>
  <c r="B189" i="3"/>
  <c r="E189" i="3"/>
  <c r="H189" i="3"/>
  <c r="A189" i="3"/>
  <c r="F189" i="3"/>
  <c r="H182" i="3"/>
  <c r="D182" i="3"/>
  <c r="F182" i="3"/>
  <c r="C182" i="3"/>
  <c r="G182" i="3"/>
  <c r="B182" i="3"/>
  <c r="A182" i="3"/>
  <c r="E182" i="3"/>
  <c r="F281" i="3"/>
  <c r="H281" i="3"/>
  <c r="C281" i="3"/>
  <c r="B281" i="3"/>
  <c r="E281" i="3"/>
  <c r="G281" i="3"/>
  <c r="A281" i="3"/>
  <c r="D281" i="3"/>
  <c r="C275" i="3"/>
  <c r="D275" i="3"/>
  <c r="B275" i="3"/>
  <c r="E275" i="3"/>
  <c r="H275" i="3"/>
  <c r="G275" i="3"/>
  <c r="A275" i="3"/>
  <c r="F275" i="3"/>
  <c r="F267" i="3"/>
  <c r="H267" i="3"/>
  <c r="D267" i="3"/>
  <c r="G267" i="3"/>
  <c r="E267" i="3"/>
  <c r="B267" i="3"/>
  <c r="A267" i="3"/>
  <c r="C267" i="3"/>
  <c r="F260" i="3"/>
  <c r="C260" i="3"/>
  <c r="D260" i="3"/>
  <c r="G260" i="3"/>
  <c r="B260" i="3"/>
  <c r="H260" i="3"/>
  <c r="A260" i="3"/>
  <c r="E260" i="3"/>
  <c r="G251" i="3"/>
  <c r="E251" i="3"/>
  <c r="B251" i="3"/>
  <c r="C251" i="3"/>
  <c r="H251" i="3"/>
  <c r="F251" i="3"/>
  <c r="A251" i="3"/>
  <c r="D251" i="3"/>
  <c r="G244" i="3"/>
  <c r="B244" i="3"/>
  <c r="E244" i="3"/>
  <c r="H244" i="3"/>
  <c r="F244" i="3"/>
  <c r="C244" i="3"/>
  <c r="A244" i="3"/>
  <c r="D244" i="3"/>
  <c r="B236" i="3"/>
  <c r="D236" i="3"/>
  <c r="C236" i="3"/>
  <c r="H236" i="3"/>
  <c r="G236" i="3"/>
  <c r="F236" i="3"/>
  <c r="A236" i="3"/>
  <c r="E236" i="3"/>
  <c r="H229" i="3"/>
  <c r="G229" i="3"/>
  <c r="E229" i="3"/>
  <c r="C229" i="3"/>
  <c r="B229" i="3"/>
  <c r="F229" i="3"/>
  <c r="A229" i="3"/>
  <c r="D229" i="3"/>
  <c r="C220" i="3"/>
  <c r="G220" i="3"/>
  <c r="F220" i="3"/>
  <c r="E220" i="3"/>
  <c r="D220" i="3"/>
  <c r="B220" i="3"/>
  <c r="A220" i="3"/>
  <c r="H220" i="3"/>
  <c r="B213" i="3"/>
  <c r="C213" i="3"/>
  <c r="D213" i="3"/>
  <c r="F213" i="3"/>
  <c r="H213" i="3"/>
  <c r="G213" i="3"/>
  <c r="A213" i="3"/>
  <c r="E213" i="3"/>
  <c r="E205" i="3"/>
  <c r="C205" i="3"/>
  <c r="G205" i="3"/>
  <c r="F205" i="3"/>
  <c r="H205" i="3"/>
  <c r="D205" i="3"/>
  <c r="A205" i="3"/>
  <c r="B205" i="3"/>
  <c r="E198" i="3"/>
  <c r="H198" i="3"/>
  <c r="C198" i="3"/>
  <c r="F198" i="3"/>
  <c r="D198" i="3"/>
  <c r="G198" i="3"/>
  <c r="A198" i="3"/>
  <c r="B198" i="3"/>
  <c r="B160" i="3"/>
  <c r="G160" i="3"/>
  <c r="F160" i="3"/>
  <c r="C160" i="3"/>
  <c r="D160" i="3"/>
  <c r="E160" i="3"/>
  <c r="A160" i="3"/>
  <c r="H160" i="3"/>
  <c r="B155" i="3"/>
  <c r="E155" i="3"/>
  <c r="D155" i="3"/>
  <c r="G155" i="3"/>
  <c r="H155" i="3"/>
  <c r="C155" i="3"/>
  <c r="A155" i="3"/>
  <c r="F155" i="3"/>
  <c r="D148" i="3"/>
  <c r="H148" i="3"/>
  <c r="E148" i="3"/>
  <c r="C148" i="3"/>
  <c r="F148" i="3"/>
  <c r="G148" i="3"/>
  <c r="A148" i="3"/>
  <c r="B148" i="3"/>
  <c r="C142" i="3"/>
  <c r="F142" i="3"/>
  <c r="H142" i="3"/>
  <c r="D142" i="3"/>
  <c r="B142" i="3"/>
  <c r="E142" i="3"/>
  <c r="A142" i="3"/>
  <c r="G142" i="3"/>
  <c r="G134" i="3"/>
  <c r="C134" i="3"/>
  <c r="F134" i="3"/>
  <c r="H134" i="3"/>
  <c r="D134" i="3"/>
  <c r="B134" i="3"/>
  <c r="A134" i="3"/>
  <c r="E134" i="3"/>
  <c r="D128" i="3"/>
  <c r="H128" i="3"/>
  <c r="E128" i="3"/>
  <c r="C128" i="3"/>
  <c r="F128" i="3"/>
  <c r="G128" i="3"/>
  <c r="A128" i="3"/>
  <c r="B128" i="3"/>
  <c r="E121" i="3"/>
  <c r="D121" i="3"/>
  <c r="B121" i="3"/>
  <c r="G121" i="3"/>
  <c r="H121" i="3"/>
  <c r="C121" i="3"/>
  <c r="A121" i="3"/>
  <c r="F121" i="3"/>
  <c r="H115" i="3"/>
  <c r="C115" i="3"/>
  <c r="F115" i="3"/>
  <c r="E115" i="3"/>
  <c r="D115" i="3"/>
  <c r="B115" i="3"/>
  <c r="A115" i="3"/>
  <c r="G115" i="3"/>
  <c r="G107" i="3"/>
  <c r="H107" i="3"/>
  <c r="C107" i="3"/>
  <c r="F107" i="3"/>
  <c r="E107" i="3"/>
  <c r="D107" i="3"/>
  <c r="A107" i="3"/>
  <c r="B107" i="3"/>
  <c r="D101" i="3"/>
  <c r="E101" i="3"/>
  <c r="B101" i="3"/>
  <c r="G101" i="3"/>
  <c r="H101" i="3"/>
  <c r="C101" i="3"/>
  <c r="A101" i="3"/>
  <c r="F101" i="3"/>
  <c r="H94" i="3"/>
  <c r="D94" i="3"/>
  <c r="G94" i="3"/>
  <c r="B94" i="3"/>
  <c r="C94" i="3"/>
  <c r="F94" i="3"/>
  <c r="A94" i="3"/>
  <c r="E94" i="3"/>
  <c r="F83" i="3"/>
  <c r="G83" i="3"/>
  <c r="B83" i="3"/>
  <c r="H83" i="3"/>
  <c r="E83" i="3"/>
  <c r="D83" i="3"/>
  <c r="A83" i="3"/>
  <c r="C83" i="3"/>
  <c r="F75" i="3"/>
  <c r="D75" i="3"/>
  <c r="B75" i="3"/>
  <c r="H75" i="3"/>
  <c r="C75" i="3"/>
  <c r="E75" i="3"/>
  <c r="A75" i="3"/>
  <c r="G75" i="3"/>
  <c r="H362" i="3"/>
  <c r="E362" i="3"/>
  <c r="C362" i="3"/>
  <c r="F362" i="3"/>
  <c r="G362" i="3"/>
  <c r="D362" i="3"/>
  <c r="A362" i="3"/>
  <c r="B362" i="3"/>
  <c r="E266" i="3"/>
  <c r="D266" i="3"/>
  <c r="G266" i="3"/>
  <c r="F266" i="3"/>
  <c r="B266" i="3"/>
  <c r="H266" i="3"/>
  <c r="A266" i="3"/>
  <c r="C266" i="3"/>
  <c r="D58" i="3"/>
  <c r="H58" i="3"/>
  <c r="B58" i="3"/>
  <c r="E58" i="3"/>
  <c r="C58" i="3"/>
  <c r="F58" i="3"/>
  <c r="A58" i="3"/>
  <c r="G58" i="3"/>
  <c r="F46" i="3"/>
  <c r="G46" i="3"/>
  <c r="E46" i="3"/>
  <c r="B46" i="3"/>
  <c r="H46" i="3"/>
  <c r="D46" i="3"/>
  <c r="A46" i="3"/>
  <c r="C46" i="3"/>
  <c r="G31" i="3"/>
  <c r="D31" i="3"/>
  <c r="C31" i="3"/>
  <c r="F31" i="3"/>
  <c r="H31" i="3"/>
  <c r="B31" i="3"/>
  <c r="A31" i="3"/>
  <c r="E31" i="3"/>
  <c r="E19" i="3"/>
  <c r="D19" i="3"/>
  <c r="F19" i="3"/>
  <c r="G19" i="3"/>
  <c r="C19" i="3"/>
  <c r="B19" i="3"/>
  <c r="A19" i="3"/>
  <c r="H19" i="3"/>
  <c r="D67" i="3"/>
  <c r="F67" i="3"/>
  <c r="E67" i="3"/>
  <c r="C67" i="3"/>
  <c r="G67" i="3"/>
  <c r="B67" i="3"/>
  <c r="A67" i="3"/>
  <c r="H67" i="3"/>
  <c r="C187" i="3"/>
  <c r="F187" i="3"/>
  <c r="H187" i="3"/>
  <c r="B187" i="3"/>
  <c r="D187" i="3"/>
  <c r="G187" i="3"/>
  <c r="A187" i="3"/>
  <c r="E187" i="3"/>
  <c r="C170" i="3"/>
  <c r="B170" i="3"/>
  <c r="G170" i="3"/>
  <c r="H170" i="3"/>
  <c r="F170" i="3"/>
  <c r="E170" i="3"/>
  <c r="A170" i="3"/>
  <c r="D170" i="3"/>
  <c r="F330" i="3"/>
  <c r="D330" i="3"/>
  <c r="C330" i="3"/>
  <c r="E330" i="3"/>
  <c r="B330" i="3"/>
  <c r="G330" i="3"/>
  <c r="A330" i="3"/>
  <c r="H330" i="3"/>
  <c r="B210" i="3"/>
  <c r="H210" i="3"/>
  <c r="C210" i="3"/>
  <c r="F210" i="3"/>
  <c r="E210" i="3"/>
  <c r="D210" i="3"/>
  <c r="A210" i="3"/>
  <c r="G210" i="3"/>
  <c r="F54" i="3"/>
  <c r="E54" i="3"/>
  <c r="B54" i="3"/>
  <c r="H54" i="3"/>
  <c r="C54" i="3"/>
  <c r="G54" i="3"/>
  <c r="A54" i="3"/>
  <c r="D54" i="3"/>
  <c r="C39" i="3"/>
  <c r="F39" i="3"/>
  <c r="B39" i="3"/>
  <c r="D39" i="3"/>
  <c r="H39" i="3"/>
  <c r="G39" i="3"/>
  <c r="A39" i="3"/>
  <c r="E39" i="3"/>
  <c r="E27" i="3"/>
  <c r="H27" i="3"/>
  <c r="C27" i="3"/>
  <c r="D27" i="3"/>
  <c r="B27" i="3"/>
  <c r="F27" i="3"/>
  <c r="A27" i="3"/>
  <c r="G27" i="3"/>
  <c r="H12" i="3"/>
  <c r="G12" i="3"/>
  <c r="C12" i="3"/>
  <c r="F12" i="3"/>
  <c r="B12" i="3"/>
  <c r="D12" i="3"/>
  <c r="A12" i="3"/>
  <c r="E12" i="3"/>
  <c r="G69" i="3"/>
  <c r="F69" i="3"/>
  <c r="H69" i="3"/>
  <c r="C69" i="3"/>
  <c r="D69" i="3"/>
  <c r="E69" i="3"/>
  <c r="A69" i="3"/>
  <c r="B69" i="3"/>
  <c r="G195" i="3"/>
  <c r="E195" i="3"/>
  <c r="H195" i="3"/>
  <c r="F195" i="3"/>
  <c r="B195" i="3"/>
  <c r="C195" i="3"/>
  <c r="A195" i="3"/>
  <c r="D195" i="3"/>
  <c r="G188" i="3"/>
  <c r="F188" i="3"/>
  <c r="H188" i="3"/>
  <c r="E188" i="3"/>
  <c r="D188" i="3"/>
  <c r="C188" i="3"/>
  <c r="A188" i="3"/>
  <c r="B188" i="3"/>
  <c r="C8" i="3"/>
  <c r="H8" i="3"/>
  <c r="D8" i="3"/>
  <c r="F8" i="3"/>
  <c r="G8" i="3"/>
  <c r="B8" i="3"/>
  <c r="A8" i="3"/>
  <c r="E8" i="3"/>
  <c r="G47" i="3"/>
  <c r="E47" i="3"/>
  <c r="C47" i="3"/>
  <c r="D47" i="3"/>
  <c r="F47" i="3"/>
  <c r="H47" i="3"/>
  <c r="A47" i="3"/>
  <c r="B47" i="3"/>
  <c r="F3" i="3"/>
  <c r="E3" i="3"/>
  <c r="C3" i="3"/>
  <c r="G3" i="3"/>
  <c r="D3" i="3"/>
  <c r="H3" i="3"/>
  <c r="A3" i="3"/>
  <c r="B3" i="3"/>
  <c r="B61" i="3"/>
  <c r="D61" i="3"/>
  <c r="C61" i="3"/>
  <c r="H61" i="3"/>
  <c r="G61" i="3"/>
  <c r="E61" i="3"/>
  <c r="A61" i="3"/>
  <c r="F61" i="3"/>
  <c r="H34" i="3"/>
  <c r="B34" i="3"/>
  <c r="E34" i="3"/>
  <c r="G34" i="3"/>
  <c r="D34" i="3"/>
  <c r="C34" i="3"/>
  <c r="A34" i="3"/>
  <c r="F34" i="3"/>
  <c r="G70" i="3"/>
  <c r="F70" i="3"/>
  <c r="D70" i="3"/>
  <c r="B70" i="3"/>
  <c r="H70" i="3"/>
  <c r="C70" i="3"/>
  <c r="A70" i="3"/>
  <c r="E70" i="3"/>
  <c r="C174" i="3"/>
  <c r="D174" i="3"/>
  <c r="F174" i="3"/>
  <c r="E174" i="3"/>
  <c r="G174" i="3"/>
  <c r="B174" i="3"/>
  <c r="A174" i="3"/>
  <c r="H174" i="3"/>
  <c r="G234" i="3"/>
  <c r="D234" i="3"/>
  <c r="F234" i="3"/>
  <c r="E234" i="3"/>
  <c r="C234" i="3"/>
  <c r="H234" i="3"/>
  <c r="A234" i="3"/>
  <c r="B234" i="3"/>
  <c r="E42" i="3"/>
  <c r="F42" i="3"/>
  <c r="B42" i="3"/>
  <c r="C42" i="3"/>
  <c r="G42" i="3"/>
  <c r="D42" i="3"/>
  <c r="A42" i="3"/>
  <c r="H42" i="3"/>
  <c r="D15" i="3"/>
  <c r="B15" i="3"/>
  <c r="C15" i="3"/>
  <c r="H15" i="3"/>
  <c r="E15" i="3"/>
  <c r="G15" i="3"/>
  <c r="A15" i="3"/>
  <c r="F15" i="3"/>
  <c r="C196" i="3"/>
  <c r="D196" i="3"/>
  <c r="F196" i="3"/>
  <c r="G196" i="3"/>
  <c r="E196" i="3"/>
  <c r="B196" i="3"/>
  <c r="A196" i="3"/>
  <c r="H196" i="3"/>
  <c r="E181" i="3"/>
  <c r="H181" i="3"/>
  <c r="B181" i="3"/>
  <c r="C181" i="3"/>
  <c r="D181" i="3"/>
  <c r="F181" i="3"/>
  <c r="A181" i="3"/>
  <c r="G181" i="3"/>
  <c r="G63" i="3"/>
  <c r="D63" i="3"/>
  <c r="C63" i="3"/>
  <c r="B63" i="3"/>
  <c r="F63" i="3"/>
  <c r="E63" i="3"/>
  <c r="A63" i="3"/>
  <c r="H63" i="3"/>
  <c r="F56" i="3"/>
  <c r="B56" i="3"/>
  <c r="H56" i="3"/>
  <c r="E56" i="3"/>
  <c r="D56" i="3"/>
  <c r="C56" i="3"/>
  <c r="A56" i="3"/>
  <c r="G56" i="3"/>
  <c r="C20" i="3"/>
  <c r="D20" i="3"/>
  <c r="H20" i="3"/>
  <c r="B20" i="3"/>
  <c r="F20" i="3"/>
  <c r="G20" i="3"/>
  <c r="A20" i="3"/>
  <c r="E20" i="3"/>
  <c r="C90" i="3"/>
  <c r="F90" i="3"/>
  <c r="H90" i="3"/>
  <c r="G90" i="3"/>
  <c r="D90" i="3"/>
  <c r="B90" i="3"/>
  <c r="A90" i="3"/>
  <c r="E90" i="3"/>
  <c r="D352" i="3"/>
  <c r="C352" i="3"/>
  <c r="B352" i="3"/>
  <c r="E352" i="3"/>
  <c r="H352" i="3"/>
  <c r="F352" i="3"/>
  <c r="A352" i="3"/>
  <c r="G352" i="3"/>
  <c r="C324" i="3"/>
  <c r="F324" i="3"/>
  <c r="G324" i="3"/>
  <c r="E324" i="3"/>
  <c r="H324" i="3"/>
  <c r="B324" i="3"/>
  <c r="A324" i="3"/>
  <c r="D324" i="3"/>
  <c r="F343" i="3"/>
  <c r="B343" i="3"/>
  <c r="H343" i="3"/>
  <c r="D343" i="3"/>
  <c r="E343" i="3"/>
  <c r="G343" i="3"/>
  <c r="A343" i="3"/>
  <c r="C343" i="3"/>
  <c r="C328" i="3"/>
  <c r="H328" i="3"/>
  <c r="F328" i="3"/>
  <c r="E328" i="3"/>
  <c r="B328" i="3"/>
  <c r="G328" i="3"/>
  <c r="A328" i="3"/>
  <c r="D328" i="3"/>
  <c r="D312" i="3"/>
  <c r="C312" i="3"/>
  <c r="B312" i="3"/>
  <c r="H312" i="3"/>
  <c r="E312" i="3"/>
  <c r="F312" i="3"/>
  <c r="A312" i="3"/>
  <c r="G312" i="3"/>
  <c r="G299" i="3"/>
  <c r="F299" i="3"/>
  <c r="C299" i="3"/>
  <c r="B299" i="3"/>
  <c r="H299" i="3"/>
  <c r="E299" i="3"/>
  <c r="A299" i="3"/>
  <c r="D299" i="3"/>
  <c r="E284" i="3"/>
  <c r="H284" i="3"/>
  <c r="C284" i="3"/>
  <c r="B284" i="3"/>
  <c r="G284" i="3"/>
  <c r="F284" i="3"/>
  <c r="A284" i="3"/>
  <c r="D284" i="3"/>
  <c r="F268" i="3"/>
  <c r="E268" i="3"/>
  <c r="D268" i="3"/>
  <c r="B268" i="3"/>
  <c r="C268" i="3"/>
  <c r="H268" i="3"/>
  <c r="A268" i="3"/>
  <c r="G268" i="3"/>
  <c r="G253" i="3"/>
  <c r="F253" i="3"/>
  <c r="H253" i="3"/>
  <c r="D253" i="3"/>
  <c r="B253" i="3"/>
  <c r="E253" i="3"/>
  <c r="A253" i="3"/>
  <c r="C253" i="3"/>
  <c r="D237" i="3"/>
  <c r="B237" i="3"/>
  <c r="E237" i="3"/>
  <c r="C237" i="3"/>
  <c r="F237" i="3"/>
  <c r="G237" i="3"/>
  <c r="A237" i="3"/>
  <c r="H237" i="3"/>
  <c r="E222" i="3"/>
  <c r="G222" i="3"/>
  <c r="B222" i="3"/>
  <c r="H222" i="3"/>
  <c r="F222" i="3"/>
  <c r="D222" i="3"/>
  <c r="A222" i="3"/>
  <c r="C222" i="3"/>
  <c r="B206" i="3"/>
  <c r="F206" i="3"/>
  <c r="C206" i="3"/>
  <c r="D206" i="3"/>
  <c r="G206" i="3"/>
  <c r="E206" i="3"/>
  <c r="A206" i="3"/>
  <c r="H206" i="3"/>
  <c r="H162" i="3"/>
  <c r="F162" i="3"/>
  <c r="G162" i="3"/>
  <c r="C162" i="3"/>
  <c r="E162" i="3"/>
  <c r="D162" i="3"/>
  <c r="A162" i="3"/>
  <c r="B162" i="3"/>
  <c r="C149" i="3"/>
  <c r="F149" i="3"/>
  <c r="D149" i="3"/>
  <c r="E149" i="3"/>
  <c r="B149" i="3"/>
  <c r="G149" i="3"/>
  <c r="A149" i="3"/>
  <c r="H149" i="3"/>
  <c r="E136" i="3"/>
  <c r="C136" i="3"/>
  <c r="F136" i="3"/>
  <c r="G136" i="3"/>
  <c r="B136" i="3"/>
  <c r="D136" i="3"/>
  <c r="A136" i="3"/>
  <c r="H136" i="3"/>
  <c r="G122" i="3"/>
  <c r="H122" i="3"/>
  <c r="D122" i="3"/>
  <c r="B122" i="3"/>
  <c r="E122" i="3"/>
  <c r="C122" i="3"/>
  <c r="A122" i="3"/>
  <c r="F122" i="3"/>
  <c r="D109" i="3"/>
  <c r="G109" i="3"/>
  <c r="H109" i="3"/>
  <c r="C109" i="3"/>
  <c r="F109" i="3"/>
  <c r="E109" i="3"/>
  <c r="A109" i="3"/>
  <c r="B109" i="3"/>
  <c r="F95" i="3"/>
  <c r="C95" i="3"/>
  <c r="D95" i="3"/>
  <c r="B95" i="3"/>
  <c r="E95" i="3"/>
  <c r="G95" i="3"/>
  <c r="A95" i="3"/>
  <c r="H95" i="3"/>
  <c r="H77" i="3"/>
  <c r="C77" i="3"/>
  <c r="F77" i="3"/>
  <c r="D77" i="3"/>
  <c r="G77" i="3"/>
  <c r="E77" i="3"/>
  <c r="A77" i="3"/>
  <c r="B77" i="3"/>
  <c r="H178" i="3"/>
  <c r="C178" i="3"/>
  <c r="G178" i="3"/>
  <c r="F178" i="3"/>
  <c r="D178" i="3"/>
  <c r="B178" i="3"/>
  <c r="A178" i="3"/>
  <c r="E178" i="3"/>
  <c r="C169" i="3"/>
  <c r="G169" i="3"/>
  <c r="F169" i="3"/>
  <c r="D169" i="3"/>
  <c r="B169" i="3"/>
  <c r="E169" i="3"/>
  <c r="A169" i="3"/>
  <c r="H169" i="3"/>
  <c r="H298" i="3"/>
  <c r="E298" i="3"/>
  <c r="C298" i="3"/>
  <c r="F298" i="3"/>
  <c r="G298" i="3"/>
  <c r="D298" i="3"/>
  <c r="A298" i="3"/>
  <c r="B298" i="3"/>
  <c r="G202" i="3"/>
  <c r="E202" i="3"/>
  <c r="F202" i="3"/>
  <c r="D202" i="3"/>
  <c r="B202" i="3"/>
  <c r="H202" i="3"/>
  <c r="A202" i="3"/>
  <c r="C202" i="3"/>
  <c r="F53" i="3"/>
  <c r="H53" i="3"/>
  <c r="D53" i="3"/>
  <c r="C53" i="3"/>
  <c r="G53" i="3"/>
  <c r="B53" i="3"/>
  <c r="A53" i="3"/>
  <c r="E53" i="3"/>
  <c r="G41" i="3"/>
  <c r="B41" i="3"/>
  <c r="D41" i="3"/>
  <c r="C41" i="3"/>
  <c r="H41" i="3"/>
  <c r="E41" i="3"/>
  <c r="A41" i="3"/>
  <c r="F41" i="3"/>
  <c r="G26" i="3"/>
  <c r="B26" i="3"/>
  <c r="E26" i="3"/>
  <c r="C26" i="3"/>
  <c r="F26" i="3"/>
  <c r="D26" i="3"/>
  <c r="A26" i="3"/>
  <c r="H26" i="3"/>
  <c r="F14" i="3"/>
  <c r="G14" i="3"/>
  <c r="E14" i="3"/>
  <c r="B14" i="3"/>
  <c r="H14" i="3"/>
  <c r="D14" i="3"/>
  <c r="A14" i="3"/>
  <c r="C14" i="3"/>
  <c r="F7" i="3"/>
  <c r="H7" i="3"/>
  <c r="G7" i="3"/>
  <c r="D7" i="3"/>
  <c r="E7" i="3"/>
  <c r="B7" i="3"/>
  <c r="A7" i="3"/>
  <c r="C7" i="3"/>
  <c r="G1212" i="3"/>
  <c r="H1212" i="3"/>
  <c r="F1212" i="3"/>
  <c r="E1212" i="3"/>
  <c r="D1212" i="3"/>
  <c r="C1212" i="3"/>
  <c r="A1212" i="3"/>
  <c r="B1212" i="3"/>
  <c r="B314" i="3"/>
  <c r="C314" i="3"/>
  <c r="F314" i="3"/>
  <c r="D314" i="3"/>
  <c r="H314" i="3"/>
  <c r="G314" i="3"/>
  <c r="A314" i="3"/>
  <c r="E314" i="3"/>
  <c r="F52" i="3"/>
  <c r="G52" i="3"/>
  <c r="B52" i="3"/>
  <c r="E52" i="3"/>
  <c r="D52" i="3"/>
  <c r="C52" i="3"/>
  <c r="A52" i="3"/>
  <c r="H52" i="3"/>
  <c r="E25" i="3"/>
  <c r="F25" i="3"/>
  <c r="D25" i="3"/>
  <c r="C25" i="3"/>
  <c r="G25" i="3"/>
  <c r="B25" i="3"/>
  <c r="A25" i="3"/>
  <c r="H25" i="3"/>
  <c r="E193" i="3"/>
  <c r="D193" i="3"/>
  <c r="G193" i="3"/>
  <c r="F193" i="3"/>
  <c r="C193" i="3"/>
  <c r="B193" i="3"/>
  <c r="A193" i="3"/>
  <c r="H193" i="3"/>
  <c r="D2" i="3"/>
  <c r="C2" i="3"/>
  <c r="H2" i="3"/>
  <c r="E2" i="3"/>
  <c r="B2" i="3"/>
  <c r="G2" i="3"/>
  <c r="A2" i="3"/>
  <c r="F2" i="3"/>
  <c r="D60" i="3"/>
  <c r="F60" i="3"/>
  <c r="B60" i="3"/>
  <c r="C60" i="3"/>
  <c r="E60" i="3"/>
  <c r="H60" i="3"/>
  <c r="A60" i="3"/>
  <c r="G60" i="3"/>
  <c r="G33" i="3"/>
  <c r="E33" i="3"/>
  <c r="C33" i="3"/>
  <c r="B33" i="3"/>
  <c r="D33" i="3"/>
  <c r="H33" i="3"/>
  <c r="A33" i="3"/>
  <c r="F33" i="3"/>
  <c r="F72" i="3"/>
  <c r="C72" i="3"/>
  <c r="D72" i="3"/>
  <c r="B72" i="3"/>
  <c r="E72" i="3"/>
  <c r="G72" i="3"/>
  <c r="A72" i="3"/>
  <c r="H72" i="3"/>
  <c r="C191" i="3"/>
  <c r="H191" i="3"/>
  <c r="D191" i="3"/>
  <c r="E191" i="3"/>
  <c r="G191" i="3"/>
  <c r="F191" i="3"/>
  <c r="A191" i="3"/>
  <c r="B191" i="3"/>
  <c r="D176" i="3"/>
  <c r="G176" i="3"/>
  <c r="C176" i="3"/>
  <c r="B176" i="3"/>
  <c r="F176" i="3"/>
  <c r="E176" i="3"/>
  <c r="A176" i="3"/>
  <c r="H176" i="3"/>
  <c r="F322" i="3"/>
  <c r="D322" i="3"/>
  <c r="H322" i="3"/>
  <c r="B322" i="3"/>
  <c r="E322" i="3"/>
  <c r="G322" i="3"/>
  <c r="A322" i="3"/>
  <c r="C322" i="3"/>
  <c r="E38" i="3"/>
  <c r="H38" i="3"/>
  <c r="D38" i="3"/>
  <c r="C38" i="3"/>
  <c r="F38" i="3"/>
  <c r="G38" i="3"/>
  <c r="A38" i="3"/>
  <c r="B38" i="3"/>
  <c r="C11" i="3"/>
  <c r="F11" i="3"/>
  <c r="G11" i="3"/>
  <c r="B11" i="3"/>
  <c r="E11" i="3"/>
  <c r="D11" i="3"/>
  <c r="A11" i="3"/>
  <c r="H11" i="3"/>
  <c r="B76" i="3"/>
  <c r="E76" i="3"/>
  <c r="H76" i="3"/>
  <c r="F76" i="3"/>
  <c r="D76" i="3"/>
  <c r="C76" i="3"/>
  <c r="A76" i="3"/>
  <c r="G76" i="3"/>
  <c r="B344" i="3"/>
  <c r="H344" i="3"/>
  <c r="G344" i="3"/>
  <c r="C344" i="3"/>
  <c r="F344" i="3"/>
  <c r="E344" i="3"/>
  <c r="A344" i="3"/>
  <c r="D344" i="3"/>
  <c r="B313" i="3"/>
  <c r="F313" i="3"/>
  <c r="E313" i="3"/>
  <c r="H313" i="3"/>
  <c r="G313" i="3"/>
  <c r="D313" i="3"/>
  <c r="A313" i="3"/>
  <c r="C313" i="3"/>
  <c r="C339" i="3"/>
  <c r="D339" i="3"/>
  <c r="H339" i="3"/>
  <c r="B339" i="3"/>
  <c r="G339" i="3"/>
  <c r="F339" i="3"/>
  <c r="A339" i="3"/>
  <c r="E339" i="3"/>
  <c r="G323" i="3"/>
  <c r="F323" i="3"/>
  <c r="C323" i="3"/>
  <c r="D323" i="3"/>
  <c r="H323" i="3"/>
  <c r="E323" i="3"/>
  <c r="A323" i="3"/>
  <c r="B323" i="3"/>
  <c r="G308" i="3"/>
  <c r="B308" i="3"/>
  <c r="D308" i="3"/>
  <c r="E308" i="3"/>
  <c r="F308" i="3"/>
  <c r="H308" i="3"/>
  <c r="A308" i="3"/>
  <c r="C308" i="3"/>
  <c r="F294" i="3"/>
  <c r="H294" i="3"/>
  <c r="D294" i="3"/>
  <c r="C294" i="3"/>
  <c r="G294" i="3"/>
  <c r="B294" i="3"/>
  <c r="A294" i="3"/>
  <c r="E294" i="3"/>
  <c r="C278" i="3"/>
  <c r="B278" i="3"/>
  <c r="F278" i="3"/>
  <c r="D278" i="3"/>
  <c r="E278" i="3"/>
  <c r="H278" i="3"/>
  <c r="A278" i="3"/>
  <c r="G278" i="3"/>
  <c r="B263" i="3"/>
  <c r="H263" i="3"/>
  <c r="C263" i="3"/>
  <c r="G263" i="3"/>
  <c r="E263" i="3"/>
  <c r="D263" i="3"/>
  <c r="A263" i="3"/>
  <c r="F263" i="3"/>
  <c r="G247" i="3"/>
  <c r="D247" i="3"/>
  <c r="E247" i="3"/>
  <c r="B247" i="3"/>
  <c r="F247" i="3"/>
  <c r="H247" i="3"/>
  <c r="A247" i="3"/>
  <c r="C247" i="3"/>
  <c r="B232" i="3"/>
  <c r="D232" i="3"/>
  <c r="G232" i="3"/>
  <c r="E232" i="3"/>
  <c r="F232" i="3"/>
  <c r="H232" i="3"/>
  <c r="A232" i="3"/>
  <c r="C232" i="3"/>
  <c r="E216" i="3"/>
  <c r="F216" i="3"/>
  <c r="H216" i="3"/>
  <c r="C216" i="3"/>
  <c r="B216" i="3"/>
  <c r="D216" i="3"/>
  <c r="A216" i="3"/>
  <c r="G216" i="3"/>
  <c r="H201" i="3"/>
  <c r="B201" i="3"/>
  <c r="E201" i="3"/>
  <c r="D201" i="3"/>
  <c r="G201" i="3"/>
  <c r="F201" i="3"/>
  <c r="A201" i="3"/>
  <c r="C201" i="3"/>
  <c r="G157" i="3"/>
  <c r="D157" i="3"/>
  <c r="B157" i="3"/>
  <c r="F157" i="3"/>
  <c r="E157" i="3"/>
  <c r="C157" i="3"/>
  <c r="A157" i="3"/>
  <c r="H157" i="3"/>
  <c r="G145" i="3"/>
  <c r="H145" i="3"/>
  <c r="C145" i="3"/>
  <c r="F145" i="3"/>
  <c r="E145" i="3"/>
  <c r="D145" i="3"/>
  <c r="A145" i="3"/>
  <c r="B145" i="3"/>
  <c r="C131" i="3"/>
  <c r="E131" i="3"/>
  <c r="D131" i="3"/>
  <c r="B131" i="3"/>
  <c r="G131" i="3"/>
  <c r="H131" i="3"/>
  <c r="A131" i="3"/>
  <c r="F131" i="3"/>
  <c r="G118" i="3"/>
  <c r="C118" i="3"/>
  <c r="F118" i="3"/>
  <c r="H118" i="3"/>
  <c r="D118" i="3"/>
  <c r="B118" i="3"/>
  <c r="A118" i="3"/>
  <c r="E118" i="3"/>
  <c r="B104" i="3"/>
  <c r="H104" i="3"/>
  <c r="E104" i="3"/>
  <c r="D104" i="3"/>
  <c r="C104" i="3"/>
  <c r="F104" i="3"/>
  <c r="A104" i="3"/>
  <c r="G104" i="3"/>
  <c r="G91" i="3"/>
  <c r="H91" i="3"/>
  <c r="C91" i="3"/>
  <c r="E91" i="3"/>
  <c r="D91" i="3"/>
  <c r="B91" i="3"/>
  <c r="A91" i="3"/>
  <c r="F91" i="3"/>
  <c r="F179" i="3"/>
  <c r="B179" i="3"/>
  <c r="E179" i="3"/>
  <c r="C179" i="3"/>
  <c r="G179" i="3"/>
  <c r="H179" i="3"/>
  <c r="A179" i="3"/>
  <c r="D179" i="3"/>
  <c r="F175" i="3"/>
  <c r="C175" i="3"/>
  <c r="B175" i="3"/>
  <c r="D175" i="3"/>
  <c r="H175" i="3"/>
  <c r="G175" i="3"/>
  <c r="A175" i="3"/>
  <c r="E175" i="3"/>
  <c r="F173" i="3"/>
  <c r="E173" i="3"/>
  <c r="C173" i="3"/>
  <c r="H173" i="3"/>
  <c r="B173" i="3"/>
  <c r="D173" i="3"/>
  <c r="A173" i="3"/>
  <c r="G173" i="3"/>
  <c r="B370" i="3"/>
  <c r="E370" i="3"/>
  <c r="D370" i="3"/>
  <c r="C370" i="3"/>
  <c r="G370" i="3"/>
  <c r="F370" i="3"/>
  <c r="A370" i="3"/>
  <c r="H370" i="3"/>
  <c r="E346" i="3"/>
  <c r="G346" i="3"/>
  <c r="D346" i="3"/>
  <c r="H346" i="3"/>
  <c r="B346" i="3"/>
  <c r="F346" i="3"/>
  <c r="A346" i="3"/>
  <c r="C346" i="3"/>
  <c r="C274" i="3"/>
  <c r="E274" i="3"/>
  <c r="G274" i="3"/>
  <c r="D274" i="3"/>
  <c r="F274" i="3"/>
  <c r="H274" i="3"/>
  <c r="A274" i="3"/>
  <c r="B274" i="3"/>
  <c r="H226" i="3"/>
  <c r="D226" i="3"/>
  <c r="B226" i="3"/>
  <c r="E226" i="3"/>
  <c r="G226" i="3"/>
  <c r="C226" i="3"/>
  <c r="A226" i="3"/>
  <c r="F226" i="3"/>
  <c r="H62" i="3"/>
  <c r="D62" i="3"/>
  <c r="C62" i="3"/>
  <c r="F62" i="3"/>
  <c r="G62" i="3"/>
  <c r="B62" i="3"/>
  <c r="A62" i="3"/>
  <c r="E62" i="3"/>
  <c r="C59" i="3"/>
  <c r="G59" i="3"/>
  <c r="B59" i="3"/>
  <c r="E59" i="3"/>
  <c r="F59" i="3"/>
  <c r="H59" i="3"/>
  <c r="A59" i="3"/>
  <c r="D59" i="3"/>
  <c r="G50" i="3"/>
  <c r="D50" i="3"/>
  <c r="C50" i="3"/>
  <c r="H50" i="3"/>
  <c r="B50" i="3"/>
  <c r="E50" i="3"/>
  <c r="A50" i="3"/>
  <c r="F50" i="3"/>
  <c r="B44" i="3"/>
  <c r="D44" i="3"/>
  <c r="E44" i="3"/>
  <c r="C44" i="3"/>
  <c r="H44" i="3"/>
  <c r="F44" i="3"/>
  <c r="A44" i="3"/>
  <c r="G44" i="3"/>
  <c r="D35" i="3"/>
  <c r="B35" i="3"/>
  <c r="H35" i="3"/>
  <c r="E35" i="3"/>
  <c r="C35" i="3"/>
  <c r="G35" i="3"/>
  <c r="A35" i="3"/>
  <c r="F35" i="3"/>
  <c r="H32" i="3"/>
  <c r="E32" i="3"/>
  <c r="D32" i="3"/>
  <c r="C32" i="3"/>
  <c r="B32" i="3"/>
  <c r="G32" i="3"/>
  <c r="A32" i="3"/>
  <c r="F32" i="3"/>
  <c r="E23" i="3"/>
  <c r="B23" i="3"/>
  <c r="G23" i="3"/>
  <c r="D23" i="3"/>
  <c r="C23" i="3"/>
  <c r="F23" i="3"/>
  <c r="A23" i="3"/>
  <c r="H23" i="3"/>
  <c r="G17" i="3"/>
  <c r="D17" i="3"/>
  <c r="F17" i="3"/>
  <c r="B17" i="3"/>
  <c r="E17" i="3"/>
  <c r="C17" i="3"/>
  <c r="A17" i="3"/>
  <c r="H17" i="3"/>
  <c r="C10" i="3"/>
  <c r="F10" i="3"/>
  <c r="H10" i="3"/>
  <c r="G10" i="3"/>
  <c r="B10" i="3"/>
  <c r="E10" i="3"/>
  <c r="A10" i="3"/>
  <c r="D10" i="3"/>
  <c r="G5" i="3"/>
  <c r="B5" i="3"/>
  <c r="E5" i="3"/>
  <c r="H5" i="3"/>
  <c r="F5" i="3"/>
  <c r="D5" i="3"/>
  <c r="A5" i="3"/>
  <c r="C5" i="3"/>
  <c r="G1105" i="3"/>
  <c r="E1105" i="3"/>
  <c r="D1105" i="3"/>
  <c r="H1105" i="3"/>
  <c r="F1105" i="3"/>
  <c r="B1105" i="3"/>
  <c r="A1105" i="3"/>
  <c r="C1105" i="3"/>
  <c r="D9" i="3"/>
  <c r="C9" i="3"/>
  <c r="E9" i="3"/>
  <c r="G9" i="3"/>
  <c r="B9" i="3"/>
  <c r="F9" i="3"/>
  <c r="A9" i="3"/>
  <c r="H9" i="3"/>
  <c r="H242" i="3"/>
  <c r="F242" i="3"/>
  <c r="D242" i="3"/>
  <c r="B242" i="3"/>
  <c r="E242" i="3"/>
  <c r="G242" i="3"/>
  <c r="A242" i="3"/>
  <c r="C242" i="3"/>
  <c r="H43" i="3"/>
  <c r="C43" i="3"/>
  <c r="D43" i="3"/>
  <c r="G43" i="3"/>
  <c r="B43" i="3"/>
  <c r="E43" i="3"/>
  <c r="A43" i="3"/>
  <c r="F43" i="3"/>
  <c r="F16" i="3"/>
  <c r="G16" i="3"/>
  <c r="H16" i="3"/>
  <c r="E16" i="3"/>
  <c r="D16" i="3"/>
  <c r="C16" i="3"/>
  <c r="A16" i="3"/>
  <c r="B16" i="3"/>
  <c r="H183" i="3"/>
  <c r="D183" i="3"/>
  <c r="F183" i="3"/>
  <c r="C183" i="3"/>
  <c r="E183" i="3"/>
  <c r="G183" i="3"/>
  <c r="A183" i="3"/>
  <c r="B183" i="3"/>
  <c r="F306" i="3"/>
  <c r="B306" i="3"/>
  <c r="D306" i="3"/>
  <c r="G306" i="3"/>
  <c r="E306" i="3"/>
  <c r="C306" i="3"/>
  <c r="A306" i="3"/>
  <c r="H306" i="3"/>
  <c r="G51" i="3"/>
  <c r="C51" i="3"/>
  <c r="H51" i="3"/>
  <c r="D51" i="3"/>
  <c r="B51" i="3"/>
  <c r="E51" i="3"/>
  <c r="A51" i="3"/>
  <c r="F51" i="3"/>
  <c r="F24" i="3"/>
  <c r="H24" i="3"/>
  <c r="D24" i="3"/>
  <c r="G24" i="3"/>
  <c r="E24" i="3"/>
  <c r="C24" i="3"/>
  <c r="A24" i="3"/>
  <c r="B24" i="3"/>
  <c r="E68" i="3"/>
  <c r="C68" i="3"/>
  <c r="D68" i="3"/>
  <c r="F68" i="3"/>
  <c r="H68" i="3"/>
  <c r="G68" i="3"/>
  <c r="A68" i="3"/>
  <c r="B68" i="3"/>
  <c r="G185" i="3"/>
  <c r="E185" i="3"/>
  <c r="F185" i="3"/>
  <c r="C185" i="3"/>
  <c r="D185" i="3"/>
  <c r="H185" i="3"/>
  <c r="A185" i="3"/>
  <c r="B185" i="3"/>
  <c r="G172" i="3"/>
  <c r="B172" i="3"/>
  <c r="D172" i="3"/>
  <c r="E172" i="3"/>
  <c r="C172" i="3"/>
  <c r="F172" i="3"/>
  <c r="A172" i="3"/>
  <c r="H172" i="3"/>
  <c r="G250" i="3"/>
  <c r="E250" i="3"/>
  <c r="H250" i="3"/>
  <c r="D250" i="3"/>
  <c r="B250" i="3"/>
  <c r="C250" i="3"/>
  <c r="A250" i="3"/>
  <c r="F250" i="3"/>
  <c r="H29" i="3"/>
  <c r="G29" i="3"/>
  <c r="F29" i="3"/>
  <c r="E29" i="3"/>
  <c r="B29" i="3"/>
  <c r="D29" i="3"/>
  <c r="A29" i="3"/>
  <c r="C29" i="3"/>
  <c r="B99" i="3"/>
  <c r="D99" i="3"/>
  <c r="G99" i="3"/>
  <c r="H99" i="3"/>
  <c r="C99" i="3"/>
  <c r="E99" i="3"/>
  <c r="A99" i="3"/>
  <c r="F99" i="3"/>
  <c r="H4" i="3"/>
  <c r="D4" i="3"/>
  <c r="B4" i="3"/>
  <c r="E4" i="3"/>
  <c r="F4" i="3"/>
  <c r="C4" i="3"/>
  <c r="G4" i="3"/>
  <c r="C358" i="3"/>
  <c r="D358" i="3"/>
  <c r="E358" i="3"/>
  <c r="H358" i="3"/>
  <c r="G358" i="3"/>
  <c r="B358" i="3"/>
  <c r="A358" i="3"/>
  <c r="F358" i="3"/>
  <c r="F334" i="3"/>
  <c r="D334" i="3"/>
  <c r="G334" i="3"/>
  <c r="H334" i="3"/>
  <c r="C334" i="3"/>
  <c r="B334" i="3"/>
  <c r="A334" i="3"/>
  <c r="E334" i="3"/>
  <c r="H349" i="3"/>
  <c r="F349" i="3"/>
  <c r="G349" i="3"/>
  <c r="E349" i="3"/>
  <c r="C349" i="3"/>
  <c r="B349" i="3"/>
  <c r="A349" i="3"/>
  <c r="D349" i="3"/>
  <c r="C333" i="3"/>
  <c r="G333" i="3"/>
  <c r="F333" i="3"/>
  <c r="D333" i="3"/>
  <c r="H333" i="3"/>
  <c r="E333" i="3"/>
  <c r="A333" i="3"/>
  <c r="B333" i="3"/>
  <c r="G318" i="3"/>
  <c r="B318" i="3"/>
  <c r="H318" i="3"/>
  <c r="C318" i="3"/>
  <c r="F318" i="3"/>
  <c r="D318" i="3"/>
  <c r="A318" i="3"/>
  <c r="E318" i="3"/>
  <c r="B304" i="3"/>
  <c r="E304" i="3"/>
  <c r="F304" i="3"/>
  <c r="D304" i="3"/>
  <c r="H304" i="3"/>
  <c r="G304" i="3"/>
  <c r="A304" i="3"/>
  <c r="C304" i="3"/>
  <c r="B288" i="3"/>
  <c r="D288" i="3"/>
  <c r="G288" i="3"/>
  <c r="C288" i="3"/>
  <c r="F288" i="3"/>
  <c r="H288" i="3"/>
  <c r="A288" i="3"/>
  <c r="E288" i="3"/>
  <c r="B273" i="3"/>
  <c r="C273" i="3"/>
  <c r="E273" i="3"/>
  <c r="G273" i="3"/>
  <c r="H273" i="3"/>
  <c r="D273" i="3"/>
  <c r="A273" i="3"/>
  <c r="F273" i="3"/>
  <c r="C257" i="3"/>
  <c r="E257" i="3"/>
  <c r="H257" i="3"/>
  <c r="F257" i="3"/>
  <c r="G257" i="3"/>
  <c r="B257" i="3"/>
  <c r="A257" i="3"/>
  <c r="D257" i="3"/>
  <c r="H243" i="3"/>
  <c r="C243" i="3"/>
  <c r="G243" i="3"/>
  <c r="B243" i="3"/>
  <c r="F243" i="3"/>
  <c r="E243" i="3"/>
  <c r="A243" i="3"/>
  <c r="D243" i="3"/>
  <c r="G227" i="3"/>
  <c r="F227" i="3"/>
  <c r="E227" i="3"/>
  <c r="D227" i="3"/>
  <c r="C227" i="3"/>
  <c r="H227" i="3"/>
  <c r="A227" i="3"/>
  <c r="B227" i="3"/>
  <c r="G212" i="3"/>
  <c r="B212" i="3"/>
  <c r="E212" i="3"/>
  <c r="H212" i="3"/>
  <c r="F212" i="3"/>
  <c r="C212" i="3"/>
  <c r="A212" i="3"/>
  <c r="D212" i="3"/>
  <c r="G171" i="3"/>
  <c r="F171" i="3"/>
  <c r="B171" i="3"/>
  <c r="H171" i="3"/>
  <c r="E171" i="3"/>
  <c r="C171" i="3"/>
  <c r="A171" i="3"/>
  <c r="D171" i="3"/>
  <c r="G167" i="3"/>
  <c r="E167" i="3"/>
  <c r="H167" i="3"/>
  <c r="F167" i="3"/>
  <c r="C167" i="3"/>
  <c r="D167" i="3"/>
  <c r="A167" i="3"/>
  <c r="B167" i="3"/>
  <c r="D154" i="3"/>
  <c r="B154" i="3"/>
  <c r="E154" i="3"/>
  <c r="C154" i="3"/>
  <c r="F154" i="3"/>
  <c r="G154" i="3"/>
  <c r="A154" i="3"/>
  <c r="H154" i="3"/>
  <c r="C140" i="3"/>
  <c r="F140" i="3"/>
  <c r="G140" i="3"/>
  <c r="B140" i="3"/>
  <c r="H140" i="3"/>
  <c r="D140" i="3"/>
  <c r="A140" i="3"/>
  <c r="E140" i="3"/>
  <c r="E127" i="3"/>
  <c r="D127" i="3"/>
  <c r="B127" i="3"/>
  <c r="G127" i="3"/>
  <c r="H127" i="3"/>
  <c r="C127" i="3"/>
  <c r="A127" i="3"/>
  <c r="F127" i="3"/>
  <c r="G113" i="3"/>
  <c r="H113" i="3"/>
  <c r="C113" i="3"/>
  <c r="F113" i="3"/>
  <c r="E113" i="3"/>
  <c r="D113" i="3"/>
  <c r="A113" i="3"/>
  <c r="B113" i="3"/>
  <c r="H100" i="3"/>
  <c r="E100" i="3"/>
  <c r="B100" i="3"/>
  <c r="C100" i="3"/>
  <c r="F100" i="3"/>
  <c r="G100" i="3"/>
  <c r="A100" i="3"/>
  <c r="D100" i="3"/>
  <c r="E88" i="3"/>
  <c r="D88" i="3"/>
  <c r="G88" i="3"/>
  <c r="H88" i="3"/>
  <c r="F88" i="3"/>
  <c r="B88" i="3"/>
  <c r="A88" i="3"/>
  <c r="C88" i="3"/>
  <c r="F81" i="3"/>
  <c r="H81" i="3"/>
  <c r="D81" i="3"/>
  <c r="B81" i="3"/>
  <c r="E81" i="3"/>
  <c r="C81" i="3"/>
  <c r="A4" i="3"/>
  <c r="A81" i="3"/>
  <c r="G81" i="3"/>
</calcChain>
</file>

<file path=xl/sharedStrings.xml><?xml version="1.0" encoding="utf-8"?>
<sst xmlns="http://schemas.openxmlformats.org/spreadsheetml/2006/main" count="5994" uniqueCount="1243">
  <si>
    <t>Station</t>
  </si>
  <si>
    <t>Catchment Area</t>
  </si>
  <si>
    <t>Lat</t>
  </si>
  <si>
    <t>Lon</t>
  </si>
  <si>
    <t>Start date</t>
  </si>
  <si>
    <t>End date</t>
  </si>
  <si>
    <t>Historical Start</t>
  </si>
  <si>
    <t>Area</t>
  </si>
  <si>
    <t>Perim</t>
  </si>
  <si>
    <t>Lc</t>
  </si>
  <si>
    <t>ARF</t>
  </si>
  <si>
    <t>Length</t>
  </si>
  <si>
    <t>S_EqArea</t>
  </si>
  <si>
    <t>Elev_S</t>
  </si>
  <si>
    <t>Elev_E</t>
  </si>
  <si>
    <t>S_Avg</t>
  </si>
  <si>
    <t>S_Catch_Av</t>
  </si>
  <si>
    <t>Elev_10</t>
  </si>
  <si>
    <t>Elev_85</t>
  </si>
  <si>
    <t>S_1085</t>
  </si>
  <si>
    <t>Tc</t>
  </si>
  <si>
    <t>Tp_reg</t>
  </si>
  <si>
    <t>Tp</t>
  </si>
  <si>
    <t>SCSMax</t>
  </si>
  <si>
    <t>SCSMin</t>
  </si>
  <si>
    <t>SCSMean</t>
  </si>
  <si>
    <t>SCSMed</t>
  </si>
  <si>
    <t>SCSMode</t>
  </si>
  <si>
    <t>runPercMax</t>
  </si>
  <si>
    <t>runPercMin</t>
  </si>
  <si>
    <t>runPercMea</t>
  </si>
  <si>
    <t>runPercMed</t>
  </si>
  <si>
    <t>mapMax</t>
  </si>
  <si>
    <t>mapMin</t>
  </si>
  <si>
    <t>mapMean</t>
  </si>
  <si>
    <t>mapMed</t>
  </si>
  <si>
    <t>lmapMax</t>
  </si>
  <si>
    <t>lmapMin</t>
  </si>
  <si>
    <t>lmapMean</t>
  </si>
  <si>
    <t>lmapMed</t>
  </si>
  <si>
    <t>permWatPer</t>
  </si>
  <si>
    <t>urbPer</t>
  </si>
  <si>
    <t>domClim</t>
  </si>
  <si>
    <t>RC_D_O</t>
  </si>
  <si>
    <t>RC_SD_O</t>
  </si>
  <si>
    <t>RC_MD_O</t>
  </si>
  <si>
    <t>HRU_D</t>
  </si>
  <si>
    <t>HRU_Max</t>
  </si>
  <si>
    <t>HRU_Min</t>
  </si>
  <si>
    <t>HRU_J_D</t>
  </si>
  <si>
    <t>HRU_J_Max</t>
  </si>
  <si>
    <t>HRU_J_Min</t>
  </si>
  <si>
    <t>K_D</t>
  </si>
  <si>
    <t>K_Max</t>
  </si>
  <si>
    <t>K_Min</t>
  </si>
  <si>
    <t>K_J_D</t>
  </si>
  <si>
    <t>K_J_Max</t>
  </si>
  <si>
    <t>K_J_Min</t>
  </si>
  <si>
    <t>WMA</t>
  </si>
  <si>
    <t>WMA2</t>
  </si>
  <si>
    <t>rsi</t>
  </si>
  <si>
    <t>fsi_r2</t>
  </si>
  <si>
    <t>fsi_md2</t>
  </si>
  <si>
    <t>CoastD_DD</t>
  </si>
  <si>
    <t>DR24h10y</t>
  </si>
  <si>
    <t>DR2yr</t>
  </si>
  <si>
    <t>DR5yr</t>
  </si>
  <si>
    <t>DR10yr</t>
  </si>
  <si>
    <t>DR20yr</t>
  </si>
  <si>
    <t>DR50yr</t>
  </si>
  <si>
    <t>DR100yr</t>
  </si>
  <si>
    <t>DR200yr</t>
  </si>
  <si>
    <t>DR2yr_tp</t>
  </si>
  <si>
    <t>DR5yr_tp</t>
  </si>
  <si>
    <t>DR10yr_tp</t>
  </si>
  <si>
    <t>DR20yr_tp</t>
  </si>
  <si>
    <t>DR50yr_tp</t>
  </si>
  <si>
    <t>DR100yr_tp</t>
  </si>
  <si>
    <t>DR200yr_tp</t>
  </si>
  <si>
    <t>A2H006</t>
  </si>
  <si>
    <t>NI</t>
  </si>
  <si>
    <t>A2H007</t>
  </si>
  <si>
    <t>A2H012</t>
  </si>
  <si>
    <t>A2H013</t>
  </si>
  <si>
    <t>A2H023</t>
  </si>
  <si>
    <t>A2H024</t>
  </si>
  <si>
    <t>A2H027</t>
  </si>
  <si>
    <t>A2H029</t>
  </si>
  <si>
    <t>A2H032</t>
  </si>
  <si>
    <t>A2H038</t>
  </si>
  <si>
    <t>A2H039</t>
  </si>
  <si>
    <t>A2H040</t>
  </si>
  <si>
    <t>A2H042</t>
  </si>
  <si>
    <t>A2H044</t>
  </si>
  <si>
    <t>A2H045</t>
  </si>
  <si>
    <t>A2H047</t>
  </si>
  <si>
    <t>A2H049</t>
  </si>
  <si>
    <t>A2H050</t>
  </si>
  <si>
    <t>A2H053</t>
  </si>
  <si>
    <t>A2H054</t>
  </si>
  <si>
    <t>A2H056</t>
  </si>
  <si>
    <t>A2H058</t>
  </si>
  <si>
    <t>A2H061</t>
  </si>
  <si>
    <t>A2H063</t>
  </si>
  <si>
    <t>A2H077</t>
  </si>
  <si>
    <t>A2R001</t>
  </si>
  <si>
    <t>A2R003</t>
  </si>
  <si>
    <t>A2R005</t>
  </si>
  <si>
    <t>A2R006</t>
  </si>
  <si>
    <t>A2R007</t>
  </si>
  <si>
    <t>A2R009</t>
  </si>
  <si>
    <t>A2R011</t>
  </si>
  <si>
    <t>A2R012</t>
  </si>
  <si>
    <t>A2R014</t>
  </si>
  <si>
    <t>A2R015</t>
  </si>
  <si>
    <t>A3R001</t>
  </si>
  <si>
    <t>A3R002</t>
  </si>
  <si>
    <t>A3R003</t>
  </si>
  <si>
    <t>A3R004</t>
  </si>
  <si>
    <t>A4H005</t>
  </si>
  <si>
    <t>A4H007</t>
  </si>
  <si>
    <t>A4R001</t>
  </si>
  <si>
    <t>A5H004</t>
  </si>
  <si>
    <t>A5R001</t>
  </si>
  <si>
    <t>A5R002</t>
  </si>
  <si>
    <t>A6H010</t>
  </si>
  <si>
    <t>A6H011</t>
  </si>
  <si>
    <t>A6H012</t>
  </si>
  <si>
    <t>A6H018</t>
  </si>
  <si>
    <t>A6H020</t>
  </si>
  <si>
    <t>A6H021</t>
  </si>
  <si>
    <t>A6H022</t>
  </si>
  <si>
    <t>A6H024</t>
  </si>
  <si>
    <t>A6R001</t>
  </si>
  <si>
    <t>A6R002</t>
  </si>
  <si>
    <t>A7H001</t>
  </si>
  <si>
    <t>A7H003</t>
  </si>
  <si>
    <t>A8R002</t>
  </si>
  <si>
    <t>A8R003</t>
  </si>
  <si>
    <t>A8R004</t>
  </si>
  <si>
    <t>A9H004</t>
  </si>
  <si>
    <t>A9H006</t>
  </si>
  <si>
    <t>A9H012</t>
  </si>
  <si>
    <t>A9R001</t>
  </si>
  <si>
    <t>A9R002</t>
  </si>
  <si>
    <t>A9R004</t>
  </si>
  <si>
    <t>B1H002</t>
  </si>
  <si>
    <t>B1H004</t>
  </si>
  <si>
    <t>B1H005</t>
  </si>
  <si>
    <t>B1H012</t>
  </si>
  <si>
    <t>B1H017</t>
  </si>
  <si>
    <t>B1H018</t>
  </si>
  <si>
    <t>B1H019</t>
  </si>
  <si>
    <t>B1R001</t>
  </si>
  <si>
    <t>B1R002</t>
  </si>
  <si>
    <t>B2H007</t>
  </si>
  <si>
    <t>B2R001</t>
  </si>
  <si>
    <t>B3H007</t>
  </si>
  <si>
    <t>B3R001</t>
  </si>
  <si>
    <t>B3R002</t>
  </si>
  <si>
    <t>B3R005</t>
  </si>
  <si>
    <t>B4H005</t>
  </si>
  <si>
    <t>B4H007</t>
  </si>
  <si>
    <t>B4R001</t>
  </si>
  <si>
    <t>B4R002</t>
  </si>
  <si>
    <t>B4R004</t>
  </si>
  <si>
    <t>B5H002</t>
  </si>
  <si>
    <t>B5R002</t>
  </si>
  <si>
    <t>B6H001</t>
  </si>
  <si>
    <t>B6H002</t>
  </si>
  <si>
    <t>B6H003</t>
  </si>
  <si>
    <t>B6H006</t>
  </si>
  <si>
    <t>B6R001</t>
  </si>
  <si>
    <t>B6R003</t>
  </si>
  <si>
    <t>B7H003</t>
  </si>
  <si>
    <t>B7H004</t>
  </si>
  <si>
    <t>B7H008</t>
  </si>
  <si>
    <t>B7H010</t>
  </si>
  <si>
    <t>B7H014</t>
  </si>
  <si>
    <t>B7H019</t>
  </si>
  <si>
    <t>B7H020</t>
  </si>
  <si>
    <t>B7R001</t>
  </si>
  <si>
    <t>B7R003</t>
  </si>
  <si>
    <t>B8H010</t>
  </si>
  <si>
    <t>B8H011</t>
  </si>
  <si>
    <t>B8H014</t>
  </si>
  <si>
    <t>B8H017</t>
  </si>
  <si>
    <t>B8H018</t>
  </si>
  <si>
    <t>B8H019</t>
  </si>
  <si>
    <t>B8H034</t>
  </si>
  <si>
    <t>B8R001</t>
  </si>
  <si>
    <t>B8R002</t>
  </si>
  <si>
    <t>B8R003</t>
  </si>
  <si>
    <t>B8R006</t>
  </si>
  <si>
    <t>B8R007</t>
  </si>
  <si>
    <t>B9H002</t>
  </si>
  <si>
    <t>B9H003</t>
  </si>
  <si>
    <t>B9H004</t>
  </si>
  <si>
    <t>C1H002</t>
  </si>
  <si>
    <t>CI</t>
  </si>
  <si>
    <t>C1H004</t>
  </si>
  <si>
    <t>C1H006</t>
  </si>
  <si>
    <t>C1H007</t>
  </si>
  <si>
    <t>C1H008</t>
  </si>
  <si>
    <t>C1H012</t>
  </si>
  <si>
    <t>C1H015</t>
  </si>
  <si>
    <t>C1H027</t>
  </si>
  <si>
    <t>C2H018</t>
  </si>
  <si>
    <t>C2H024</t>
  </si>
  <si>
    <t>C2H027</t>
  </si>
  <si>
    <t>C2H070</t>
  </si>
  <si>
    <t>C2H073</t>
  </si>
  <si>
    <t>C2H141</t>
  </si>
  <si>
    <t>C3H004</t>
  </si>
  <si>
    <t>C4H002</t>
  </si>
  <si>
    <t>C4H004</t>
  </si>
  <si>
    <t>C5H015</t>
  </si>
  <si>
    <t>C5H018</t>
  </si>
  <si>
    <t>C5H022</t>
  </si>
  <si>
    <t>C5H023</t>
  </si>
  <si>
    <t>C6H003</t>
  </si>
  <si>
    <t>C7H005</t>
  </si>
  <si>
    <t>C7H006</t>
  </si>
  <si>
    <t>C8H003</t>
  </si>
  <si>
    <t>C8H004</t>
  </si>
  <si>
    <t>C8H005</t>
  </si>
  <si>
    <t>C8H011</t>
  </si>
  <si>
    <t>C8H014</t>
  </si>
  <si>
    <t>C8H020</t>
  </si>
  <si>
    <t>C8H022</t>
  </si>
  <si>
    <t>C8H026</t>
  </si>
  <si>
    <t>C8H027</t>
  </si>
  <si>
    <t>C8H028</t>
  </si>
  <si>
    <t>C9H003</t>
  </si>
  <si>
    <t>C9H009</t>
  </si>
  <si>
    <t>C9H010</t>
  </si>
  <si>
    <t>D1H001</t>
  </si>
  <si>
    <t>D1H004</t>
  </si>
  <si>
    <t>D1H011</t>
  </si>
  <si>
    <t>D1H032</t>
  </si>
  <si>
    <t>D1H033</t>
  </si>
  <si>
    <t>D1R002</t>
  </si>
  <si>
    <t>D1R003</t>
  </si>
  <si>
    <t>D2H034</t>
  </si>
  <si>
    <t>D2R001</t>
  </si>
  <si>
    <t>D2R002</t>
  </si>
  <si>
    <t>D4H002</t>
  </si>
  <si>
    <t>D4H013</t>
  </si>
  <si>
    <t>D4H032</t>
  </si>
  <si>
    <t>D5H003</t>
  </si>
  <si>
    <t>D5H011</t>
  </si>
  <si>
    <t>D5H013</t>
  </si>
  <si>
    <t>D5H016</t>
  </si>
  <si>
    <t>D7H002</t>
  </si>
  <si>
    <t>D7H005</t>
  </si>
  <si>
    <t>D7H008</t>
  </si>
  <si>
    <t>E1H006</t>
  </si>
  <si>
    <t>SWC</t>
  </si>
  <si>
    <t>E1H013</t>
  </si>
  <si>
    <t>E2H003</t>
  </si>
  <si>
    <t>E2H007</t>
  </si>
  <si>
    <t>E2H010</t>
  </si>
  <si>
    <t>G1H004</t>
  </si>
  <si>
    <t>G1H008</t>
  </si>
  <si>
    <t>G1H010</t>
  </si>
  <si>
    <t>G1H011</t>
  </si>
  <si>
    <t>G1H012</t>
  </si>
  <si>
    <t>G1H015</t>
  </si>
  <si>
    <t>G1H016</t>
  </si>
  <si>
    <t>G1H017</t>
  </si>
  <si>
    <t>G1H018</t>
  </si>
  <si>
    <t>G1H028</t>
  </si>
  <si>
    <t>G1H029</t>
  </si>
  <si>
    <t>G1H038</t>
  </si>
  <si>
    <t>G1H040</t>
  </si>
  <si>
    <t>G2H008</t>
  </si>
  <si>
    <t>G4H008</t>
  </si>
  <si>
    <t>G4H009</t>
  </si>
  <si>
    <t>G4H010</t>
  </si>
  <si>
    <t>G4H012</t>
  </si>
  <si>
    <t>G4H013</t>
  </si>
  <si>
    <t>G4H014</t>
  </si>
  <si>
    <t>G4H033</t>
  </si>
  <si>
    <t>H1H013</t>
  </si>
  <si>
    <t>H1H016</t>
  </si>
  <si>
    <t>H1H017</t>
  </si>
  <si>
    <t>H1H018</t>
  </si>
  <si>
    <t>H1H033</t>
  </si>
  <si>
    <t>H2H005</t>
  </si>
  <si>
    <t>H2H008</t>
  </si>
  <si>
    <t>H3H001</t>
  </si>
  <si>
    <t>H3H004</t>
  </si>
  <si>
    <t>H4H005</t>
  </si>
  <si>
    <t>H4H007</t>
  </si>
  <si>
    <t>H4H009</t>
  </si>
  <si>
    <t>H4H012</t>
  </si>
  <si>
    <t>H4H013</t>
  </si>
  <si>
    <t>H4H015</t>
  </si>
  <si>
    <t>H6H007</t>
  </si>
  <si>
    <t>H6H009</t>
  </si>
  <si>
    <t>H6H010</t>
  </si>
  <si>
    <t>H7H004</t>
  </si>
  <si>
    <t>H7H005</t>
  </si>
  <si>
    <t>H8H001</t>
  </si>
  <si>
    <t>H9H002</t>
  </si>
  <si>
    <t>H9H005</t>
  </si>
  <si>
    <t>J1H004</t>
  </si>
  <si>
    <t>J1H015</t>
  </si>
  <si>
    <t>J1H016</t>
  </si>
  <si>
    <t>J1R001</t>
  </si>
  <si>
    <t>J1R004</t>
  </si>
  <si>
    <t>J2H005</t>
  </si>
  <si>
    <t>J2H007</t>
  </si>
  <si>
    <t>J2R001</t>
  </si>
  <si>
    <t>J2R002</t>
  </si>
  <si>
    <t>J2R003</t>
  </si>
  <si>
    <t>J2R004</t>
  </si>
  <si>
    <t>J2R006</t>
  </si>
  <si>
    <t>J3H005</t>
  </si>
  <si>
    <t>J3H012</t>
  </si>
  <si>
    <t>J3H014</t>
  </si>
  <si>
    <t>J3H015</t>
  </si>
  <si>
    <t>J3H020</t>
  </si>
  <si>
    <t>J3R001</t>
  </si>
  <si>
    <t>J3R002</t>
  </si>
  <si>
    <t>J4H002</t>
  </si>
  <si>
    <t>J4H004</t>
  </si>
  <si>
    <t>K1H002</t>
  </si>
  <si>
    <t>K1H018</t>
  </si>
  <si>
    <t>K3H002</t>
  </si>
  <si>
    <t>K3H004</t>
  </si>
  <si>
    <t>K4H001</t>
  </si>
  <si>
    <t>K4H003</t>
  </si>
  <si>
    <t>K6H001</t>
  </si>
  <si>
    <t>K8H001</t>
  </si>
  <si>
    <t>K8H002</t>
  </si>
  <si>
    <t>K8H005</t>
  </si>
  <si>
    <t>L1H001</t>
  </si>
  <si>
    <t>L2H003</t>
  </si>
  <si>
    <t>L6H001</t>
  </si>
  <si>
    <t>L8H001</t>
  </si>
  <si>
    <t>L8H002</t>
  </si>
  <si>
    <t>L8H005</t>
  </si>
  <si>
    <t>N1R001</t>
  </si>
  <si>
    <t>N2H002</t>
  </si>
  <si>
    <t>N2H005</t>
  </si>
  <si>
    <t>N2H008</t>
  </si>
  <si>
    <t>N2R001</t>
  </si>
  <si>
    <t>N3H001</t>
  </si>
  <si>
    <t>P3H001</t>
  </si>
  <si>
    <t>P4H001</t>
  </si>
  <si>
    <t>Q1H012</t>
  </si>
  <si>
    <t>Q3H005</t>
  </si>
  <si>
    <t>Q4H003</t>
  </si>
  <si>
    <t>Q4R001</t>
  </si>
  <si>
    <t>Q4R002</t>
  </si>
  <si>
    <t>Q6H003</t>
  </si>
  <si>
    <t>Q8H004</t>
  </si>
  <si>
    <t>Q8H008</t>
  </si>
  <si>
    <t>Q8H010</t>
  </si>
  <si>
    <t>Q8R001</t>
  </si>
  <si>
    <t>Q9H002</t>
  </si>
  <si>
    <t>Q9H008</t>
  </si>
  <si>
    <t>Q9H014</t>
  </si>
  <si>
    <t>Q9H029</t>
  </si>
  <si>
    <t>Q9H030</t>
  </si>
  <si>
    <t>Q9R001</t>
  </si>
  <si>
    <t>R1H013</t>
  </si>
  <si>
    <t>ESC</t>
  </si>
  <si>
    <t>R2H005</t>
  </si>
  <si>
    <t>R2H012</t>
  </si>
  <si>
    <t>R2H015</t>
  </si>
  <si>
    <t>S3H003</t>
  </si>
  <si>
    <t>S3H004</t>
  </si>
  <si>
    <t>S3H006</t>
  </si>
  <si>
    <t>S6H001</t>
  </si>
  <si>
    <t>T1H001</t>
  </si>
  <si>
    <t>T1H004</t>
  </si>
  <si>
    <t>T3H005</t>
  </si>
  <si>
    <t>T3H006</t>
  </si>
  <si>
    <t>T3H007</t>
  </si>
  <si>
    <t>T3H009</t>
  </si>
  <si>
    <t>T4H001</t>
  </si>
  <si>
    <t>T5H001</t>
  </si>
  <si>
    <t>T5H003</t>
  </si>
  <si>
    <t>T5H004</t>
  </si>
  <si>
    <t>T5H005</t>
  </si>
  <si>
    <t>T5H007</t>
  </si>
  <si>
    <t>T5H012</t>
  </si>
  <si>
    <t>U1H005</t>
  </si>
  <si>
    <t>U2H002</t>
  </si>
  <si>
    <t>U2H006</t>
  </si>
  <si>
    <t>U2H007</t>
  </si>
  <si>
    <t>U2H011</t>
  </si>
  <si>
    <t>U2H012</t>
  </si>
  <si>
    <t>U2H013</t>
  </si>
  <si>
    <t>U2H055</t>
  </si>
  <si>
    <t>U6H003</t>
  </si>
  <si>
    <t>U7H001</t>
  </si>
  <si>
    <t>U7H004</t>
  </si>
  <si>
    <t>U7H008</t>
  </si>
  <si>
    <t>U8H001</t>
  </si>
  <si>
    <t>U8H003</t>
  </si>
  <si>
    <t>V1H001</t>
  </si>
  <si>
    <t>V1H009</t>
  </si>
  <si>
    <t>V1H010</t>
  </si>
  <si>
    <t>V1H029</t>
  </si>
  <si>
    <t>V1H030</t>
  </si>
  <si>
    <t>V1H032</t>
  </si>
  <si>
    <t>V1H038</t>
  </si>
  <si>
    <t>V1R001</t>
  </si>
  <si>
    <t>V1R002</t>
  </si>
  <si>
    <t>V1R003</t>
  </si>
  <si>
    <t>V2H001</t>
  </si>
  <si>
    <t>V2H002</t>
  </si>
  <si>
    <t>V2H004</t>
  </si>
  <si>
    <t>V2H005</t>
  </si>
  <si>
    <t>V2H007</t>
  </si>
  <si>
    <t>V2R001</t>
  </si>
  <si>
    <t>V2R002</t>
  </si>
  <si>
    <t>V2R003</t>
  </si>
  <si>
    <t>V3H007</t>
  </si>
  <si>
    <t>V3H010</t>
  </si>
  <si>
    <t>V3R001</t>
  </si>
  <si>
    <t>V3R003</t>
  </si>
  <si>
    <t>V6H003</t>
  </si>
  <si>
    <t>V6H004</t>
  </si>
  <si>
    <t>V7H012</t>
  </si>
  <si>
    <t>V7H016</t>
  </si>
  <si>
    <t>V7H017</t>
  </si>
  <si>
    <t>V7R001</t>
  </si>
  <si>
    <t>W1H004</t>
  </si>
  <si>
    <t>W1H005</t>
  </si>
  <si>
    <t>W1H015</t>
  </si>
  <si>
    <t>W1H017</t>
  </si>
  <si>
    <t>W1R001</t>
  </si>
  <si>
    <t>W1R002</t>
  </si>
  <si>
    <t>W2H006</t>
  </si>
  <si>
    <t>W2H007</t>
  </si>
  <si>
    <t>W2H028</t>
  </si>
  <si>
    <t>W2R001</t>
  </si>
  <si>
    <t>W3R001</t>
  </si>
  <si>
    <t>W5H001</t>
  </si>
  <si>
    <t>W5H005</t>
  </si>
  <si>
    <t>W5H011</t>
  </si>
  <si>
    <t>W5H016</t>
  </si>
  <si>
    <t>W5H022</t>
  </si>
  <si>
    <t>W5H024</t>
  </si>
  <si>
    <t>W5R001</t>
  </si>
  <si>
    <t>W5R002</t>
  </si>
  <si>
    <t>W5R003</t>
  </si>
  <si>
    <t>X1H001</t>
  </si>
  <si>
    <t>X1H003</t>
  </si>
  <si>
    <t>X1H012</t>
  </si>
  <si>
    <t>X1H014</t>
  </si>
  <si>
    <t>X1H016</t>
  </si>
  <si>
    <t>X1H017</t>
  </si>
  <si>
    <t>X1H018</t>
  </si>
  <si>
    <t>X1H019</t>
  </si>
  <si>
    <t>X1H020</t>
  </si>
  <si>
    <t>X1R001</t>
  </si>
  <si>
    <t>X1R003</t>
  </si>
  <si>
    <t>X1R004</t>
  </si>
  <si>
    <t>X2H008</t>
  </si>
  <si>
    <t>X2H010</t>
  </si>
  <si>
    <t>X2H011</t>
  </si>
  <si>
    <t>X2H013</t>
  </si>
  <si>
    <t>X2H014</t>
  </si>
  <si>
    <t>X2H016</t>
  </si>
  <si>
    <t>X2H017</t>
  </si>
  <si>
    <t>X2H018</t>
  </si>
  <si>
    <t>X2H022</t>
  </si>
  <si>
    <t>X2H024</t>
  </si>
  <si>
    <t>X2H025</t>
  </si>
  <si>
    <t>X2H026</t>
  </si>
  <si>
    <t>X2H027</t>
  </si>
  <si>
    <t>X2H028</t>
  </si>
  <si>
    <t>X2H031</t>
  </si>
  <si>
    <t>X2H032</t>
  </si>
  <si>
    <t>X2H035</t>
  </si>
  <si>
    <t>X2H047</t>
  </si>
  <si>
    <t>X2H072</t>
  </si>
  <si>
    <t>X2R001</t>
  </si>
  <si>
    <t>X2R002</t>
  </si>
  <si>
    <t>X2R003</t>
  </si>
  <si>
    <t>X2R004</t>
  </si>
  <si>
    <t>X2R005</t>
  </si>
  <si>
    <t>X3H001</t>
  </si>
  <si>
    <t>X3H002</t>
  </si>
  <si>
    <t>X3H006</t>
  </si>
  <si>
    <t>X3H011</t>
  </si>
  <si>
    <t>X3R001</t>
  </si>
  <si>
    <t>X3R002</t>
  </si>
  <si>
    <t>X4H004</t>
  </si>
  <si>
    <t>From DWS</t>
  </si>
  <si>
    <t>Van Blad</t>
  </si>
  <si>
    <t>SRTM 30m derived</t>
  </si>
  <si>
    <t>Calculated</t>
  </si>
  <si>
    <t>SCS</t>
  </si>
  <si>
    <t>Runoff Percentage</t>
  </si>
  <si>
    <t>MAP WR2012</t>
  </si>
  <si>
    <t>MAP Lynch</t>
  </si>
  <si>
    <t>Land use</t>
  </si>
  <si>
    <t>Climate Köppen-G</t>
  </si>
  <si>
    <t>Rainfall Cluster</t>
  </si>
  <si>
    <t>HRU original and JPV</t>
  </si>
  <si>
    <t>K Region original and JPV</t>
  </si>
  <si>
    <t>Seasonality Rain/flow</t>
  </si>
  <si>
    <t>Design rainfall for Tc and Tp</t>
  </si>
  <si>
    <t>SDRN</t>
  </si>
  <si>
    <t>TDRN</t>
  </si>
  <si>
    <t>QDRN</t>
  </si>
  <si>
    <t>Catchment Description</t>
  </si>
  <si>
    <t>SDRN: Secondary Drainage Region Number</t>
  </si>
  <si>
    <t>TDRN: Tertiary Drainage Region Number</t>
  </si>
  <si>
    <t>QDRN: Quaternary Drainage Region Number</t>
  </si>
  <si>
    <t>Bold Station Numbers and Green Fields Indicates Reservoir Stations</t>
  </si>
  <si>
    <t>Blue Fields Indicates River Stations</t>
  </si>
  <si>
    <t>G4</t>
  </si>
  <si>
    <t>H1</t>
  </si>
  <si>
    <t>H4</t>
  </si>
  <si>
    <t>G40</t>
  </si>
  <si>
    <t>G40H</t>
  </si>
  <si>
    <t>G</t>
  </si>
  <si>
    <t>PDRN</t>
  </si>
  <si>
    <t>PDRN: Primary Drainage Region Number</t>
  </si>
  <si>
    <t>G40E</t>
  </si>
  <si>
    <t>H</t>
  </si>
  <si>
    <t>H6</t>
  </si>
  <si>
    <t>H60</t>
  </si>
  <si>
    <t>H60C</t>
  </si>
  <si>
    <t>H60B</t>
  </si>
  <si>
    <t>G1</t>
  </si>
  <si>
    <t>G10</t>
  </si>
  <si>
    <t>G10A</t>
  </si>
  <si>
    <t>G2</t>
  </si>
  <si>
    <t>G22</t>
  </si>
  <si>
    <t>G22F</t>
  </si>
  <si>
    <t>H40</t>
  </si>
  <si>
    <t>H40G</t>
  </si>
  <si>
    <t>H40E</t>
  </si>
  <si>
    <t>G10B</t>
  </si>
  <si>
    <t>H10</t>
  </si>
  <si>
    <t>H10J</t>
  </si>
  <si>
    <t>G10E</t>
  </si>
  <si>
    <t>G10F</t>
  </si>
  <si>
    <t>G10J</t>
  </si>
  <si>
    <t>E</t>
  </si>
  <si>
    <t>E2</t>
  </si>
  <si>
    <t>E21A</t>
  </si>
  <si>
    <t>E21</t>
  </si>
  <si>
    <t>E21G</t>
  </si>
  <si>
    <t>E1</t>
  </si>
  <si>
    <t>E10</t>
  </si>
  <si>
    <t>E10E</t>
  </si>
  <si>
    <t>E10J</t>
  </si>
  <si>
    <t>H10C</t>
  </si>
  <si>
    <t>H10B</t>
  </si>
  <si>
    <t>E24</t>
  </si>
  <si>
    <t>E24M</t>
  </si>
  <si>
    <t>D</t>
  </si>
  <si>
    <t>D5</t>
  </si>
  <si>
    <t>D52</t>
  </si>
  <si>
    <t>D52C</t>
  </si>
  <si>
    <t>D51</t>
  </si>
  <si>
    <t>D51B</t>
  </si>
  <si>
    <t>D55</t>
  </si>
  <si>
    <t>D55J</t>
  </si>
  <si>
    <t>D57</t>
  </si>
  <si>
    <t>D57C</t>
  </si>
  <si>
    <t>H40K</t>
  </si>
  <si>
    <t>H60K</t>
  </si>
  <si>
    <t>J</t>
  </si>
  <si>
    <t>K</t>
  </si>
  <si>
    <t>H8</t>
  </si>
  <si>
    <t>H80</t>
  </si>
  <si>
    <t>H80E</t>
  </si>
  <si>
    <t>H9</t>
  </si>
  <si>
    <t>H90</t>
  </si>
  <si>
    <t>H90C</t>
  </si>
  <si>
    <t>H90B</t>
  </si>
  <si>
    <t>J4</t>
  </si>
  <si>
    <t>J40</t>
  </si>
  <si>
    <t>J40C</t>
  </si>
  <si>
    <t>K1</t>
  </si>
  <si>
    <t>K10</t>
  </si>
  <si>
    <t>K10E</t>
  </si>
  <si>
    <t>K3</t>
  </si>
  <si>
    <t>K30</t>
  </si>
  <si>
    <t>K30B</t>
  </si>
  <si>
    <t>K4</t>
  </si>
  <si>
    <t>K40</t>
  </si>
  <si>
    <t>K40D</t>
  </si>
  <si>
    <t>K40A</t>
  </si>
  <si>
    <t>J3</t>
  </si>
  <si>
    <t>J35</t>
  </si>
  <si>
    <t>J35B</t>
  </si>
  <si>
    <t>J34</t>
  </si>
  <si>
    <t>J34E</t>
  </si>
  <si>
    <t>J33</t>
  </si>
  <si>
    <t>J33B</t>
  </si>
  <si>
    <t>J33D</t>
  </si>
  <si>
    <t>J35A</t>
  </si>
  <si>
    <t>J35D</t>
  </si>
  <si>
    <t>J2</t>
  </si>
  <si>
    <t>J25</t>
  </si>
  <si>
    <t>J25D</t>
  </si>
  <si>
    <t>J25A</t>
  </si>
  <si>
    <t>J25B</t>
  </si>
  <si>
    <t>H7</t>
  </si>
  <si>
    <t>H70</t>
  </si>
  <si>
    <t>H70C</t>
  </si>
  <si>
    <t>H70B</t>
  </si>
  <si>
    <t>J1</t>
  </si>
  <si>
    <t>J12</t>
  </si>
  <si>
    <t>J12M</t>
  </si>
  <si>
    <t>J12H</t>
  </si>
  <si>
    <t>H3</t>
  </si>
  <si>
    <t>H30</t>
  </si>
  <si>
    <t>H30B</t>
  </si>
  <si>
    <t>H30D</t>
  </si>
  <si>
    <t>H40J</t>
  </si>
  <si>
    <t>H40B</t>
  </si>
  <si>
    <t>H2</t>
  </si>
  <si>
    <t>H20</t>
  </si>
  <si>
    <t>H20F</t>
  </si>
  <si>
    <t>H20C</t>
  </si>
  <si>
    <t>J11</t>
  </si>
  <si>
    <t>J11F</t>
  </si>
  <si>
    <t>J12A</t>
  </si>
  <si>
    <t>J22</t>
  </si>
  <si>
    <t>J22K</t>
  </si>
  <si>
    <t>J21</t>
  </si>
  <si>
    <t>J21A</t>
  </si>
  <si>
    <t>J23</t>
  </si>
  <si>
    <t>J23E</t>
  </si>
  <si>
    <t>L</t>
  </si>
  <si>
    <t>K6</t>
  </si>
  <si>
    <t>K60</t>
  </si>
  <si>
    <t>K60A</t>
  </si>
  <si>
    <t>D7</t>
  </si>
  <si>
    <t>D72</t>
  </si>
  <si>
    <t>D72B</t>
  </si>
  <si>
    <t>D73</t>
  </si>
  <si>
    <t>D73B</t>
  </si>
  <si>
    <t>D73F</t>
  </si>
  <si>
    <t>N</t>
  </si>
  <si>
    <t>P</t>
  </si>
  <si>
    <t>Q</t>
  </si>
  <si>
    <t>L1</t>
  </si>
  <si>
    <t>L11</t>
  </si>
  <si>
    <t>L11E</t>
  </si>
  <si>
    <t>L2</t>
  </si>
  <si>
    <t>L21</t>
  </si>
  <si>
    <t>L8</t>
  </si>
  <si>
    <t>L82</t>
  </si>
  <si>
    <t>L82A</t>
  </si>
  <si>
    <t>L82D</t>
  </si>
  <si>
    <t>L82E</t>
  </si>
  <si>
    <t>K8</t>
  </si>
  <si>
    <t>K80</t>
  </si>
  <si>
    <t>K80C</t>
  </si>
  <si>
    <t>K80E</t>
  </si>
  <si>
    <t>L6</t>
  </si>
  <si>
    <t>L60</t>
  </si>
  <si>
    <t>L60B</t>
  </si>
  <si>
    <t>N2</t>
  </si>
  <si>
    <t>N24</t>
  </si>
  <si>
    <t>N24C</t>
  </si>
  <si>
    <t>N22</t>
  </si>
  <si>
    <t>N22E</t>
  </si>
  <si>
    <t>N4</t>
  </si>
  <si>
    <t>N40</t>
  </si>
  <si>
    <t>N40A</t>
  </si>
  <si>
    <t>N3</t>
  </si>
  <si>
    <t>N30</t>
  </si>
  <si>
    <t>N30C</t>
  </si>
  <si>
    <t>N1</t>
  </si>
  <si>
    <t>N13</t>
  </si>
  <si>
    <t>N13C</t>
  </si>
  <si>
    <t>P3</t>
  </si>
  <si>
    <t>P30</t>
  </si>
  <si>
    <t>P30B</t>
  </si>
  <si>
    <t>P4</t>
  </si>
  <si>
    <t>P40</t>
  </si>
  <si>
    <t>P40C</t>
  </si>
  <si>
    <t>Q8</t>
  </si>
  <si>
    <t>Q80</t>
  </si>
  <si>
    <t>Q80G</t>
  </si>
  <si>
    <t>R</t>
  </si>
  <si>
    <t>Q80E</t>
  </si>
  <si>
    <t>Q80C</t>
  </si>
  <si>
    <t>Q80B</t>
  </si>
  <si>
    <t>Q6</t>
  </si>
  <si>
    <t>Q60</t>
  </si>
  <si>
    <t>Q60C</t>
  </si>
  <si>
    <t>Q4</t>
  </si>
  <si>
    <t>Q44</t>
  </si>
  <si>
    <t>Q44C</t>
  </si>
  <si>
    <t>Q41</t>
  </si>
  <si>
    <t>Q41D</t>
  </si>
  <si>
    <t>Q43</t>
  </si>
  <si>
    <t>Q43B</t>
  </si>
  <si>
    <t>Q3</t>
  </si>
  <si>
    <t>Q30</t>
  </si>
  <si>
    <t>Q30D</t>
  </si>
  <si>
    <t>Q1</t>
  </si>
  <si>
    <t>Q12</t>
  </si>
  <si>
    <t>Q12C</t>
  </si>
  <si>
    <t>S</t>
  </si>
  <si>
    <t>Q9</t>
  </si>
  <si>
    <t>Q92</t>
  </si>
  <si>
    <t>Q92C</t>
  </si>
  <si>
    <t>Q94</t>
  </si>
  <si>
    <t>Q94F</t>
  </si>
  <si>
    <t>Q94B</t>
  </si>
  <si>
    <t>Q92A</t>
  </si>
  <si>
    <t>R1</t>
  </si>
  <si>
    <t>R10</t>
  </si>
  <si>
    <t>R10K</t>
  </si>
  <si>
    <t>R2</t>
  </si>
  <si>
    <t>R20</t>
  </si>
  <si>
    <t>R20D</t>
  </si>
  <si>
    <t>R20C</t>
  </si>
  <si>
    <t>R20E</t>
  </si>
  <si>
    <t>T</t>
  </si>
  <si>
    <t>S3</t>
  </si>
  <si>
    <t>S32</t>
  </si>
  <si>
    <t>S32A</t>
  </si>
  <si>
    <t>S32H</t>
  </si>
  <si>
    <t>S31</t>
  </si>
  <si>
    <t>S31G</t>
  </si>
  <si>
    <t>S6</t>
  </si>
  <si>
    <t>S60</t>
  </si>
  <si>
    <t>S60A</t>
  </si>
  <si>
    <t>T1</t>
  </si>
  <si>
    <t>T11</t>
  </si>
  <si>
    <t>T11C</t>
  </si>
  <si>
    <t>T13</t>
  </si>
  <si>
    <t>T13B</t>
  </si>
  <si>
    <t>C</t>
  </si>
  <si>
    <t>C5</t>
  </si>
  <si>
    <t>C52</t>
  </si>
  <si>
    <t>C52L</t>
  </si>
  <si>
    <t>C9</t>
  </si>
  <si>
    <t>C91</t>
  </si>
  <si>
    <t>C91E</t>
  </si>
  <si>
    <t>C52G</t>
  </si>
  <si>
    <t>C4</t>
  </si>
  <si>
    <t>C43</t>
  </si>
  <si>
    <t>C43C</t>
  </si>
  <si>
    <t>C43D</t>
  </si>
  <si>
    <t>C3</t>
  </si>
  <si>
    <t>C32</t>
  </si>
  <si>
    <t>C32D</t>
  </si>
  <si>
    <t>D4</t>
  </si>
  <si>
    <t>D41</t>
  </si>
  <si>
    <t>D41B</t>
  </si>
  <si>
    <t>D41A</t>
  </si>
  <si>
    <t>A</t>
  </si>
  <si>
    <t>A3</t>
  </si>
  <si>
    <t>A31</t>
  </si>
  <si>
    <t>A31D</t>
  </si>
  <si>
    <t>A31E</t>
  </si>
  <si>
    <t>A31B</t>
  </si>
  <si>
    <t>A2</t>
  </si>
  <si>
    <t>A22</t>
  </si>
  <si>
    <t>A22A</t>
  </si>
  <si>
    <t>A22B</t>
  </si>
  <si>
    <t>A22C</t>
  </si>
  <si>
    <t>A22H</t>
  </si>
  <si>
    <t>A22G</t>
  </si>
  <si>
    <t>A21</t>
  </si>
  <si>
    <t>A21K</t>
  </si>
  <si>
    <t>A22J</t>
  </si>
  <si>
    <t>A23</t>
  </si>
  <si>
    <t>A23J</t>
  </si>
  <si>
    <t>A23E</t>
  </si>
  <si>
    <t>A23D</t>
  </si>
  <si>
    <t>A23A</t>
  </si>
  <si>
    <t>A23B</t>
  </si>
  <si>
    <t>A21C</t>
  </si>
  <si>
    <t>A21E</t>
  </si>
  <si>
    <t>A21H</t>
  </si>
  <si>
    <t>A21F</t>
  </si>
  <si>
    <t>A32</t>
  </si>
  <si>
    <t>A32C</t>
  </si>
  <si>
    <t>A4</t>
  </si>
  <si>
    <t>A42</t>
  </si>
  <si>
    <t>A42F</t>
  </si>
  <si>
    <t>A42H</t>
  </si>
  <si>
    <t>A5</t>
  </si>
  <si>
    <t>A50</t>
  </si>
  <si>
    <t>A50E</t>
  </si>
  <si>
    <t>A50G</t>
  </si>
  <si>
    <t>A50B</t>
  </si>
  <si>
    <t>A6</t>
  </si>
  <si>
    <t>A61</t>
  </si>
  <si>
    <t>A61A</t>
  </si>
  <si>
    <t>A61B</t>
  </si>
  <si>
    <t>A61C</t>
  </si>
  <si>
    <t>A61E</t>
  </si>
  <si>
    <t>A61H</t>
  </si>
  <si>
    <t>A62</t>
  </si>
  <si>
    <t>A62J</t>
  </si>
  <si>
    <t>A7</t>
  </si>
  <si>
    <t>A71</t>
  </si>
  <si>
    <t>A71D</t>
  </si>
  <si>
    <t>A71H</t>
  </si>
  <si>
    <t>A9</t>
  </si>
  <si>
    <t>A91</t>
  </si>
  <si>
    <t>A91B</t>
  </si>
  <si>
    <t>A91D</t>
  </si>
  <si>
    <t>A8</t>
  </si>
  <si>
    <t>A80</t>
  </si>
  <si>
    <t>A80A</t>
  </si>
  <si>
    <t>A91G</t>
  </si>
  <si>
    <t>A91F</t>
  </si>
  <si>
    <t>B</t>
  </si>
  <si>
    <t>A92</t>
  </si>
  <si>
    <t>A92A</t>
  </si>
  <si>
    <t>A91H</t>
  </si>
  <si>
    <t>A80H</t>
  </si>
  <si>
    <t>B9</t>
  </si>
  <si>
    <t>B90</t>
  </si>
  <si>
    <t>B90D</t>
  </si>
  <si>
    <t>B90G</t>
  </si>
  <si>
    <t>B90H</t>
  </si>
  <si>
    <t>B8</t>
  </si>
  <si>
    <t>B83</t>
  </si>
  <si>
    <t>B83B</t>
  </si>
  <si>
    <t>B82</t>
  </si>
  <si>
    <t>B82D</t>
  </si>
  <si>
    <t>B81</t>
  </si>
  <si>
    <t>B81F</t>
  </si>
  <si>
    <t>B83A</t>
  </si>
  <si>
    <t>B81B</t>
  </si>
  <si>
    <t>B81A</t>
  </si>
  <si>
    <t>B83D</t>
  </si>
  <si>
    <t>B81D</t>
  </si>
  <si>
    <t>B7</t>
  </si>
  <si>
    <t>B72</t>
  </si>
  <si>
    <t>B72E</t>
  </si>
  <si>
    <t>B72G</t>
  </si>
  <si>
    <t>B72H</t>
  </si>
  <si>
    <t>B72K</t>
  </si>
  <si>
    <t>B73</t>
  </si>
  <si>
    <t>B73G</t>
  </si>
  <si>
    <t>B73A</t>
  </si>
  <si>
    <t>B6</t>
  </si>
  <si>
    <t>B60</t>
  </si>
  <si>
    <t>B60D</t>
  </si>
  <si>
    <t>B60B</t>
  </si>
  <si>
    <t>X</t>
  </si>
  <si>
    <t>X3</t>
  </si>
  <si>
    <t>X31</t>
  </si>
  <si>
    <t>X31E</t>
  </si>
  <si>
    <t>X31G</t>
  </si>
  <si>
    <t>X31H</t>
  </si>
  <si>
    <t>X31A</t>
  </si>
  <si>
    <t>X2</t>
  </si>
  <si>
    <t>X22E</t>
  </si>
  <si>
    <t>X22</t>
  </si>
  <si>
    <t>X22G</t>
  </si>
  <si>
    <t>X22H</t>
  </si>
  <si>
    <t>X21D</t>
  </si>
  <si>
    <t>X21</t>
  </si>
  <si>
    <t>X22B</t>
  </si>
  <si>
    <t>B5</t>
  </si>
  <si>
    <t>B52</t>
  </si>
  <si>
    <t>B52G</t>
  </si>
  <si>
    <t>B51</t>
  </si>
  <si>
    <t>B51B</t>
  </si>
  <si>
    <t>B4</t>
  </si>
  <si>
    <t>B41</t>
  </si>
  <si>
    <t>B41C</t>
  </si>
  <si>
    <t>B42</t>
  </si>
  <si>
    <t>B42G</t>
  </si>
  <si>
    <t>B42F</t>
  </si>
  <si>
    <t>B42D</t>
  </si>
  <si>
    <t>B60F</t>
  </si>
  <si>
    <t>B60E</t>
  </si>
  <si>
    <t>X22A</t>
  </si>
  <si>
    <t>X21E</t>
  </si>
  <si>
    <t>X23</t>
  </si>
  <si>
    <t>X23A</t>
  </si>
  <si>
    <t>X23D</t>
  </si>
  <si>
    <t>X23F</t>
  </si>
  <si>
    <t>X23H</t>
  </si>
  <si>
    <t>X22K</t>
  </si>
  <si>
    <t>X24</t>
  </si>
  <si>
    <t>X24E</t>
  </si>
  <si>
    <t>X24G</t>
  </si>
  <si>
    <t>X24H</t>
  </si>
  <si>
    <t>X1</t>
  </si>
  <si>
    <t>X14</t>
  </si>
  <si>
    <t>X14G</t>
  </si>
  <si>
    <t>X14H</t>
  </si>
  <si>
    <t>X13</t>
  </si>
  <si>
    <t>X13J</t>
  </si>
  <si>
    <t>X11</t>
  </si>
  <si>
    <t>X11K</t>
  </si>
  <si>
    <t>X11J</t>
  </si>
  <si>
    <t>X12</t>
  </si>
  <si>
    <t>X12D</t>
  </si>
  <si>
    <t>X11E</t>
  </si>
  <si>
    <t>X11G</t>
  </si>
  <si>
    <t>X11C</t>
  </si>
  <si>
    <t>B1</t>
  </si>
  <si>
    <t>B12</t>
  </si>
  <si>
    <t>B12C</t>
  </si>
  <si>
    <t>B11</t>
  </si>
  <si>
    <t>B11H</t>
  </si>
  <si>
    <t>B11G</t>
  </si>
  <si>
    <t>B11K</t>
  </si>
  <si>
    <t>B11F</t>
  </si>
  <si>
    <t>B2</t>
  </si>
  <si>
    <t>B20</t>
  </si>
  <si>
    <t>B20C</t>
  </si>
  <si>
    <t>B20B</t>
  </si>
  <si>
    <t>B11A</t>
  </si>
  <si>
    <t>B11C</t>
  </si>
  <si>
    <t>X12K</t>
  </si>
  <si>
    <t>B3</t>
  </si>
  <si>
    <t>B31</t>
  </si>
  <si>
    <t>B31C</t>
  </si>
  <si>
    <t>B31G</t>
  </si>
  <si>
    <t>B32</t>
  </si>
  <si>
    <t>B32G</t>
  </si>
  <si>
    <t>B32A</t>
  </si>
  <si>
    <t>C2</t>
  </si>
  <si>
    <t>C23</t>
  </si>
  <si>
    <t>C23D</t>
  </si>
  <si>
    <t>C22</t>
  </si>
  <si>
    <t>C22E</t>
  </si>
  <si>
    <t>C21</t>
  </si>
  <si>
    <t>C21G</t>
  </si>
  <si>
    <t>C1</t>
  </si>
  <si>
    <t>C12</t>
  </si>
  <si>
    <t>C12F</t>
  </si>
  <si>
    <t>C12H</t>
  </si>
  <si>
    <t>C8</t>
  </si>
  <si>
    <t>C83</t>
  </si>
  <si>
    <t>C83J</t>
  </si>
  <si>
    <t>C83H</t>
  </si>
  <si>
    <t>C82</t>
  </si>
  <si>
    <t>C82H</t>
  </si>
  <si>
    <t>C82C</t>
  </si>
  <si>
    <t>C82B</t>
  </si>
  <si>
    <t>C81</t>
  </si>
  <si>
    <t>C81H</t>
  </si>
  <si>
    <t>C52B</t>
  </si>
  <si>
    <t>C11</t>
  </si>
  <si>
    <t>C11J</t>
  </si>
  <si>
    <t>C13</t>
  </si>
  <si>
    <t>C13F</t>
  </si>
  <si>
    <t>C11G</t>
  </si>
  <si>
    <t>C7</t>
  </si>
  <si>
    <t>C70</t>
  </si>
  <si>
    <t>C70K</t>
  </si>
  <si>
    <t>C70J</t>
  </si>
  <si>
    <t>C6</t>
  </si>
  <si>
    <t>C60</t>
  </si>
  <si>
    <t>C60J</t>
  </si>
  <si>
    <t>C24</t>
  </si>
  <si>
    <t>C24H</t>
  </si>
  <si>
    <t>C23L</t>
  </si>
  <si>
    <t>C83F</t>
  </si>
  <si>
    <t>D2</t>
  </si>
  <si>
    <t>D23</t>
  </si>
  <si>
    <t>D23D</t>
  </si>
  <si>
    <t>D1</t>
  </si>
  <si>
    <t>D17</t>
  </si>
  <si>
    <t>D17B</t>
  </si>
  <si>
    <t>D11</t>
  </si>
  <si>
    <t>D11J</t>
  </si>
  <si>
    <t>D11K</t>
  </si>
  <si>
    <t>D13</t>
  </si>
  <si>
    <t>D13L</t>
  </si>
  <si>
    <t>D14</t>
  </si>
  <si>
    <t>D14F</t>
  </si>
  <si>
    <t>D14C</t>
  </si>
  <si>
    <t>C92</t>
  </si>
  <si>
    <t>C92A</t>
  </si>
  <si>
    <t>W</t>
  </si>
  <si>
    <t>W5</t>
  </si>
  <si>
    <t>W55</t>
  </si>
  <si>
    <t>W55B</t>
  </si>
  <si>
    <t>W55E</t>
  </si>
  <si>
    <t>W54</t>
  </si>
  <si>
    <t>W54B</t>
  </si>
  <si>
    <t>W53</t>
  </si>
  <si>
    <t>W53D</t>
  </si>
  <si>
    <t>W53A</t>
  </si>
  <si>
    <t>W52</t>
  </si>
  <si>
    <t>W52C</t>
  </si>
  <si>
    <t>W51</t>
  </si>
  <si>
    <t>W51D</t>
  </si>
  <si>
    <t>W2</t>
  </si>
  <si>
    <t>W21</t>
  </si>
  <si>
    <t>W21A</t>
  </si>
  <si>
    <t>W22</t>
  </si>
  <si>
    <t>W22B</t>
  </si>
  <si>
    <t>W22C</t>
  </si>
  <si>
    <t>W22G</t>
  </si>
  <si>
    <t>W3</t>
  </si>
  <si>
    <t>W32</t>
  </si>
  <si>
    <t>W32F</t>
  </si>
  <si>
    <t>W1</t>
  </si>
  <si>
    <t>W12</t>
  </si>
  <si>
    <t>W12C</t>
  </si>
  <si>
    <t>W12D</t>
  </si>
  <si>
    <t>W13</t>
  </si>
  <si>
    <t>W13A</t>
  </si>
  <si>
    <t>W13B</t>
  </si>
  <si>
    <t>V</t>
  </si>
  <si>
    <t>V2</t>
  </si>
  <si>
    <t>V20</t>
  </si>
  <si>
    <t>V20G</t>
  </si>
  <si>
    <t>V20E</t>
  </si>
  <si>
    <t>V20F</t>
  </si>
  <si>
    <t>V20D</t>
  </si>
  <si>
    <t>V20C</t>
  </si>
  <si>
    <t>V20A</t>
  </si>
  <si>
    <t>U</t>
  </si>
  <si>
    <t>U2</t>
  </si>
  <si>
    <t>U20</t>
  </si>
  <si>
    <t>U20E</t>
  </si>
  <si>
    <t>U20C</t>
  </si>
  <si>
    <t>U20A</t>
  </si>
  <si>
    <t>U20H</t>
  </si>
  <si>
    <t>U20F</t>
  </si>
  <si>
    <t>U20L</t>
  </si>
  <si>
    <t>U60B</t>
  </si>
  <si>
    <t>U6</t>
  </si>
  <si>
    <t>U60</t>
  </si>
  <si>
    <t>U7</t>
  </si>
  <si>
    <t>U70</t>
  </si>
  <si>
    <t>U70A</t>
  </si>
  <si>
    <t>U70B</t>
  </si>
  <si>
    <t>U70D</t>
  </si>
  <si>
    <t>U8</t>
  </si>
  <si>
    <t>U80</t>
  </si>
  <si>
    <t>U80G</t>
  </si>
  <si>
    <t>U80K</t>
  </si>
  <si>
    <t>T5</t>
  </si>
  <si>
    <t>T52</t>
  </si>
  <si>
    <t>T52L</t>
  </si>
  <si>
    <t>T4</t>
  </si>
  <si>
    <t>T40</t>
  </si>
  <si>
    <t>T40D</t>
  </si>
  <si>
    <t>T3</t>
  </si>
  <si>
    <t>T33</t>
  </si>
  <si>
    <t>T33H</t>
  </si>
  <si>
    <t>T34</t>
  </si>
  <si>
    <t>T34J</t>
  </si>
  <si>
    <t>T35</t>
  </si>
  <si>
    <t>T35L</t>
  </si>
  <si>
    <t>T52C</t>
  </si>
  <si>
    <t>T52A</t>
  </si>
  <si>
    <t>T51</t>
  </si>
  <si>
    <t>T51B</t>
  </si>
  <si>
    <t>T51E</t>
  </si>
  <si>
    <t>U1</t>
  </si>
  <si>
    <t>U10</t>
  </si>
  <si>
    <t>U10E</t>
  </si>
  <si>
    <t>D24</t>
  </si>
  <si>
    <t>D24C</t>
  </si>
  <si>
    <t>V3</t>
  </si>
  <si>
    <t>V31</t>
  </si>
  <si>
    <t>V31A</t>
  </si>
  <si>
    <t>V31E</t>
  </si>
  <si>
    <t>V1</t>
  </si>
  <si>
    <t>V11</t>
  </si>
  <si>
    <t>V11C</t>
  </si>
  <si>
    <t>V11K</t>
  </si>
  <si>
    <t>V11E</t>
  </si>
  <si>
    <t>V11J</t>
  </si>
  <si>
    <t>V11L</t>
  </si>
  <si>
    <t>V13</t>
  </si>
  <si>
    <t>V13C</t>
  </si>
  <si>
    <t>V14</t>
  </si>
  <si>
    <t>V14C</t>
  </si>
  <si>
    <t>V7</t>
  </si>
  <si>
    <t>V70</t>
  </si>
  <si>
    <t>V70D</t>
  </si>
  <si>
    <t>V70C</t>
  </si>
  <si>
    <t>V70A</t>
  </si>
  <si>
    <t>V12</t>
  </si>
  <si>
    <t>V12F</t>
  </si>
  <si>
    <t>V14A</t>
  </si>
  <si>
    <t>V6</t>
  </si>
  <si>
    <t>V60</t>
  </si>
  <si>
    <t>V60C</t>
  </si>
  <si>
    <t>V32</t>
  </si>
  <si>
    <t>V32D</t>
  </si>
  <si>
    <t>V31H</t>
  </si>
  <si>
    <t>D22</t>
  </si>
  <si>
    <t>D22B</t>
  </si>
  <si>
    <t>X4</t>
  </si>
  <si>
    <t>X40</t>
  </si>
  <si>
    <t>X40B</t>
  </si>
  <si>
    <t>X21F</t>
  </si>
  <si>
    <t>X21G</t>
  </si>
  <si>
    <t>X24A</t>
  </si>
  <si>
    <t>D17C</t>
  </si>
  <si>
    <t>L21E</t>
  </si>
  <si>
    <t>B60C</t>
  </si>
  <si>
    <t>V60E</t>
  </si>
  <si>
    <t>T35C</t>
  </si>
  <si>
    <t>VLOOKUP(Sheet2!A427;Sheet2!A1:DI414;7;FALSE)</t>
  </si>
  <si>
    <t>Lc(km)</t>
  </si>
  <si>
    <t>k region</t>
  </si>
  <si>
    <t>k1 %</t>
  </si>
  <si>
    <t>k2%</t>
  </si>
  <si>
    <t>k3%</t>
  </si>
  <si>
    <t>k4%</t>
  </si>
  <si>
    <t>k5%</t>
  </si>
  <si>
    <t>k6%</t>
  </si>
  <si>
    <t>k7%</t>
  </si>
  <si>
    <t>k8%</t>
  </si>
  <si>
    <t>k2 regions</t>
  </si>
  <si>
    <t>Z10C</t>
  </si>
  <si>
    <t>D41C</t>
  </si>
  <si>
    <t>D41D</t>
  </si>
  <si>
    <t>C31D</t>
  </si>
  <si>
    <t>D42C</t>
  </si>
  <si>
    <t>C31C</t>
  </si>
  <si>
    <t>C32B</t>
  </si>
  <si>
    <t>C32A</t>
  </si>
  <si>
    <t>C31E</t>
  </si>
  <si>
    <t>D42D</t>
  </si>
  <si>
    <t>D41G</t>
  </si>
  <si>
    <t>C32C</t>
  </si>
  <si>
    <t>D41M</t>
  </si>
  <si>
    <t>C25E</t>
  </si>
  <si>
    <t>D41L</t>
  </si>
  <si>
    <t>D41K</t>
  </si>
  <si>
    <t>C31F</t>
  </si>
  <si>
    <t>C91A</t>
  </si>
  <si>
    <t>C33A</t>
  </si>
  <si>
    <t>C33B</t>
  </si>
  <si>
    <t>C91B</t>
  </si>
  <si>
    <t>D81C</t>
  </si>
  <si>
    <t>D41J</t>
  </si>
  <si>
    <t>C33C</t>
  </si>
  <si>
    <t>D73C</t>
  </si>
  <si>
    <t>D73A</t>
  </si>
  <si>
    <t>D73E</t>
  </si>
  <si>
    <t>D73D</t>
  </si>
  <si>
    <t>D71B</t>
  </si>
  <si>
    <t>C92C</t>
  </si>
  <si>
    <t>C92B</t>
  </si>
  <si>
    <t>D81A</t>
  </si>
  <si>
    <t>D81F</t>
  </si>
  <si>
    <t>D53E</t>
  </si>
  <si>
    <t>D53H</t>
  </si>
  <si>
    <t>D81G</t>
  </si>
  <si>
    <t>D53C</t>
  </si>
  <si>
    <t>D53B</t>
  </si>
  <si>
    <t>D82C</t>
  </si>
  <si>
    <t>D53G</t>
  </si>
  <si>
    <t>D53D</t>
  </si>
  <si>
    <t>D82B</t>
  </si>
  <si>
    <t>D53A</t>
  </si>
  <si>
    <t>D54G</t>
  </si>
  <si>
    <t>D53F</t>
  </si>
  <si>
    <t>D57E</t>
  </si>
  <si>
    <t>F30B</t>
  </si>
  <si>
    <t>D57D</t>
  </si>
  <si>
    <t>D62H</t>
  </si>
  <si>
    <t>D54F</t>
  </si>
  <si>
    <t>D54D</t>
  </si>
  <si>
    <t>E31A</t>
  </si>
  <si>
    <t>E31C</t>
  </si>
  <si>
    <t>D54B</t>
  </si>
  <si>
    <t>D54C</t>
  </si>
  <si>
    <t>E31D</t>
  </si>
  <si>
    <t>E31G</t>
  </si>
  <si>
    <t>D54E</t>
  </si>
  <si>
    <t>D57B</t>
  </si>
  <si>
    <t>D54A</t>
  </si>
  <si>
    <t>D57A</t>
  </si>
  <si>
    <t>D58C</t>
  </si>
  <si>
    <t>E31B</t>
  </si>
  <si>
    <t>E31E</t>
  </si>
  <si>
    <t>E31F</t>
  </si>
  <si>
    <t>D55M</t>
  </si>
  <si>
    <t>E32D</t>
  </si>
  <si>
    <t>E32B</t>
  </si>
  <si>
    <t>E32A</t>
  </si>
  <si>
    <t>D58B</t>
  </si>
  <si>
    <t>Z20A</t>
  </si>
  <si>
    <t>Z20D</t>
  </si>
  <si>
    <t>Z20C</t>
  </si>
  <si>
    <t>Z20F</t>
  </si>
  <si>
    <t>Z20E</t>
  </si>
  <si>
    <t>D82J</t>
  </si>
  <si>
    <t>D82H</t>
  </si>
  <si>
    <t>F10A</t>
  </si>
  <si>
    <t>D82G</t>
  </si>
  <si>
    <t>D82E</t>
  </si>
  <si>
    <t>D82F</t>
  </si>
  <si>
    <t>F20A</t>
  </si>
  <si>
    <t>D82D</t>
  </si>
  <si>
    <t>F30E</t>
  </si>
  <si>
    <t>F30F</t>
  </si>
  <si>
    <t>F30D</t>
  </si>
  <si>
    <t>F30C</t>
  </si>
  <si>
    <t>F30A</t>
  </si>
  <si>
    <t>F40E</t>
  </si>
  <si>
    <t>F50E</t>
  </si>
  <si>
    <t>F50A</t>
  </si>
  <si>
    <t>F50B</t>
  </si>
  <si>
    <t>F50F</t>
  </si>
  <si>
    <t>F50C</t>
  </si>
  <si>
    <t>E33D</t>
  </si>
  <si>
    <t>F50D</t>
  </si>
  <si>
    <t>F60C</t>
  </si>
  <si>
    <t>E33B</t>
  </si>
  <si>
    <t>F60B</t>
  </si>
  <si>
    <t>E33E</t>
  </si>
  <si>
    <t>F60D</t>
  </si>
  <si>
    <t>E33C</t>
  </si>
  <si>
    <t>E33H</t>
  </si>
  <si>
    <t>E33F</t>
  </si>
  <si>
    <t>E33G</t>
  </si>
  <si>
    <t>G30H</t>
  </si>
  <si>
    <t>E10K</t>
  </si>
  <si>
    <t>G30G</t>
  </si>
  <si>
    <t>G30F</t>
  </si>
  <si>
    <t>G30E</t>
  </si>
  <si>
    <t>stations</t>
  </si>
  <si>
    <t>Veld types</t>
  </si>
  <si>
    <t>Veld type 1 %</t>
  </si>
  <si>
    <t>Veld type 2 %</t>
  </si>
  <si>
    <t>Veld type 3 %</t>
  </si>
  <si>
    <t>Veld type 4 %</t>
  </si>
  <si>
    <t>Veld type 5 %</t>
  </si>
  <si>
    <t>Veld type 6 %</t>
  </si>
  <si>
    <t>Veld type 7 %</t>
  </si>
  <si>
    <t>Veld type 8 %</t>
  </si>
  <si>
    <t>Veld type 9 %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</si>
</sst>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8080"/>
      <name val="Arial"/>
      <family val="2"/>
    </font>
    <font>
      <sz val="10"/>
      <color rgb="FF993366"/>
      <name val="Arial"/>
      <family val="2"/>
    </font>
  </fonts>
  <fills count="6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5AFB9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C5AFB9"/>
        <bgColor rgb="FF000000"/>
      </patternFill>
    </fill>
    <fill>
      <patternFill patternType="solid">
        <fgColor rgb="FFCC3399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9966FF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0" tint="-0.14996795556505021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rgb="FF800080"/>
      </left>
      <right style="thin">
        <color rgb="FF800080"/>
      </right>
      <top/>
      <bottom style="medium">
        <color theme="0" tint="-0.24994659260841701"/>
      </bottom>
      <diagonal/>
    </border>
    <border>
      <left style="thin">
        <color rgb="FF800080"/>
      </left>
      <right style="thin">
        <color rgb="FF800080"/>
      </right>
      <top/>
      <bottom style="medium">
        <color theme="0" tint="-0.24994659260841701"/>
      </bottom>
      <diagonal/>
    </border>
    <border>
      <left style="thin">
        <color rgb="FF800080"/>
      </left>
      <right style="thick">
        <color rgb="FF800080"/>
      </right>
      <top/>
      <bottom style="medium">
        <color theme="0" tint="-0.24994659260841701"/>
      </bottom>
      <diagonal/>
    </border>
    <border>
      <left style="thick">
        <color rgb="FF800080"/>
      </left>
      <right style="thin">
        <color rgb="FF800080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rgb="FF800080"/>
      </left>
      <right style="thin">
        <color rgb="FF800080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rgb="FF800080"/>
      </left>
      <right style="thick">
        <color rgb="FF800080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ck">
        <color rgb="FF800080"/>
      </left>
      <right style="thin">
        <color rgb="FF800080"/>
      </right>
      <top style="medium">
        <color theme="0" tint="-0.24994659260841701"/>
      </top>
      <bottom style="thick">
        <color rgb="FF800080"/>
      </bottom>
      <diagonal/>
    </border>
    <border>
      <left style="thin">
        <color rgb="FF800080"/>
      </left>
      <right style="thin">
        <color rgb="FF800080"/>
      </right>
      <top style="medium">
        <color theme="0" tint="-0.24994659260841701"/>
      </top>
      <bottom style="thick">
        <color rgb="FF800080"/>
      </bottom>
      <diagonal/>
    </border>
    <border>
      <left style="thin">
        <color rgb="FF800080"/>
      </left>
      <right style="thick">
        <color rgb="FF800080"/>
      </right>
      <top style="medium">
        <color theme="0" tint="-0.24994659260841701"/>
      </top>
      <bottom style="thick">
        <color rgb="FF80008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1">
    <xf numFmtId="0" fontId="0" fillId="0" borderId="0" xfId="0"/>
    <xf numFmtId="0" fontId="0" fillId="0" borderId="10" xfId="0" applyBorder="1"/>
    <xf numFmtId="0" fontId="0" fillId="0" borderId="10" xfId="0" applyBorder="1" applyAlignment="1">
      <alignment horizontal="center"/>
    </xf>
    <xf numFmtId="0" fontId="16" fillId="33" borderId="10" xfId="0" applyFont="1" applyFill="1" applyBorder="1"/>
    <xf numFmtId="0" fontId="0" fillId="33" borderId="10" xfId="0" applyFill="1" applyBorder="1"/>
    <xf numFmtId="0" fontId="0" fillId="33" borderId="10" xfId="0" applyFill="1" applyBorder="1" applyAlignment="1">
      <alignment horizontal="center"/>
    </xf>
    <xf numFmtId="14" fontId="0" fillId="33" borderId="10" xfId="0" applyNumberFormat="1" applyFill="1" applyBorder="1"/>
    <xf numFmtId="0" fontId="16" fillId="0" borderId="10" xfId="0" applyFont="1" applyBorder="1" applyAlignment="1">
      <alignment horizontal="center"/>
    </xf>
    <xf numFmtId="0" fontId="0" fillId="34" borderId="10" xfId="0" applyFill="1" applyBorder="1"/>
    <xf numFmtId="0" fontId="0" fillId="34" borderId="10" xfId="0" applyFill="1" applyBorder="1" applyAlignment="1">
      <alignment horizontal="center"/>
    </xf>
    <xf numFmtId="14" fontId="0" fillId="34" borderId="10" xfId="0" applyNumberFormat="1" applyFill="1" applyBorder="1"/>
    <xf numFmtId="0" fontId="16" fillId="35" borderId="10" xfId="0" applyFont="1" applyFill="1" applyBorder="1" applyAlignment="1">
      <alignment horizontal="center"/>
    </xf>
    <xf numFmtId="0" fontId="18" fillId="0" borderId="10" xfId="0" applyFont="1" applyBorder="1"/>
    <xf numFmtId="0" fontId="18" fillId="0" borderId="10" xfId="0" applyFont="1" applyBorder="1" applyAlignment="1">
      <alignment horizontal="center"/>
    </xf>
    <xf numFmtId="11" fontId="0" fillId="34" borderId="10" xfId="0" applyNumberFormat="1" applyFill="1" applyBorder="1"/>
    <xf numFmtId="0" fontId="0" fillId="36" borderId="10" xfId="0" applyFill="1" applyBorder="1"/>
    <xf numFmtId="0" fontId="16" fillId="37" borderId="10" xfId="0" applyFont="1" applyFill="1" applyBorder="1" applyAlignment="1">
      <alignment horizontal="center"/>
    </xf>
    <xf numFmtId="0" fontId="20" fillId="0" borderId="10" xfId="0" applyFont="1" applyBorder="1"/>
    <xf numFmtId="0" fontId="19" fillId="0" borderId="11" xfId="0" applyFont="1" applyBorder="1"/>
    <xf numFmtId="0" fontId="19" fillId="0" borderId="12" xfId="0" applyFont="1" applyBorder="1"/>
    <xf numFmtId="0" fontId="19" fillId="0" borderId="13" xfId="0" applyFont="1" applyBorder="1"/>
    <xf numFmtId="0" fontId="16" fillId="0" borderId="14" xfId="0" applyFont="1" applyBorder="1" applyAlignment="1">
      <alignment horizontal="center"/>
    </xf>
    <xf numFmtId="0" fontId="0" fillId="0" borderId="15" xfId="0" applyBorder="1"/>
    <xf numFmtId="0" fontId="0" fillId="38" borderId="10" xfId="0" applyFill="1" applyBorder="1"/>
    <xf numFmtId="0" fontId="0" fillId="39" borderId="10" xfId="0" applyFill="1" applyBorder="1"/>
    <xf numFmtId="0" fontId="0" fillId="40" borderId="10" xfId="0" applyFill="1" applyBorder="1"/>
    <xf numFmtId="0" fontId="0" fillId="41" borderId="11" xfId="0" applyFill="1" applyBorder="1"/>
    <xf numFmtId="0" fontId="0" fillId="42" borderId="17" xfId="0" applyFill="1" applyBorder="1"/>
    <xf numFmtId="0" fontId="0" fillId="42" borderId="16" xfId="0" applyFill="1" applyBorder="1"/>
    <xf numFmtId="0" fontId="0" fillId="43" borderId="13" xfId="0" applyFill="1" applyBorder="1"/>
    <xf numFmtId="0" fontId="0" fillId="44" borderId="10" xfId="0" applyFill="1" applyBorder="1"/>
    <xf numFmtId="0" fontId="0" fillId="45" borderId="10" xfId="0" applyFill="1" applyBorder="1"/>
    <xf numFmtId="0" fontId="0" fillId="46" borderId="16" xfId="0" applyFill="1" applyBorder="1"/>
    <xf numFmtId="0" fontId="16" fillId="37" borderId="10" xfId="0" applyFont="1" applyFill="1" applyBorder="1"/>
    <xf numFmtId="0" fontId="0" fillId="37" borderId="10" xfId="0" applyFill="1" applyBorder="1"/>
    <xf numFmtId="0" fontId="22" fillId="47" borderId="10" xfId="0" applyFont="1" applyFill="1" applyBorder="1"/>
    <xf numFmtId="0" fontId="22" fillId="47" borderId="13" xfId="0" applyFont="1" applyFill="1" applyBorder="1"/>
    <xf numFmtId="0" fontId="22" fillId="47" borderId="13" xfId="0" applyFont="1" applyFill="1" applyBorder="1" applyAlignment="1">
      <alignment horizontal="center"/>
    </xf>
    <xf numFmtId="14" fontId="22" fillId="47" borderId="13" xfId="0" applyNumberFormat="1" applyFont="1" applyFill="1" applyBorder="1"/>
    <xf numFmtId="0" fontId="22" fillId="48" borderId="13" xfId="0" applyFont="1" applyFill="1" applyBorder="1"/>
    <xf numFmtId="0" fontId="22" fillId="49" borderId="13" xfId="0" applyFont="1" applyFill="1" applyBorder="1"/>
    <xf numFmtId="0" fontId="22" fillId="50" borderId="13" xfId="0" applyFont="1" applyFill="1" applyBorder="1"/>
    <xf numFmtId="0" fontId="22" fillId="51" borderId="12" xfId="0" applyFont="1" applyFill="1" applyBorder="1"/>
    <xf numFmtId="0" fontId="22" fillId="52" borderId="17" xfId="0" applyFont="1" applyFill="1" applyBorder="1"/>
    <xf numFmtId="0" fontId="22" fillId="53" borderId="13" xfId="0" applyFont="1" applyFill="1" applyBorder="1"/>
    <xf numFmtId="0" fontId="22" fillId="54" borderId="13" xfId="0" applyFont="1" applyFill="1" applyBorder="1"/>
    <xf numFmtId="0" fontId="22" fillId="55" borderId="13" xfId="0" applyFont="1" applyFill="1" applyBorder="1"/>
    <xf numFmtId="0" fontId="22" fillId="56" borderId="13" xfId="0" applyFont="1" applyFill="1" applyBorder="1"/>
    <xf numFmtId="0" fontId="22" fillId="47" borderId="15" xfId="0" applyFont="1" applyFill="1" applyBorder="1"/>
    <xf numFmtId="0" fontId="22" fillId="47" borderId="18" xfId="0" applyFont="1" applyFill="1" applyBorder="1"/>
    <xf numFmtId="0" fontId="22" fillId="47" borderId="18" xfId="0" applyFont="1" applyFill="1" applyBorder="1" applyAlignment="1">
      <alignment horizontal="center"/>
    </xf>
    <xf numFmtId="14" fontId="22" fillId="47" borderId="18" xfId="0" applyNumberFormat="1" applyFont="1" applyFill="1" applyBorder="1"/>
    <xf numFmtId="0" fontId="22" fillId="48" borderId="18" xfId="0" applyFont="1" applyFill="1" applyBorder="1"/>
    <xf numFmtId="0" fontId="22" fillId="49" borderId="18" xfId="0" applyFont="1" applyFill="1" applyBorder="1"/>
    <xf numFmtId="0" fontId="22" fillId="50" borderId="18" xfId="0" applyFont="1" applyFill="1" applyBorder="1"/>
    <xf numFmtId="0" fontId="22" fillId="51" borderId="19" xfId="0" applyFont="1" applyFill="1" applyBorder="1"/>
    <xf numFmtId="0" fontId="22" fillId="52" borderId="20" xfId="0" applyFont="1" applyFill="1" applyBorder="1"/>
    <xf numFmtId="0" fontId="22" fillId="53" borderId="18" xfId="0" applyFont="1" applyFill="1" applyBorder="1"/>
    <xf numFmtId="0" fontId="22" fillId="54" borderId="18" xfId="0" applyFont="1" applyFill="1" applyBorder="1"/>
    <xf numFmtId="0" fontId="22" fillId="55" borderId="18" xfId="0" applyFont="1" applyFill="1" applyBorder="1"/>
    <xf numFmtId="0" fontId="22" fillId="56" borderId="18" xfId="0" applyFont="1" applyFill="1" applyBorder="1"/>
    <xf numFmtId="0" fontId="22" fillId="52" borderId="16" xfId="0" applyFont="1" applyFill="1" applyBorder="1"/>
    <xf numFmtId="0" fontId="23" fillId="57" borderId="15" xfId="0" applyFont="1" applyFill="1" applyBorder="1"/>
    <xf numFmtId="0" fontId="22" fillId="57" borderId="18" xfId="0" applyFont="1" applyFill="1" applyBorder="1"/>
    <xf numFmtId="0" fontId="23" fillId="57" borderId="18" xfId="0" applyFont="1" applyFill="1" applyBorder="1"/>
    <xf numFmtId="0" fontId="22" fillId="57" borderId="18" xfId="0" applyFont="1" applyFill="1" applyBorder="1" applyAlignment="1">
      <alignment horizontal="center"/>
    </xf>
    <xf numFmtId="14" fontId="22" fillId="57" borderId="18" xfId="0" applyNumberFormat="1" applyFont="1" applyFill="1" applyBorder="1"/>
    <xf numFmtId="0" fontId="23" fillId="56" borderId="18" xfId="0" applyFont="1" applyFill="1" applyBorder="1"/>
    <xf numFmtId="0" fontId="22" fillId="58" borderId="16" xfId="0" applyFont="1" applyFill="1" applyBorder="1"/>
    <xf numFmtId="11" fontId="22" fillId="47" borderId="18" xfId="0" applyNumberFormat="1" applyFont="1" applyFill="1" applyBorder="1"/>
    <xf numFmtId="0" fontId="22" fillId="59" borderId="15" xfId="0" applyFont="1" applyFill="1" applyBorder="1"/>
    <xf numFmtId="0" fontId="22" fillId="59" borderId="18" xfId="0" applyFont="1" applyFill="1" applyBorder="1"/>
    <xf numFmtId="164" fontId="24" fillId="60" borderId="21" xfId="0" applyNumberFormat="1" applyFont="1" applyFill="1" applyBorder="1" applyAlignment="1">
      <alignment horizontal="center"/>
    </xf>
    <xf numFmtId="164" fontId="24" fillId="60" borderId="22" xfId="0" applyNumberFormat="1" applyFont="1" applyFill="1" applyBorder="1" applyAlignment="1">
      <alignment horizontal="center"/>
    </xf>
    <xf numFmtId="164" fontId="24" fillId="60" borderId="23" xfId="0" applyNumberFormat="1" applyFont="1" applyFill="1" applyBorder="1" applyAlignment="1">
      <alignment horizontal="center"/>
    </xf>
    <xf numFmtId="164" fontId="25" fillId="0" borderId="24" xfId="0" applyNumberFormat="1" applyFont="1" applyBorder="1" applyAlignment="1">
      <alignment horizontal="center"/>
    </xf>
    <xf numFmtId="164" fontId="25" fillId="0" borderId="25" xfId="0" applyNumberFormat="1" applyFont="1" applyBorder="1" applyAlignment="1">
      <alignment horizontal="center"/>
    </xf>
    <xf numFmtId="164" fontId="25" fillId="0" borderId="26" xfId="0" applyNumberFormat="1" applyFont="1" applyBorder="1" applyAlignment="1">
      <alignment horizontal="center"/>
    </xf>
    <xf numFmtId="164" fontId="24" fillId="60" borderId="24" xfId="0" applyNumberFormat="1" applyFont="1" applyFill="1" applyBorder="1" applyAlignment="1">
      <alignment horizontal="center"/>
    </xf>
    <xf numFmtId="164" fontId="24" fillId="60" borderId="25" xfId="0" applyNumberFormat="1" applyFont="1" applyFill="1" applyBorder="1" applyAlignment="1">
      <alignment horizontal="center"/>
    </xf>
    <xf numFmtId="164" fontId="24" fillId="60" borderId="26" xfId="0" applyNumberFormat="1" applyFont="1" applyFill="1" applyBorder="1" applyAlignment="1">
      <alignment horizontal="center"/>
    </xf>
    <xf numFmtId="164" fontId="24" fillId="0" borderId="24" xfId="0" applyNumberFormat="1" applyFont="1" applyBorder="1" applyAlignment="1">
      <alignment horizontal="center"/>
    </xf>
    <xf numFmtId="164" fontId="24" fillId="0" borderId="25" xfId="0" applyNumberFormat="1" applyFont="1" applyBorder="1" applyAlignment="1">
      <alignment horizontal="center"/>
    </xf>
    <xf numFmtId="164" fontId="24" fillId="0" borderId="26" xfId="0" applyNumberFormat="1" applyFont="1" applyBorder="1" applyAlignment="1">
      <alignment horizontal="center"/>
    </xf>
    <xf numFmtId="164" fontId="24" fillId="60" borderId="24" xfId="0" quotePrefix="1" applyNumberFormat="1" applyFont="1" applyFill="1" applyBorder="1" applyAlignment="1">
      <alignment horizontal="center"/>
    </xf>
    <xf numFmtId="164" fontId="24" fillId="60" borderId="25" xfId="0" quotePrefix="1" applyNumberFormat="1" applyFont="1" applyFill="1" applyBorder="1" applyAlignment="1">
      <alignment horizontal="center"/>
    </xf>
    <xf numFmtId="164" fontId="24" fillId="60" borderId="26" xfId="0" quotePrefix="1" applyNumberFormat="1" applyFont="1" applyFill="1" applyBorder="1" applyAlignment="1">
      <alignment horizontal="center"/>
    </xf>
    <xf numFmtId="164" fontId="24" fillId="60" borderId="27" xfId="0" applyNumberFormat="1" applyFont="1" applyFill="1" applyBorder="1" applyAlignment="1">
      <alignment horizontal="center"/>
    </xf>
    <xf numFmtId="164" fontId="24" fillId="60" borderId="28" xfId="0" applyNumberFormat="1" applyFont="1" applyFill="1" applyBorder="1" applyAlignment="1">
      <alignment horizontal="center"/>
    </xf>
    <xf numFmtId="164" fontId="24" fillId="60" borderId="29" xfId="0" applyNumberFormat="1" applyFont="1" applyFill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9" fillId="0" borderId="11" xfId="0" applyFont="1" applyBorder="1"/>
    <xf numFmtId="0" fontId="19" fillId="0" borderId="12" xfId="0" applyFont="1" applyBorder="1"/>
    <xf numFmtId="0" fontId="14" fillId="0" borderId="12" xfId="0" applyFont="1" applyBorder="1"/>
    <xf numFmtId="0" fontId="14" fillId="0" borderId="13" xfId="0" applyFont="1" applyBorder="1"/>
    <xf numFmtId="0" fontId="18" fillId="0" borderId="10" xfId="0" applyFont="1" applyBorder="1" applyAlignment="1">
      <alignment horizontal="center"/>
    </xf>
    <xf numFmtId="0" fontId="18" fillId="0" borderId="11" xfId="0" applyFont="1" applyBorder="1" applyAlignment="1">
      <alignment horizontal="center" wrapText="1"/>
    </xf>
    <xf numFmtId="0" fontId="18" fillId="0" borderId="12" xfId="0" applyFont="1" applyBorder="1" applyAlignment="1">
      <alignment horizontal="center" wrapText="1"/>
    </xf>
    <xf numFmtId="0" fontId="18" fillId="0" borderId="13" xfId="0" applyFont="1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9966FF"/>
      <color rgb="FFCC3399"/>
      <color rgb="FFC5AFB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2d273b6712be23d/Desktop/MEng%20Project/DFET%20Version%201-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me"/>
      <sheetName val="Catchment Information"/>
      <sheetName val="Design Rainfall"/>
      <sheetName val="Grid Rainfall"/>
      <sheetName val="Catchment Slope"/>
      <sheetName val="Channel Slope"/>
      <sheetName val="Channel Plot"/>
      <sheetName val="Rational Method"/>
      <sheetName val="Alternative Rational Method"/>
      <sheetName val="SCS Method"/>
      <sheetName val="SDF Method"/>
      <sheetName val="SDF Calibration"/>
      <sheetName val="SUH Method"/>
      <sheetName val="S-Curve Lag"/>
      <sheetName val="LRH Method"/>
      <sheetName val="Empirical Methods"/>
      <sheetName val="Annual Maximum Series"/>
      <sheetName val="Probabilistic AMS"/>
      <sheetName val="Raw Flow Data PDS"/>
      <sheetName val="Partial Duration Series"/>
      <sheetName val="Probabilistic PDS"/>
      <sheetName val="Probabilistic Plot"/>
      <sheetName val="Ranked Plot Data"/>
      <sheetName val="AMS Chart"/>
      <sheetName val="PDS Chart"/>
      <sheetName val="SDF AMS Chart"/>
      <sheetName val="Scale Properties"/>
      <sheetName val="Summary"/>
      <sheetName val="Summary Plot"/>
      <sheetName val="Design Tables"/>
      <sheetName val="RLMA-SAWS Database"/>
      <sheetName val="TR102 Database"/>
      <sheetName val="SDF TR102 Database"/>
      <sheetName val="Flood Runoff Factors"/>
      <sheetName val="Q-QP Information"/>
      <sheetName val="LRH Rainfall Distribution"/>
      <sheetName val="LRH Rainfall Curves"/>
      <sheetName val="Normal &amp; GEV"/>
      <sheetName val="LP3 EV2 EV3"/>
      <sheetName val="SAWS Rainfall Grid"/>
      <sheetName val="R Value Map"/>
      <sheetName val="SDF Map"/>
      <sheetName val="Kovacs Map"/>
      <sheetName val="Veld-type Map"/>
    </sheetNames>
    <sheetDataSet>
      <sheetData sheetId="0"/>
      <sheetData sheetId="1"/>
      <sheetData sheetId="2">
        <row r="43">
          <cell r="N43" t="str">
            <v>Duration (hours)</v>
          </cell>
          <cell r="O43" t="str">
            <v>2-year</v>
          </cell>
          <cell r="P43" t="str">
            <v>5-year</v>
          </cell>
          <cell r="Q43" t="str">
            <v>10-year</v>
          </cell>
          <cell r="R43" t="str">
            <v>20-year</v>
          </cell>
          <cell r="S43" t="str">
            <v>50-year</v>
          </cell>
          <cell r="T43" t="str">
            <v>100-year</v>
          </cell>
          <cell r="U43" t="str">
            <v>200-year</v>
          </cell>
          <cell r="V43" t="str">
            <v>Duration (hours)</v>
          </cell>
          <cell r="W43" t="str">
            <v>2-year</v>
          </cell>
          <cell r="X43" t="str">
            <v>5-year</v>
          </cell>
          <cell r="Y43" t="str">
            <v>10-year</v>
          </cell>
          <cell r="Z43" t="str">
            <v>20-year</v>
          </cell>
          <cell r="AA43" t="str">
            <v>50-year</v>
          </cell>
          <cell r="AB43" t="str">
            <v>100-year</v>
          </cell>
          <cell r="AC43" t="str">
            <v>200-year</v>
          </cell>
          <cell r="AD43" t="str">
            <v>Duration (hours)</v>
          </cell>
          <cell r="AE43" t="str">
            <v>2-year</v>
          </cell>
          <cell r="AF43" t="str">
            <v>5-year</v>
          </cell>
          <cell r="AG43" t="str">
            <v>10-year</v>
          </cell>
          <cell r="AH43" t="str">
            <v>20-year</v>
          </cell>
          <cell r="AI43" t="str">
            <v>50-year</v>
          </cell>
          <cell r="AJ43" t="str">
            <v>100-year</v>
          </cell>
          <cell r="AK43" t="str">
            <v>200-year</v>
          </cell>
        </row>
        <row r="44">
          <cell r="N44" t="str">
            <v/>
          </cell>
          <cell r="O44" t="str">
            <v/>
          </cell>
          <cell r="P44" t="str">
            <v/>
          </cell>
          <cell r="Q44" t="str">
            <v/>
          </cell>
          <cell r="R44" t="str">
            <v/>
          </cell>
          <cell r="S44" t="str">
            <v/>
          </cell>
          <cell r="T44" t="str">
            <v/>
          </cell>
          <cell r="U44" t="str">
            <v/>
          </cell>
          <cell r="V44" t="str">
            <v/>
          </cell>
          <cell r="W44" t="str">
            <v/>
          </cell>
          <cell r="X44" t="str">
            <v/>
          </cell>
          <cell r="Y44" t="str">
            <v/>
          </cell>
          <cell r="Z44" t="str">
            <v/>
          </cell>
          <cell r="AA44" t="str">
            <v/>
          </cell>
          <cell r="AB44" t="str">
            <v/>
          </cell>
          <cell r="AC44" t="str">
            <v/>
          </cell>
          <cell r="AD44">
            <v>24</v>
          </cell>
          <cell r="AE44">
            <v>46</v>
          </cell>
          <cell r="AF44">
            <v>68</v>
          </cell>
          <cell r="AG44">
            <v>78</v>
          </cell>
          <cell r="AH44">
            <v>85</v>
          </cell>
          <cell r="AI44">
            <v>108</v>
          </cell>
          <cell r="AJ44">
            <v>120</v>
          </cell>
          <cell r="AK44">
            <v>130</v>
          </cell>
        </row>
        <row r="45">
          <cell r="N45" t="str">
            <v/>
          </cell>
          <cell r="O45" t="str">
            <v/>
          </cell>
          <cell r="P45" t="str">
            <v/>
          </cell>
          <cell r="Q45" t="str">
            <v/>
          </cell>
          <cell r="R45" t="str">
            <v/>
          </cell>
          <cell r="S45" t="str">
            <v/>
          </cell>
          <cell r="T45" t="str">
            <v/>
          </cell>
          <cell r="U45" t="str">
            <v/>
          </cell>
          <cell r="V45" t="str">
            <v/>
          </cell>
          <cell r="W45" t="str">
            <v/>
          </cell>
          <cell r="X45" t="str">
            <v/>
          </cell>
          <cell r="Y45" t="str">
            <v/>
          </cell>
          <cell r="Z45" t="str">
            <v/>
          </cell>
          <cell r="AA45" t="str">
            <v/>
          </cell>
          <cell r="AB45" t="str">
            <v/>
          </cell>
          <cell r="AC45" t="str">
            <v/>
          </cell>
          <cell r="AD45">
            <v>48</v>
          </cell>
          <cell r="AE45">
            <v>54</v>
          </cell>
          <cell r="AF45">
            <v>76</v>
          </cell>
          <cell r="AG45">
            <v>91</v>
          </cell>
          <cell r="AH45">
            <v>105</v>
          </cell>
          <cell r="AI45">
            <v>123</v>
          </cell>
          <cell r="AJ45">
            <v>137</v>
          </cell>
          <cell r="AK45">
            <v>152</v>
          </cell>
        </row>
        <row r="46">
          <cell r="N46" t="str">
            <v/>
          </cell>
          <cell r="O46" t="str">
            <v/>
          </cell>
          <cell r="P46" t="str">
            <v/>
          </cell>
          <cell r="Q46" t="str">
            <v/>
          </cell>
          <cell r="R46" t="str">
            <v/>
          </cell>
          <cell r="S46" t="str">
            <v/>
          </cell>
          <cell r="T46" t="str">
            <v/>
          </cell>
          <cell r="U46" t="str">
            <v/>
          </cell>
          <cell r="V46" t="str">
            <v/>
          </cell>
          <cell r="W46" t="str">
            <v/>
          </cell>
          <cell r="X46" t="str">
            <v/>
          </cell>
          <cell r="Y46" t="str">
            <v/>
          </cell>
          <cell r="Z46" t="str">
            <v/>
          </cell>
          <cell r="AA46" t="str">
            <v/>
          </cell>
          <cell r="AB46" t="str">
            <v/>
          </cell>
          <cell r="AC46" t="str">
            <v/>
          </cell>
          <cell r="AD46">
            <v>72</v>
          </cell>
          <cell r="AE46">
            <v>65</v>
          </cell>
          <cell r="AF46">
            <v>88</v>
          </cell>
          <cell r="AG46">
            <v>103</v>
          </cell>
          <cell r="AH46">
            <v>118</v>
          </cell>
          <cell r="AI46">
            <v>140</v>
          </cell>
          <cell r="AJ46">
            <v>155</v>
          </cell>
          <cell r="AK46">
            <v>172</v>
          </cell>
        </row>
        <row r="47">
          <cell r="N47" t="str">
            <v/>
          </cell>
          <cell r="O47" t="str">
            <v/>
          </cell>
          <cell r="P47" t="str">
            <v/>
          </cell>
          <cell r="Q47" t="str">
            <v/>
          </cell>
          <cell r="R47" t="str">
            <v/>
          </cell>
          <cell r="S47" t="str">
            <v/>
          </cell>
          <cell r="T47" t="str">
            <v/>
          </cell>
          <cell r="U47" t="str">
            <v/>
          </cell>
          <cell r="V47" t="str">
            <v/>
          </cell>
          <cell r="W47" t="str">
            <v/>
          </cell>
          <cell r="X47" t="str">
            <v/>
          </cell>
          <cell r="Y47" t="str">
            <v/>
          </cell>
          <cell r="Z47" t="str">
            <v/>
          </cell>
          <cell r="AA47" t="str">
            <v/>
          </cell>
          <cell r="AB47" t="str">
            <v/>
          </cell>
          <cell r="AC47" t="str">
            <v/>
          </cell>
          <cell r="AD47">
            <v>96</v>
          </cell>
          <cell r="AE47">
            <v>68</v>
          </cell>
          <cell r="AF47">
            <v>92</v>
          </cell>
          <cell r="AG47">
            <v>109</v>
          </cell>
          <cell r="AH47">
            <v>127</v>
          </cell>
          <cell r="AI47">
            <v>148</v>
          </cell>
          <cell r="AJ47">
            <v>166</v>
          </cell>
          <cell r="AK47">
            <v>184</v>
          </cell>
        </row>
        <row r="48">
          <cell r="N48" t="str">
            <v/>
          </cell>
          <cell r="O48" t="str">
            <v/>
          </cell>
          <cell r="P48" t="str">
            <v/>
          </cell>
          <cell r="Q48" t="str">
            <v/>
          </cell>
          <cell r="R48" t="str">
            <v/>
          </cell>
          <cell r="S48" t="str">
            <v/>
          </cell>
          <cell r="T48" t="str">
            <v/>
          </cell>
          <cell r="U48" t="str">
            <v/>
          </cell>
        </row>
      </sheetData>
      <sheetData sheetId="3"/>
      <sheetData sheetId="4"/>
      <sheetData sheetId="5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/>
      <sheetData sheetId="27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553"/>
  <sheetViews>
    <sheetView zoomScaleNormal="100" workbookViewId="0">
      <selection activeCell="A4" sqref="A4:CY414"/>
    </sheetView>
  </sheetViews>
  <sheetFormatPr defaultColWidth="9.140625" defaultRowHeight="15" x14ac:dyDescent="0.25"/>
  <cols>
    <col min="1" max="1" width="12.28515625" style="1" bestFit="1" customWidth="1"/>
    <col min="2" max="2" width="8.85546875" style="1" customWidth="1"/>
    <col min="3" max="5" width="8.140625" style="1" customWidth="1"/>
    <col min="6" max="6" width="21.42578125" style="1" bestFit="1" customWidth="1"/>
    <col min="7" max="7" width="20.140625" style="2" bestFit="1" customWidth="1"/>
    <col min="8" max="8" width="9.7109375" style="1" bestFit="1" customWidth="1"/>
    <col min="9" max="9" width="9" style="1" bestFit="1" customWidth="1"/>
    <col min="10" max="10" width="14.140625" style="1" bestFit="1" customWidth="1"/>
    <col min="11" max="11" width="12.42578125" style="1" bestFit="1" customWidth="1"/>
    <col min="12" max="12" width="14" style="2" bestFit="1" customWidth="1"/>
    <col min="13" max="14" width="13.42578125" style="1" bestFit="1" customWidth="1"/>
    <col min="15" max="16" width="12.28515625" style="1" customWidth="1"/>
    <col min="17" max="17" width="13.42578125" style="1" bestFit="1" customWidth="1"/>
    <col min="18" max="19" width="6.7109375" style="2" bestFit="1" customWidth="1"/>
    <col min="20" max="21" width="8" style="2" bestFit="1" customWidth="1"/>
    <col min="22" max="25" width="13.42578125" style="2" bestFit="1" customWidth="1"/>
    <col min="26" max="26" width="13.42578125" style="1" bestFit="1" customWidth="1"/>
    <col min="27" max="27" width="12.140625" style="1" customWidth="1"/>
    <col min="28" max="28" width="13.42578125" style="1" bestFit="1" customWidth="1"/>
    <col min="29" max="29" width="7.140625" style="2" bestFit="1" customWidth="1"/>
    <col min="30" max="30" width="13.42578125" style="1" bestFit="1" customWidth="1"/>
    <col min="31" max="31" width="8.140625" style="1" bestFit="1" customWidth="1"/>
    <col min="32" max="32" width="7.7109375" style="1" bestFit="1" customWidth="1"/>
    <col min="33" max="33" width="9.28515625" style="1" bestFit="1" customWidth="1"/>
    <col min="34" max="34" width="8.28515625" style="1" bestFit="1" customWidth="1"/>
    <col min="35" max="35" width="9.42578125" style="1" bestFit="1" customWidth="1"/>
    <col min="36" max="36" width="11.85546875" style="1" bestFit="1" customWidth="1"/>
    <col min="37" max="37" width="11.42578125" style="1" bestFit="1" customWidth="1"/>
    <col min="38" max="39" width="12" style="1" bestFit="1" customWidth="1"/>
    <col min="40" max="40" width="8.85546875" style="1" bestFit="1" customWidth="1"/>
    <col min="41" max="41" width="8.42578125" style="1" bestFit="1" customWidth="1"/>
    <col min="42" max="42" width="10.140625" style="1" bestFit="1" customWidth="1"/>
    <col min="43" max="43" width="9.140625" style="1"/>
    <col min="44" max="44" width="9.28515625" style="1" bestFit="1" customWidth="1"/>
    <col min="45" max="45" width="9" style="1" bestFit="1" customWidth="1"/>
    <col min="46" max="46" width="10.42578125" style="1" bestFit="1" customWidth="1"/>
    <col min="47" max="47" width="9.42578125" style="1" bestFit="1" customWidth="1"/>
    <col min="48" max="48" width="12.42578125" style="1" bestFit="1" customWidth="1"/>
    <col min="49" max="49" width="7.85546875" style="1" bestFit="1" customWidth="1"/>
    <col min="50" max="50" width="17.42578125" style="1" bestFit="1" customWidth="1"/>
    <col min="51" max="51" width="8.28515625" style="1" bestFit="1" customWidth="1"/>
    <col min="52" max="52" width="9.28515625" style="1" bestFit="1" customWidth="1"/>
    <col min="53" max="53" width="10.140625" style="1" bestFit="1" customWidth="1"/>
    <col min="54" max="54" width="7.42578125" style="1" bestFit="1" customWidth="1"/>
    <col min="55" max="55" width="10" style="1" bestFit="1" customWidth="1"/>
    <col min="56" max="56" width="9.42578125" style="1" bestFit="1" customWidth="1"/>
    <col min="57" max="57" width="9.140625" style="1" bestFit="1" customWidth="1"/>
    <col min="58" max="58" width="11.7109375" style="1" bestFit="1" customWidth="1"/>
    <col min="59" max="59" width="11.28515625" style="1" bestFit="1" customWidth="1"/>
    <col min="60" max="67" width="9.140625" style="1"/>
    <col min="68" max="68" width="14" style="1" bestFit="1" customWidth="1"/>
    <col min="69" max="69" width="13.42578125" style="1" bestFit="1" customWidth="1"/>
    <col min="70" max="70" width="14" style="1" bestFit="1" customWidth="1"/>
    <col min="71" max="71" width="10.28515625" style="1" bestFit="1" customWidth="1"/>
    <col min="72" max="73" width="6.42578125" style="1" bestFit="1" customWidth="1"/>
    <col min="74" max="76" width="7.7109375" style="1" bestFit="1" customWidth="1"/>
    <col min="77" max="78" width="8.85546875" style="1" bestFit="1" customWidth="1"/>
    <col min="79" max="80" width="9.42578125" style="1" bestFit="1" customWidth="1"/>
    <col min="81" max="83" width="10.42578125" style="1" bestFit="1" customWidth="1"/>
    <col min="84" max="85" width="11.7109375" style="1" bestFit="1" customWidth="1"/>
    <col min="86" max="86" width="11.7109375" style="1" customWidth="1"/>
    <col min="87" max="94" width="9.140625" style="1"/>
    <col min="95" max="103" width="13.140625" style="1" bestFit="1" customWidth="1"/>
    <col min="104" max="16384" width="9.140625" style="1"/>
  </cols>
  <sheetData>
    <row r="1" spans="1:103" x14ac:dyDescent="0.25">
      <c r="A1" s="97" t="s">
        <v>494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13" t="s">
        <v>495</v>
      </c>
      <c r="M1" s="97" t="s">
        <v>496</v>
      </c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 t="s">
        <v>497</v>
      </c>
      <c r="AB1" s="97"/>
      <c r="AC1" s="97"/>
      <c r="AD1" s="97"/>
      <c r="AE1" s="97" t="s">
        <v>498</v>
      </c>
      <c r="AF1" s="97"/>
      <c r="AG1" s="97"/>
      <c r="AH1" s="97"/>
      <c r="AI1" s="97"/>
      <c r="AJ1" s="97" t="s">
        <v>499</v>
      </c>
      <c r="AK1" s="97"/>
      <c r="AL1" s="97"/>
      <c r="AM1" s="97"/>
      <c r="AN1" s="97" t="s">
        <v>500</v>
      </c>
      <c r="AO1" s="97"/>
      <c r="AP1" s="97"/>
      <c r="AQ1" s="97"/>
      <c r="AR1" s="97" t="s">
        <v>501</v>
      </c>
      <c r="AS1" s="97"/>
      <c r="AT1" s="97"/>
      <c r="AU1" s="97"/>
      <c r="AV1" s="97" t="s">
        <v>502</v>
      </c>
      <c r="AW1" s="97"/>
      <c r="AX1" s="12" t="s">
        <v>503</v>
      </c>
      <c r="AY1" s="97" t="s">
        <v>504</v>
      </c>
      <c r="AZ1" s="97"/>
      <c r="BA1" s="97"/>
      <c r="BB1" s="97" t="s">
        <v>505</v>
      </c>
      <c r="BC1" s="97"/>
      <c r="BD1" s="97"/>
      <c r="BE1" s="97"/>
      <c r="BF1" s="97"/>
      <c r="BG1" s="97"/>
      <c r="BH1" s="97" t="s">
        <v>506</v>
      </c>
      <c r="BI1" s="97"/>
      <c r="BJ1" s="97"/>
      <c r="BK1" s="97"/>
      <c r="BL1" s="97"/>
      <c r="BM1" s="97"/>
      <c r="BN1" s="97" t="s">
        <v>58</v>
      </c>
      <c r="BO1" s="97"/>
      <c r="BP1" s="97" t="s">
        <v>507</v>
      </c>
      <c r="BQ1" s="97"/>
      <c r="BR1" s="97"/>
      <c r="BS1" s="97" t="s">
        <v>508</v>
      </c>
      <c r="BT1" s="97"/>
      <c r="BU1" s="97"/>
      <c r="BV1" s="97"/>
      <c r="BW1" s="97"/>
      <c r="BX1" s="97"/>
      <c r="BY1" s="97"/>
      <c r="BZ1" s="97"/>
      <c r="CA1" s="97"/>
      <c r="CB1" s="97"/>
      <c r="CC1" s="97"/>
      <c r="CD1" s="97"/>
      <c r="CE1" s="97"/>
      <c r="CF1" s="97"/>
      <c r="CG1" s="97"/>
      <c r="CH1" s="98" t="s">
        <v>1112</v>
      </c>
      <c r="CI1" s="99"/>
      <c r="CJ1" s="99"/>
      <c r="CK1" s="99"/>
      <c r="CL1" s="99"/>
      <c r="CM1" s="99"/>
      <c r="CN1" s="99"/>
      <c r="CO1" s="100"/>
      <c r="CQ1" s="90" t="s">
        <v>1233</v>
      </c>
      <c r="CR1" s="91"/>
      <c r="CS1" s="91"/>
      <c r="CT1" s="91"/>
      <c r="CU1" s="91"/>
      <c r="CV1" s="91"/>
      <c r="CW1" s="91"/>
      <c r="CX1" s="91"/>
      <c r="CY1" s="92"/>
    </row>
    <row r="2" spans="1:103" s="11" customFormat="1" x14ac:dyDescent="0.25">
      <c r="A2" s="11" t="s">
        <v>0</v>
      </c>
      <c r="B2" s="11" t="s">
        <v>524</v>
      </c>
      <c r="C2" s="11" t="s">
        <v>509</v>
      </c>
      <c r="D2" s="11" t="s">
        <v>510</v>
      </c>
      <c r="E2" s="11" t="s">
        <v>511</v>
      </c>
      <c r="F2" s="11" t="s">
        <v>512</v>
      </c>
      <c r="G2" s="11" t="s">
        <v>1</v>
      </c>
      <c r="H2" s="11" t="s">
        <v>2</v>
      </c>
      <c r="I2" s="11" t="s">
        <v>3</v>
      </c>
      <c r="J2" s="11" t="s">
        <v>4</v>
      </c>
      <c r="K2" s="11" t="s">
        <v>5</v>
      </c>
      <c r="L2" s="11" t="s">
        <v>6</v>
      </c>
      <c r="M2" s="11" t="s">
        <v>7</v>
      </c>
      <c r="N2" s="11" t="s">
        <v>8</v>
      </c>
      <c r="O2" s="11" t="s">
        <v>9</v>
      </c>
      <c r="P2" s="11" t="s">
        <v>1111</v>
      </c>
      <c r="Q2" s="11" t="s">
        <v>11</v>
      </c>
      <c r="R2" s="11" t="s">
        <v>13</v>
      </c>
      <c r="S2" s="11" t="s">
        <v>14</v>
      </c>
      <c r="T2" s="11" t="s">
        <v>17</v>
      </c>
      <c r="U2" s="11" t="s">
        <v>18</v>
      </c>
      <c r="V2" s="11" t="s">
        <v>12</v>
      </c>
      <c r="W2" s="11" t="s">
        <v>15</v>
      </c>
      <c r="X2" s="11" t="s">
        <v>16</v>
      </c>
      <c r="Y2" s="11" t="s">
        <v>19</v>
      </c>
      <c r="Z2" s="11" t="s">
        <v>63</v>
      </c>
      <c r="AA2" s="11" t="s">
        <v>10</v>
      </c>
      <c r="AB2" s="11" t="s">
        <v>20</v>
      </c>
      <c r="AC2" s="11" t="s">
        <v>21</v>
      </c>
      <c r="AD2" s="11" t="s">
        <v>22</v>
      </c>
      <c r="AE2" s="11" t="s">
        <v>23</v>
      </c>
      <c r="AF2" s="11" t="s">
        <v>24</v>
      </c>
      <c r="AG2" s="11" t="s">
        <v>25</v>
      </c>
      <c r="AH2" s="11" t="s">
        <v>26</v>
      </c>
      <c r="AI2" s="11" t="s">
        <v>27</v>
      </c>
      <c r="AJ2" s="11" t="s">
        <v>28</v>
      </c>
      <c r="AK2" s="11" t="s">
        <v>29</v>
      </c>
      <c r="AL2" s="11" t="s">
        <v>30</v>
      </c>
      <c r="AM2" s="11" t="s">
        <v>31</v>
      </c>
      <c r="AN2" s="11" t="s">
        <v>32</v>
      </c>
      <c r="AO2" s="11" t="s">
        <v>33</v>
      </c>
      <c r="AP2" s="11" t="s">
        <v>34</v>
      </c>
      <c r="AQ2" s="11" t="s">
        <v>35</v>
      </c>
      <c r="AR2" s="11" t="s">
        <v>36</v>
      </c>
      <c r="AS2" s="11" t="s">
        <v>37</v>
      </c>
      <c r="AT2" s="11" t="s">
        <v>38</v>
      </c>
      <c r="AU2" s="11" t="s">
        <v>39</v>
      </c>
      <c r="AV2" s="11" t="s">
        <v>40</v>
      </c>
      <c r="AW2" s="11" t="s">
        <v>41</v>
      </c>
      <c r="AX2" s="11" t="s">
        <v>42</v>
      </c>
      <c r="AY2" s="11" t="s">
        <v>43</v>
      </c>
      <c r="AZ2" s="11" t="s">
        <v>44</v>
      </c>
      <c r="BA2" s="11" t="s">
        <v>45</v>
      </c>
      <c r="BB2" s="11" t="s">
        <v>46</v>
      </c>
      <c r="BC2" s="11" t="s">
        <v>47</v>
      </c>
      <c r="BD2" s="11" t="s">
        <v>48</v>
      </c>
      <c r="BE2" s="11" t="s">
        <v>49</v>
      </c>
      <c r="BF2" s="11" t="s">
        <v>50</v>
      </c>
      <c r="BG2" s="11" t="s">
        <v>51</v>
      </c>
      <c r="BH2" s="11" t="s">
        <v>52</v>
      </c>
      <c r="BI2" s="11" t="s">
        <v>53</v>
      </c>
      <c r="BJ2" s="11" t="s">
        <v>54</v>
      </c>
      <c r="BK2" s="11" t="s">
        <v>55</v>
      </c>
      <c r="BL2" s="11" t="s">
        <v>56</v>
      </c>
      <c r="BM2" s="11" t="s">
        <v>57</v>
      </c>
      <c r="BN2" s="11" t="s">
        <v>58</v>
      </c>
      <c r="BO2" s="11" t="s">
        <v>59</v>
      </c>
      <c r="BP2" s="11" t="s">
        <v>60</v>
      </c>
      <c r="BQ2" s="11" t="s">
        <v>61</v>
      </c>
      <c r="BR2" s="11" t="s">
        <v>62</v>
      </c>
      <c r="BS2" s="11" t="s">
        <v>64</v>
      </c>
      <c r="BT2" s="11" t="s">
        <v>65</v>
      </c>
      <c r="BU2" s="11" t="s">
        <v>66</v>
      </c>
      <c r="BV2" s="11" t="s">
        <v>67</v>
      </c>
      <c r="BW2" s="11" t="s">
        <v>68</v>
      </c>
      <c r="BX2" s="11" t="s">
        <v>69</v>
      </c>
      <c r="BY2" s="11" t="s">
        <v>70</v>
      </c>
      <c r="BZ2" s="11" t="s">
        <v>71</v>
      </c>
      <c r="CA2" s="11" t="s">
        <v>72</v>
      </c>
      <c r="CB2" s="11" t="s">
        <v>73</v>
      </c>
      <c r="CC2" s="11" t="s">
        <v>74</v>
      </c>
      <c r="CD2" s="11" t="s">
        <v>75</v>
      </c>
      <c r="CE2" s="11" t="s">
        <v>76</v>
      </c>
      <c r="CF2" s="11" t="s">
        <v>77</v>
      </c>
      <c r="CG2" s="11" t="s">
        <v>78</v>
      </c>
      <c r="CH2" s="11" t="s">
        <v>1113</v>
      </c>
      <c r="CI2" s="11" t="s">
        <v>1114</v>
      </c>
      <c r="CJ2" s="11" t="s">
        <v>1115</v>
      </c>
      <c r="CK2" s="11" t="s">
        <v>1116</v>
      </c>
      <c r="CL2" s="11" t="s">
        <v>1117</v>
      </c>
      <c r="CM2" s="11" t="s">
        <v>1118</v>
      </c>
      <c r="CN2" s="11" t="s">
        <v>1119</v>
      </c>
      <c r="CO2" s="11" t="s">
        <v>1120</v>
      </c>
      <c r="CP2" s="11" t="s">
        <v>1232</v>
      </c>
      <c r="CQ2" s="11" t="s">
        <v>1234</v>
      </c>
      <c r="CR2" s="11" t="s">
        <v>1235</v>
      </c>
      <c r="CS2" s="11" t="s">
        <v>1236</v>
      </c>
      <c r="CT2" s="11" t="s">
        <v>1237</v>
      </c>
      <c r="CU2" s="11" t="s">
        <v>1238</v>
      </c>
      <c r="CV2" s="11" t="s">
        <v>1239</v>
      </c>
      <c r="CW2" s="11" t="s">
        <v>1240</v>
      </c>
      <c r="CX2" s="11" t="s">
        <v>1241</v>
      </c>
      <c r="CY2" s="11" t="s">
        <v>1242</v>
      </c>
    </row>
    <row r="3" spans="1:103" s="7" customFormat="1" x14ac:dyDescent="0.25"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L3" s="21"/>
    </row>
    <row r="4" spans="1:103" s="8" customFormat="1" x14ac:dyDescent="0.25">
      <c r="A4" s="8" t="s">
        <v>79</v>
      </c>
      <c r="B4" s="8" t="s">
        <v>759</v>
      </c>
      <c r="C4" s="8" t="s">
        <v>765</v>
      </c>
      <c r="D4" s="8" t="s">
        <v>775</v>
      </c>
      <c r="E4" s="8" t="s">
        <v>780</v>
      </c>
      <c r="G4" s="9">
        <v>1028</v>
      </c>
      <c r="H4" s="8">
        <v>-25.380220000000001</v>
      </c>
      <c r="I4" s="8">
        <v>28.316500000000001</v>
      </c>
      <c r="J4" s="10">
        <v>1887</v>
      </c>
      <c r="K4" s="10">
        <v>43242</v>
      </c>
      <c r="L4" s="9">
        <v>1904</v>
      </c>
      <c r="M4" s="8">
        <v>1032.2810670829199</v>
      </c>
      <c r="N4" s="8">
        <v>287785.00459094101</v>
      </c>
      <c r="O4" s="8">
        <v>51035.140273274403</v>
      </c>
      <c r="P4" s="8">
        <f>O4*0.001</f>
        <v>51.035140273274401</v>
      </c>
      <c r="Q4" s="8">
        <v>92540.135145929104</v>
      </c>
      <c r="R4" s="9">
        <v>1078</v>
      </c>
      <c r="S4" s="9">
        <v>1644</v>
      </c>
      <c r="T4" s="9">
        <v>1111</v>
      </c>
      <c r="U4" s="9">
        <v>1411</v>
      </c>
      <c r="V4" s="9">
        <v>4.0766950696709998E-3</v>
      </c>
      <c r="W4" s="9">
        <v>6.1162651114289998E-3</v>
      </c>
      <c r="X4" s="9">
        <v>6.3499999046325604</v>
      </c>
      <c r="Y4" s="9">
        <v>4.3224487453699997E-3</v>
      </c>
      <c r="Z4" s="8">
        <v>4.2223503218140701</v>
      </c>
      <c r="AA4" s="8">
        <v>86.517772164532602</v>
      </c>
      <c r="AB4" s="8">
        <v>17.621104178223199</v>
      </c>
      <c r="AC4" s="9" t="s">
        <v>80</v>
      </c>
      <c r="AD4" s="8">
        <v>13.6677712801698</v>
      </c>
      <c r="AE4" s="8">
        <v>6.6</v>
      </c>
      <c r="AF4" s="8">
        <v>2.15</v>
      </c>
      <c r="AG4" s="8">
        <v>4.37</v>
      </c>
      <c r="AH4" s="8">
        <v>4.0999999999999996</v>
      </c>
      <c r="AI4" s="8">
        <v>4.0999999999999996</v>
      </c>
      <c r="AJ4" s="8">
        <v>0.53</v>
      </c>
      <c r="AK4" s="8">
        <v>0.19</v>
      </c>
      <c r="AL4" s="8">
        <v>0.41</v>
      </c>
      <c r="AM4" s="8">
        <v>0.4</v>
      </c>
      <c r="AN4" s="8">
        <v>754</v>
      </c>
      <c r="AO4" s="8">
        <v>593</v>
      </c>
      <c r="AP4" s="8">
        <v>683</v>
      </c>
      <c r="AQ4" s="8">
        <v>687</v>
      </c>
      <c r="AR4" s="8">
        <v>752</v>
      </c>
      <c r="AS4" s="8">
        <v>467</v>
      </c>
      <c r="AT4" s="8">
        <v>662</v>
      </c>
      <c r="AU4" s="8">
        <v>681</v>
      </c>
      <c r="AV4" s="8">
        <v>0.18099999999999999</v>
      </c>
      <c r="AW4" s="8">
        <v>13.565</v>
      </c>
      <c r="AX4" s="8">
        <v>12</v>
      </c>
      <c r="AY4" s="8">
        <v>28</v>
      </c>
      <c r="AZ4" s="8">
        <v>1</v>
      </c>
      <c r="BA4" s="8">
        <v>1</v>
      </c>
      <c r="BB4" s="8">
        <v>1</v>
      </c>
      <c r="BC4" s="8">
        <v>4</v>
      </c>
      <c r="BD4" s="8">
        <v>1</v>
      </c>
      <c r="BE4" s="8">
        <v>1</v>
      </c>
      <c r="BF4" s="8">
        <v>2</v>
      </c>
      <c r="BG4" s="8">
        <v>1</v>
      </c>
      <c r="BH4" s="8">
        <v>5</v>
      </c>
      <c r="BI4" s="8">
        <v>5</v>
      </c>
      <c r="BJ4" s="8">
        <v>4</v>
      </c>
      <c r="BK4" s="8">
        <v>1</v>
      </c>
      <c r="BL4" s="8">
        <v>1</v>
      </c>
      <c r="BM4" s="8">
        <v>0</v>
      </c>
      <c r="BN4" s="8">
        <v>1</v>
      </c>
      <c r="BO4" s="8">
        <v>1</v>
      </c>
      <c r="BP4" s="8">
        <v>-0.17630058683522801</v>
      </c>
      <c r="BQ4" s="8">
        <v>0.668354329465908</v>
      </c>
      <c r="BR4" s="8">
        <v>-8.2748794591568196</v>
      </c>
      <c r="BS4" s="8">
        <v>122</v>
      </c>
      <c r="BT4" s="8">
        <v>62</v>
      </c>
      <c r="BU4" s="8">
        <v>86</v>
      </c>
      <c r="BV4" s="8">
        <v>104</v>
      </c>
      <c r="BW4" s="8">
        <v>124</v>
      </c>
      <c r="BX4" s="8">
        <v>152</v>
      </c>
      <c r="BY4" s="8">
        <v>175</v>
      </c>
      <c r="BZ4" s="8">
        <v>201</v>
      </c>
      <c r="CA4" s="8">
        <v>59</v>
      </c>
      <c r="CB4" s="8">
        <v>81</v>
      </c>
      <c r="CC4" s="8">
        <v>98</v>
      </c>
      <c r="CD4" s="8">
        <v>116</v>
      </c>
      <c r="CE4" s="8">
        <v>142</v>
      </c>
      <c r="CF4" s="8">
        <v>164</v>
      </c>
      <c r="CG4" s="8">
        <v>189</v>
      </c>
      <c r="CH4" s="23">
        <v>0</v>
      </c>
      <c r="CI4" s="24">
        <v>0</v>
      </c>
      <c r="CJ4" s="25">
        <v>0</v>
      </c>
      <c r="CK4" s="26">
        <v>100</v>
      </c>
      <c r="CL4" s="27">
        <v>0</v>
      </c>
      <c r="CM4" s="29">
        <v>0</v>
      </c>
      <c r="CN4" s="30">
        <v>0</v>
      </c>
      <c r="CO4" s="31">
        <v>0</v>
      </c>
      <c r="CP4" s="34" t="s">
        <v>79</v>
      </c>
      <c r="CQ4" s="8">
        <v>0</v>
      </c>
      <c r="CR4" s="8">
        <v>0</v>
      </c>
      <c r="CS4" s="8">
        <v>0</v>
      </c>
      <c r="CT4" s="8">
        <v>0</v>
      </c>
      <c r="CU4" s="8">
        <v>0</v>
      </c>
      <c r="CV4" s="8">
        <v>0</v>
      </c>
      <c r="CW4" s="8">
        <v>0</v>
      </c>
      <c r="CX4" s="8">
        <v>100</v>
      </c>
      <c r="CY4" s="8">
        <v>0</v>
      </c>
    </row>
    <row r="5" spans="1:103" s="8" customFormat="1" x14ac:dyDescent="0.25">
      <c r="A5" s="8" t="s">
        <v>81</v>
      </c>
      <c r="B5" s="8" t="s">
        <v>759</v>
      </c>
      <c r="C5" s="8" t="s">
        <v>765</v>
      </c>
      <c r="D5" s="8" t="s">
        <v>775</v>
      </c>
      <c r="E5" s="8" t="s">
        <v>778</v>
      </c>
      <c r="G5" s="9">
        <v>142</v>
      </c>
      <c r="H5" s="8">
        <v>-25.72888</v>
      </c>
      <c r="I5" s="8">
        <v>28.168859999999999</v>
      </c>
      <c r="J5" s="10">
        <v>3105</v>
      </c>
      <c r="K5" s="10">
        <v>18841</v>
      </c>
      <c r="L5" s="9">
        <v>1905</v>
      </c>
      <c r="M5" s="8">
        <v>143.78468685958899</v>
      </c>
      <c r="N5" s="8">
        <v>99803.367168285797</v>
      </c>
      <c r="O5" s="8">
        <v>8260.4095243745196</v>
      </c>
      <c r="P5" s="8">
        <f t="shared" ref="P5:P68" si="0">O5*0.001</f>
        <v>8.2604095243745199</v>
      </c>
      <c r="Q5" s="8">
        <v>22338.134423417501</v>
      </c>
      <c r="R5" s="9">
        <v>1276</v>
      </c>
      <c r="S5" s="9">
        <v>1572</v>
      </c>
      <c r="T5" s="9">
        <v>1295</v>
      </c>
      <c r="U5" s="9">
        <v>1516</v>
      </c>
      <c r="V5" s="9">
        <v>1.1799773201346E-2</v>
      </c>
      <c r="W5" s="9">
        <v>1.3250882745593001E-2</v>
      </c>
      <c r="X5" s="9">
        <v>8.6499996185302699</v>
      </c>
      <c r="Y5" s="9">
        <v>1.3191193342208999E-2</v>
      </c>
      <c r="Z5" s="8">
        <v>4.3362574143586299</v>
      </c>
      <c r="AA5" s="8">
        <v>91.403972231757905</v>
      </c>
      <c r="AB5" s="8">
        <v>3.8385893342994999</v>
      </c>
      <c r="AC5" s="9" t="s">
        <v>80</v>
      </c>
      <c r="AD5" s="8">
        <v>4.32270257223598</v>
      </c>
      <c r="AE5" s="8">
        <v>6.6</v>
      </c>
      <c r="AF5" s="8">
        <v>1.5</v>
      </c>
      <c r="AG5" s="8">
        <v>4.74</v>
      </c>
      <c r="AH5" s="8">
        <v>5.4</v>
      </c>
      <c r="AI5" s="8">
        <v>3.95</v>
      </c>
      <c r="AJ5" s="8">
        <v>0.57999999999999996</v>
      </c>
      <c r="AK5" s="8">
        <v>0.26</v>
      </c>
      <c r="AL5" s="8">
        <v>0.39</v>
      </c>
      <c r="AM5" s="8">
        <v>0.41</v>
      </c>
      <c r="AN5" s="8">
        <v>777</v>
      </c>
      <c r="AO5" s="8">
        <v>652</v>
      </c>
      <c r="AP5" s="8">
        <v>707</v>
      </c>
      <c r="AQ5" s="8">
        <v>707</v>
      </c>
      <c r="AR5" s="8">
        <v>737</v>
      </c>
      <c r="AS5" s="8">
        <v>602</v>
      </c>
      <c r="AT5" s="8">
        <v>683</v>
      </c>
      <c r="AU5" s="8">
        <v>684</v>
      </c>
      <c r="AV5" s="8">
        <v>4.2999999999999997E-2</v>
      </c>
      <c r="AW5" s="8">
        <v>21.9</v>
      </c>
      <c r="AX5" s="8">
        <v>12</v>
      </c>
      <c r="AY5" s="8">
        <v>16</v>
      </c>
      <c r="AZ5" s="8">
        <v>1</v>
      </c>
      <c r="BA5" s="8">
        <v>1</v>
      </c>
      <c r="BB5" s="8">
        <v>4</v>
      </c>
      <c r="BC5" s="8">
        <v>4</v>
      </c>
      <c r="BD5" s="8">
        <v>4</v>
      </c>
      <c r="BE5" s="8">
        <v>2</v>
      </c>
      <c r="BF5" s="8">
        <v>2</v>
      </c>
      <c r="BG5" s="8">
        <v>2</v>
      </c>
      <c r="BH5" s="8">
        <v>5</v>
      </c>
      <c r="BI5" s="8">
        <v>5</v>
      </c>
      <c r="BJ5" s="8">
        <v>5</v>
      </c>
      <c r="BK5" s="8">
        <v>1</v>
      </c>
      <c r="BL5" s="8">
        <v>1</v>
      </c>
      <c r="BM5" s="8">
        <v>1</v>
      </c>
      <c r="BN5" s="8">
        <v>1</v>
      </c>
      <c r="BO5" s="8">
        <v>1</v>
      </c>
      <c r="BP5" s="8">
        <v>-0.132534731399509</v>
      </c>
      <c r="BQ5" s="8">
        <v>0.70594934848257296</v>
      </c>
      <c r="BR5" s="8">
        <v>-13.025565686797201</v>
      </c>
      <c r="BS5" s="8">
        <v>125</v>
      </c>
      <c r="BT5" s="8">
        <v>44</v>
      </c>
      <c r="BU5" s="8">
        <v>60</v>
      </c>
      <c r="BV5" s="8">
        <v>73</v>
      </c>
      <c r="BW5" s="8">
        <v>86</v>
      </c>
      <c r="BX5" s="8">
        <v>106</v>
      </c>
      <c r="BY5" s="8">
        <v>123</v>
      </c>
      <c r="BZ5" s="8">
        <v>141</v>
      </c>
      <c r="CA5" s="8">
        <v>45</v>
      </c>
      <c r="CB5" s="8">
        <v>62</v>
      </c>
      <c r="CC5" s="8">
        <v>75</v>
      </c>
      <c r="CD5" s="8">
        <v>89</v>
      </c>
      <c r="CE5" s="8">
        <v>109</v>
      </c>
      <c r="CF5" s="8">
        <v>126</v>
      </c>
      <c r="CG5" s="8">
        <v>145</v>
      </c>
      <c r="CH5" s="23">
        <v>0</v>
      </c>
      <c r="CI5" s="24">
        <v>0</v>
      </c>
      <c r="CJ5" s="25">
        <v>0</v>
      </c>
      <c r="CK5" s="26">
        <v>100</v>
      </c>
      <c r="CL5" s="27">
        <v>0</v>
      </c>
      <c r="CM5" s="29">
        <v>0</v>
      </c>
      <c r="CN5" s="30">
        <v>0</v>
      </c>
      <c r="CO5" s="31">
        <v>0</v>
      </c>
      <c r="CP5" s="34" t="s">
        <v>81</v>
      </c>
      <c r="CQ5" s="8">
        <v>0</v>
      </c>
      <c r="CR5" s="8">
        <v>0</v>
      </c>
      <c r="CS5" s="8">
        <v>0</v>
      </c>
      <c r="CT5" s="8">
        <v>0</v>
      </c>
      <c r="CU5" s="8">
        <v>0</v>
      </c>
      <c r="CV5" s="8">
        <v>0</v>
      </c>
      <c r="CW5" s="8">
        <v>0</v>
      </c>
      <c r="CX5" s="8">
        <v>100</v>
      </c>
      <c r="CY5" s="8">
        <v>0</v>
      </c>
    </row>
    <row r="6" spans="1:103" s="8" customFormat="1" x14ac:dyDescent="0.25">
      <c r="A6" s="8" t="s">
        <v>82</v>
      </c>
      <c r="B6" s="8" t="s">
        <v>759</v>
      </c>
      <c r="C6" s="8" t="s">
        <v>765</v>
      </c>
      <c r="D6" s="8" t="s">
        <v>772</v>
      </c>
      <c r="E6" s="8" t="s">
        <v>783</v>
      </c>
      <c r="G6" s="9">
        <v>2551</v>
      </c>
      <c r="H6" s="8">
        <v>-25.810559999999999</v>
      </c>
      <c r="I6" s="8">
        <v>27.909829999999999</v>
      </c>
      <c r="J6" s="10">
        <v>8310</v>
      </c>
      <c r="K6" s="10">
        <v>43243</v>
      </c>
      <c r="L6" s="9">
        <v>1892</v>
      </c>
      <c r="M6" s="8">
        <v>2559.3759513608102</v>
      </c>
      <c r="N6" s="8">
        <v>429783.497418668</v>
      </c>
      <c r="O6" s="8">
        <v>45904.332281558403</v>
      </c>
      <c r="P6" s="8">
        <f t="shared" si="0"/>
        <v>45.904332281558403</v>
      </c>
      <c r="Q6" s="8">
        <v>85111.505324563099</v>
      </c>
      <c r="R6" s="9">
        <v>1186</v>
      </c>
      <c r="S6" s="9">
        <v>1805</v>
      </c>
      <c r="T6" s="9">
        <v>1212</v>
      </c>
      <c r="U6" s="9">
        <v>1577</v>
      </c>
      <c r="V6" s="9">
        <v>5.0489441491660004E-3</v>
      </c>
      <c r="W6" s="9">
        <v>7.272812267149E-3</v>
      </c>
      <c r="X6" s="9">
        <v>7.0100002288818297</v>
      </c>
      <c r="Y6" s="9">
        <v>5.7179890573019997E-3</v>
      </c>
      <c r="Z6" s="8">
        <v>4.5914137894337497</v>
      </c>
      <c r="AA6" s="8">
        <v>79.475735070129204</v>
      </c>
      <c r="AB6" s="8">
        <v>14.834304975161499</v>
      </c>
      <c r="AC6" s="9" t="s">
        <v>80</v>
      </c>
      <c r="AD6" s="8">
        <v>10.511692553935299</v>
      </c>
      <c r="AE6" s="8">
        <v>6.98</v>
      </c>
      <c r="AF6" s="8">
        <v>1.3</v>
      </c>
      <c r="AG6" s="8">
        <v>3.49</v>
      </c>
      <c r="AH6" s="8">
        <v>3.35</v>
      </c>
      <c r="AI6" s="8">
        <v>2.4</v>
      </c>
      <c r="AJ6" s="8">
        <v>0.65</v>
      </c>
      <c r="AK6" s="8">
        <v>0.27</v>
      </c>
      <c r="AL6" s="8">
        <v>0.55000000000000004</v>
      </c>
      <c r="AM6" s="8">
        <v>0.56999999999999995</v>
      </c>
      <c r="AN6" s="8">
        <v>831</v>
      </c>
      <c r="AO6" s="8">
        <v>588</v>
      </c>
      <c r="AP6" s="8">
        <v>690</v>
      </c>
      <c r="AQ6" s="8">
        <v>683</v>
      </c>
      <c r="AR6" s="8">
        <v>912</v>
      </c>
      <c r="AS6" s="8">
        <v>552</v>
      </c>
      <c r="AT6" s="8">
        <v>667</v>
      </c>
      <c r="AU6" s="8">
        <v>662</v>
      </c>
      <c r="AV6" s="8">
        <v>0.124</v>
      </c>
      <c r="AW6" s="8">
        <v>23.565000000000001</v>
      </c>
      <c r="AX6" s="8">
        <v>12</v>
      </c>
      <c r="AY6" s="8">
        <v>19</v>
      </c>
      <c r="AZ6" s="8">
        <v>1</v>
      </c>
      <c r="BA6" s="8">
        <v>1</v>
      </c>
      <c r="BB6" s="8">
        <v>4</v>
      </c>
      <c r="BC6" s="8">
        <v>4</v>
      </c>
      <c r="BD6" s="8">
        <v>4</v>
      </c>
      <c r="BE6" s="8">
        <v>2</v>
      </c>
      <c r="BF6" s="8">
        <v>2</v>
      </c>
      <c r="BG6" s="8">
        <v>2</v>
      </c>
      <c r="BH6" s="8">
        <v>5</v>
      </c>
      <c r="BI6" s="8">
        <v>5</v>
      </c>
      <c r="BJ6" s="8">
        <v>4</v>
      </c>
      <c r="BK6" s="8">
        <v>1</v>
      </c>
      <c r="BL6" s="8">
        <v>1</v>
      </c>
      <c r="BM6" s="8">
        <v>0</v>
      </c>
      <c r="BN6" s="8">
        <v>1</v>
      </c>
      <c r="BO6" s="8">
        <v>1</v>
      </c>
      <c r="BP6" s="8">
        <v>-0.12860650327365</v>
      </c>
      <c r="BQ6" s="8">
        <v>0.70106649428001799</v>
      </c>
      <c r="BR6" s="8">
        <v>14.5480157137016</v>
      </c>
      <c r="BS6" s="8">
        <v>107</v>
      </c>
      <c r="BT6" s="8">
        <v>56</v>
      </c>
      <c r="BU6" s="8">
        <v>77</v>
      </c>
      <c r="BV6" s="8">
        <v>93</v>
      </c>
      <c r="BW6" s="8">
        <v>109</v>
      </c>
      <c r="BX6" s="8">
        <v>133</v>
      </c>
      <c r="BY6" s="8">
        <v>153</v>
      </c>
      <c r="BZ6" s="8">
        <v>174</v>
      </c>
      <c r="CA6" s="8">
        <v>51</v>
      </c>
      <c r="CB6" s="8">
        <v>71</v>
      </c>
      <c r="CC6" s="8">
        <v>85</v>
      </c>
      <c r="CD6" s="8">
        <v>100</v>
      </c>
      <c r="CE6" s="8">
        <v>122</v>
      </c>
      <c r="CF6" s="8">
        <v>140</v>
      </c>
      <c r="CG6" s="8">
        <v>160</v>
      </c>
      <c r="CH6" s="23">
        <v>0</v>
      </c>
      <c r="CI6" s="24">
        <v>0</v>
      </c>
      <c r="CJ6" s="25">
        <v>0</v>
      </c>
      <c r="CK6" s="26">
        <v>100</v>
      </c>
      <c r="CL6" s="27">
        <v>0</v>
      </c>
      <c r="CM6" s="29">
        <v>0</v>
      </c>
      <c r="CN6" s="30">
        <v>0</v>
      </c>
      <c r="CO6" s="31">
        <v>0</v>
      </c>
      <c r="CP6" s="34" t="s">
        <v>82</v>
      </c>
      <c r="CQ6" s="8">
        <v>0</v>
      </c>
      <c r="CR6" s="8">
        <v>0</v>
      </c>
      <c r="CS6" s="8">
        <v>0</v>
      </c>
      <c r="CT6" s="8">
        <v>0</v>
      </c>
      <c r="CU6" s="8">
        <v>0</v>
      </c>
      <c r="CV6" s="8">
        <v>0</v>
      </c>
      <c r="CW6" s="8">
        <v>0</v>
      </c>
      <c r="CX6" s="8">
        <v>0</v>
      </c>
      <c r="CY6" s="8">
        <v>0</v>
      </c>
    </row>
    <row r="7" spans="1:103" s="8" customFormat="1" x14ac:dyDescent="0.25">
      <c r="A7" s="8" t="s">
        <v>83</v>
      </c>
      <c r="B7" s="8" t="s">
        <v>759</v>
      </c>
      <c r="C7" s="8" t="s">
        <v>765</v>
      </c>
      <c r="D7" s="8" t="s">
        <v>772</v>
      </c>
      <c r="E7" s="8" t="s">
        <v>784</v>
      </c>
      <c r="G7" s="9">
        <v>1171</v>
      </c>
      <c r="H7" s="8">
        <v>-25.77703</v>
      </c>
      <c r="I7" s="8">
        <v>27.76117</v>
      </c>
      <c r="J7" s="10">
        <v>8310</v>
      </c>
      <c r="K7" s="10">
        <v>43243</v>
      </c>
      <c r="L7" s="9">
        <v>1890</v>
      </c>
      <c r="M7" s="8">
        <v>1062.68343528944</v>
      </c>
      <c r="N7" s="8">
        <v>268837.241462962</v>
      </c>
      <c r="O7" s="8">
        <v>34285.916828797199</v>
      </c>
      <c r="P7" s="8">
        <f t="shared" si="0"/>
        <v>34.285916828797198</v>
      </c>
      <c r="Q7" s="8">
        <v>72113.226376911203</v>
      </c>
      <c r="R7" s="9">
        <v>1180</v>
      </c>
      <c r="S7" s="9">
        <v>1690</v>
      </c>
      <c r="T7" s="9">
        <v>1203</v>
      </c>
      <c r="U7" s="9">
        <v>1566</v>
      </c>
      <c r="V7" s="9">
        <v>5.2154688164590002E-3</v>
      </c>
      <c r="W7" s="9">
        <v>7.0722116541339997E-3</v>
      </c>
      <c r="X7" s="9">
        <v>8.5500001907348597</v>
      </c>
      <c r="Y7" s="9">
        <v>6.7116678692399996E-3</v>
      </c>
      <c r="Z7" s="8">
        <v>4.7411279710269696</v>
      </c>
      <c r="AA7" s="8">
        <v>84.533021056950304</v>
      </c>
      <c r="AB7" s="8">
        <v>12.2759943454921</v>
      </c>
      <c r="AC7" s="9" t="s">
        <v>80</v>
      </c>
      <c r="AD7" s="8">
        <v>7.9414772721924498</v>
      </c>
      <c r="AE7" s="8">
        <v>7</v>
      </c>
      <c r="AF7" s="8">
        <v>1.3</v>
      </c>
      <c r="AG7" s="8">
        <v>4.4400000000000004</v>
      </c>
      <c r="AH7" s="8">
        <v>4.29</v>
      </c>
      <c r="AI7" s="8">
        <v>6.28</v>
      </c>
      <c r="AJ7" s="8">
        <v>0.56999999999999995</v>
      </c>
      <c r="AK7" s="8">
        <v>0.27</v>
      </c>
      <c r="AL7" s="8">
        <v>0.38</v>
      </c>
      <c r="AM7" s="8">
        <v>0.39</v>
      </c>
      <c r="AN7" s="8">
        <v>742</v>
      </c>
      <c r="AO7" s="8">
        <v>636</v>
      </c>
      <c r="AP7" s="8">
        <v>681</v>
      </c>
      <c r="AQ7" s="8">
        <v>683</v>
      </c>
      <c r="AR7" s="8">
        <v>752</v>
      </c>
      <c r="AS7" s="8">
        <v>590</v>
      </c>
      <c r="AT7" s="8">
        <v>648</v>
      </c>
      <c r="AU7" s="8">
        <v>649</v>
      </c>
      <c r="AV7" s="8">
        <v>1.4999999999999999E-2</v>
      </c>
      <c r="AW7" s="8">
        <v>0.9</v>
      </c>
      <c r="AX7" s="8">
        <v>12</v>
      </c>
      <c r="AY7" s="8">
        <v>19</v>
      </c>
      <c r="AZ7" s="8">
        <v>1</v>
      </c>
      <c r="BA7" s="8">
        <v>1</v>
      </c>
      <c r="BB7" s="8">
        <v>4</v>
      </c>
      <c r="BC7" s="8">
        <v>4</v>
      </c>
      <c r="BD7" s="8">
        <v>1</v>
      </c>
      <c r="BE7" s="8">
        <v>2</v>
      </c>
      <c r="BF7" s="8">
        <v>2</v>
      </c>
      <c r="BG7" s="8">
        <v>1</v>
      </c>
      <c r="BH7" s="8">
        <v>5</v>
      </c>
      <c r="BI7" s="8">
        <v>5</v>
      </c>
      <c r="BJ7" s="8">
        <v>4</v>
      </c>
      <c r="BK7" s="8">
        <v>1</v>
      </c>
      <c r="BL7" s="8">
        <v>1</v>
      </c>
      <c r="BM7" s="8">
        <v>0</v>
      </c>
      <c r="BN7" s="8">
        <v>1</v>
      </c>
      <c r="BO7" s="8">
        <v>1</v>
      </c>
      <c r="BP7" s="8">
        <v>-0.104811824504184</v>
      </c>
      <c r="BQ7" s="8">
        <v>0.64239577962905403</v>
      </c>
      <c r="BR7" s="8">
        <v>6.9715897533339399</v>
      </c>
      <c r="BS7" s="8">
        <v>126</v>
      </c>
      <c r="BT7" s="8">
        <v>58</v>
      </c>
      <c r="BU7" s="8">
        <v>79</v>
      </c>
      <c r="BV7" s="8">
        <v>94</v>
      </c>
      <c r="BW7" s="8">
        <v>109</v>
      </c>
      <c r="BX7" s="8">
        <v>131</v>
      </c>
      <c r="BY7" s="8">
        <v>148</v>
      </c>
      <c r="BZ7" s="8">
        <v>166</v>
      </c>
      <c r="CA7" s="8">
        <v>52</v>
      </c>
      <c r="CB7" s="8">
        <v>70</v>
      </c>
      <c r="CC7" s="8">
        <v>84</v>
      </c>
      <c r="CD7" s="8">
        <v>98</v>
      </c>
      <c r="CE7" s="8">
        <v>117</v>
      </c>
      <c r="CF7" s="8">
        <v>132</v>
      </c>
      <c r="CG7" s="8">
        <v>149</v>
      </c>
      <c r="CH7" s="23">
        <v>0</v>
      </c>
      <c r="CI7" s="24">
        <v>0</v>
      </c>
      <c r="CJ7" s="25">
        <v>0</v>
      </c>
      <c r="CK7" s="26">
        <v>100</v>
      </c>
      <c r="CL7" s="27">
        <v>0</v>
      </c>
      <c r="CM7" s="29">
        <v>0</v>
      </c>
      <c r="CN7" s="30">
        <v>0</v>
      </c>
      <c r="CO7" s="31">
        <v>0</v>
      </c>
      <c r="CP7" s="34" t="s">
        <v>83</v>
      </c>
      <c r="CQ7" s="8">
        <v>0</v>
      </c>
      <c r="CR7" s="8">
        <v>0</v>
      </c>
      <c r="CS7" s="8">
        <v>0</v>
      </c>
      <c r="CT7" s="8">
        <v>0</v>
      </c>
      <c r="CU7" s="8">
        <v>0</v>
      </c>
      <c r="CV7" s="8">
        <v>0</v>
      </c>
      <c r="CW7" s="8">
        <v>0</v>
      </c>
      <c r="CX7" s="8">
        <v>0</v>
      </c>
      <c r="CY7" s="8">
        <v>0</v>
      </c>
    </row>
    <row r="8" spans="1:103" s="8" customFormat="1" x14ac:dyDescent="0.25">
      <c r="A8" s="8" t="s">
        <v>84</v>
      </c>
      <c r="B8" s="8" t="s">
        <v>759</v>
      </c>
      <c r="C8" s="8" t="s">
        <v>765</v>
      </c>
      <c r="D8" s="8" t="s">
        <v>772</v>
      </c>
      <c r="E8" s="8" t="s">
        <v>781</v>
      </c>
      <c r="G8" s="9">
        <v>686</v>
      </c>
      <c r="H8" s="8">
        <v>-25.954439999999899</v>
      </c>
      <c r="I8" s="8">
        <v>27.9625599999999</v>
      </c>
      <c r="J8" s="10">
        <v>24038</v>
      </c>
      <c r="K8" s="10">
        <v>43241</v>
      </c>
      <c r="L8" s="9">
        <v>1957</v>
      </c>
      <c r="M8" s="8">
        <v>685.62121894575</v>
      </c>
      <c r="N8" s="8">
        <v>169436.65256948501</v>
      </c>
      <c r="O8" s="8">
        <v>29727.6682397613</v>
      </c>
      <c r="P8" s="8">
        <f t="shared" si="0"/>
        <v>29.7276682397613</v>
      </c>
      <c r="Q8" s="8">
        <v>55091.068616160897</v>
      </c>
      <c r="R8" s="9">
        <v>1315</v>
      </c>
      <c r="S8" s="9">
        <v>1805</v>
      </c>
      <c r="T8" s="9">
        <v>1336</v>
      </c>
      <c r="U8" s="9">
        <v>1627</v>
      </c>
      <c r="V8" s="9">
        <v>6.1308578588070003E-3</v>
      </c>
      <c r="W8" s="9">
        <v>8.894363683776E-3</v>
      </c>
      <c r="X8" s="9">
        <v>7.5</v>
      </c>
      <c r="Y8" s="9">
        <v>7.0428838953379997E-3</v>
      </c>
      <c r="Z8" s="8">
        <v>4.5362035255606203</v>
      </c>
      <c r="AA8" s="8">
        <v>86.250944540733897</v>
      </c>
      <c r="AB8" s="8">
        <v>9.7940762312354295</v>
      </c>
      <c r="AC8" s="9" t="s">
        <v>80</v>
      </c>
      <c r="AD8" s="8">
        <v>7.4177007095268896</v>
      </c>
      <c r="AE8" s="8">
        <v>6.98</v>
      </c>
      <c r="AF8" s="8">
        <v>1.55</v>
      </c>
      <c r="AG8" s="8">
        <v>3.36</v>
      </c>
      <c r="AH8" s="8">
        <v>3.35</v>
      </c>
      <c r="AI8" s="8">
        <v>3.35</v>
      </c>
      <c r="AJ8" s="8">
        <v>0.65</v>
      </c>
      <c r="AK8" s="8">
        <v>0.5</v>
      </c>
      <c r="AL8" s="8">
        <v>0.64</v>
      </c>
      <c r="AM8" s="8">
        <v>0.65</v>
      </c>
      <c r="AN8" s="8">
        <v>826</v>
      </c>
      <c r="AO8" s="8">
        <v>593</v>
      </c>
      <c r="AP8" s="8">
        <v>698</v>
      </c>
      <c r="AQ8" s="8">
        <v>690</v>
      </c>
      <c r="AR8" s="8">
        <v>912</v>
      </c>
      <c r="AS8" s="8">
        <v>552</v>
      </c>
      <c r="AT8" s="8">
        <v>676</v>
      </c>
      <c r="AU8" s="8">
        <v>677</v>
      </c>
      <c r="AV8" s="8">
        <v>8.5999999999999993E-2</v>
      </c>
      <c r="AW8" s="8">
        <v>41.463000000000001</v>
      </c>
      <c r="AX8" s="8">
        <v>12</v>
      </c>
      <c r="AY8" s="8">
        <v>19</v>
      </c>
      <c r="AZ8" s="8">
        <v>1</v>
      </c>
      <c r="BA8" s="8">
        <v>1</v>
      </c>
      <c r="BB8" s="8">
        <v>4</v>
      </c>
      <c r="BC8" s="8">
        <v>4</v>
      </c>
      <c r="BD8" s="8">
        <v>4</v>
      </c>
      <c r="BE8" s="8">
        <v>2</v>
      </c>
      <c r="BF8" s="8">
        <v>2</v>
      </c>
      <c r="BG8" s="8">
        <v>2</v>
      </c>
      <c r="BH8" s="8">
        <v>5</v>
      </c>
      <c r="BI8" s="8">
        <v>5</v>
      </c>
      <c r="BJ8" s="8">
        <v>4</v>
      </c>
      <c r="BK8" s="8">
        <v>1</v>
      </c>
      <c r="BL8" s="8">
        <v>1</v>
      </c>
      <c r="BM8" s="8">
        <v>0</v>
      </c>
      <c r="BN8" s="8">
        <v>1</v>
      </c>
      <c r="BO8" s="8">
        <v>1</v>
      </c>
      <c r="BP8" s="8">
        <v>-0.146248975330492</v>
      </c>
      <c r="BQ8" s="8">
        <v>0.67845813138276201</v>
      </c>
      <c r="BR8" s="8">
        <v>20.101064813155102</v>
      </c>
      <c r="BS8" s="8">
        <v>116</v>
      </c>
      <c r="BT8" s="8">
        <v>50</v>
      </c>
      <c r="BU8" s="8">
        <v>69</v>
      </c>
      <c r="BV8" s="8">
        <v>83</v>
      </c>
      <c r="BW8" s="8">
        <v>98</v>
      </c>
      <c r="BX8" s="8">
        <v>119</v>
      </c>
      <c r="BY8" s="8">
        <v>137</v>
      </c>
      <c r="BZ8" s="8">
        <v>157</v>
      </c>
      <c r="CA8" s="8">
        <v>46</v>
      </c>
      <c r="CB8" s="8">
        <v>64</v>
      </c>
      <c r="CC8" s="8">
        <v>77</v>
      </c>
      <c r="CD8" s="8">
        <v>91</v>
      </c>
      <c r="CE8" s="8">
        <v>111</v>
      </c>
      <c r="CF8" s="8">
        <v>128</v>
      </c>
      <c r="CG8" s="8">
        <v>146</v>
      </c>
      <c r="CH8" s="23">
        <v>0</v>
      </c>
      <c r="CI8" s="24">
        <v>0</v>
      </c>
      <c r="CJ8" s="25">
        <v>0</v>
      </c>
      <c r="CK8" s="26">
        <v>100</v>
      </c>
      <c r="CL8" s="27">
        <v>0</v>
      </c>
      <c r="CM8" s="29">
        <v>0</v>
      </c>
      <c r="CN8" s="30">
        <v>0</v>
      </c>
      <c r="CO8" s="31">
        <v>0</v>
      </c>
      <c r="CP8" s="34" t="s">
        <v>84</v>
      </c>
      <c r="CQ8" s="8">
        <v>0</v>
      </c>
      <c r="CR8" s="8">
        <v>0</v>
      </c>
      <c r="CS8" s="8">
        <v>0</v>
      </c>
      <c r="CT8" s="8">
        <v>100</v>
      </c>
      <c r="CU8" s="8">
        <v>0</v>
      </c>
      <c r="CV8" s="8">
        <v>0</v>
      </c>
      <c r="CW8" s="8">
        <v>0</v>
      </c>
      <c r="CX8" s="8">
        <v>0</v>
      </c>
      <c r="CY8" s="8">
        <v>0</v>
      </c>
    </row>
    <row r="9" spans="1:103" s="8" customFormat="1" x14ac:dyDescent="0.25">
      <c r="A9" s="8" t="s">
        <v>85</v>
      </c>
      <c r="B9" s="8" t="s">
        <v>759</v>
      </c>
      <c r="C9" s="8" t="s">
        <v>765</v>
      </c>
      <c r="D9" s="8" t="s">
        <v>772</v>
      </c>
      <c r="E9" s="8" t="s">
        <v>784</v>
      </c>
      <c r="G9" s="9">
        <v>13</v>
      </c>
      <c r="H9" s="8">
        <v>-26.151</v>
      </c>
      <c r="I9" s="8">
        <v>27.59478</v>
      </c>
      <c r="J9" s="10">
        <v>24095</v>
      </c>
      <c r="K9" s="10">
        <v>43249</v>
      </c>
      <c r="L9" s="9">
        <v>1958</v>
      </c>
      <c r="M9" s="8">
        <v>13.121317275100401</v>
      </c>
      <c r="N9" s="8">
        <v>24676.374522113099</v>
      </c>
      <c r="O9" s="8">
        <v>2535.9961505020001</v>
      </c>
      <c r="P9" s="8">
        <f t="shared" si="0"/>
        <v>2.5359961505020001</v>
      </c>
      <c r="Q9" s="8">
        <v>6237.1332960775198</v>
      </c>
      <c r="R9" s="9">
        <v>1615</v>
      </c>
      <c r="S9" s="9">
        <v>1718</v>
      </c>
      <c r="T9" s="9">
        <v>1633</v>
      </c>
      <c r="U9" s="9">
        <v>1703</v>
      </c>
      <c r="V9" s="9">
        <v>1.7468640580773E-2</v>
      </c>
      <c r="W9" s="9">
        <v>1.6513996913418E-2</v>
      </c>
      <c r="X9" s="9">
        <v>5.1399998664855904</v>
      </c>
      <c r="Y9" s="9">
        <v>1.4964139088988001E-2</v>
      </c>
      <c r="Z9" s="8">
        <v>4.9076855287785799</v>
      </c>
      <c r="AA9" s="8">
        <v>100</v>
      </c>
      <c r="AB9" s="8">
        <v>1.36917343267332</v>
      </c>
      <c r="AC9" s="9" t="s">
        <v>80</v>
      </c>
      <c r="AD9" s="8">
        <v>4.4372144320751596</v>
      </c>
      <c r="AE9" s="8">
        <v>6.98</v>
      </c>
      <c r="AF9" s="8">
        <v>3.58</v>
      </c>
      <c r="AG9" s="8">
        <v>4</v>
      </c>
      <c r="AH9" s="8">
        <v>3.71</v>
      </c>
      <c r="AI9" s="8">
        <v>3.71</v>
      </c>
      <c r="AJ9" s="8">
        <v>0.54</v>
      </c>
      <c r="AK9" s="8">
        <v>0.42</v>
      </c>
      <c r="AL9" s="8">
        <v>0.42</v>
      </c>
      <c r="AM9" s="8">
        <v>0.42</v>
      </c>
      <c r="AN9" s="8">
        <v>716</v>
      </c>
      <c r="AO9" s="8">
        <v>694</v>
      </c>
      <c r="AP9" s="8">
        <v>702</v>
      </c>
      <c r="AQ9" s="8">
        <v>699</v>
      </c>
      <c r="AR9" s="8">
        <v>677</v>
      </c>
      <c r="AS9" s="8">
        <v>648</v>
      </c>
      <c r="AT9" s="8">
        <v>665</v>
      </c>
      <c r="AU9" s="8">
        <v>668</v>
      </c>
      <c r="AV9" s="8">
        <v>3.4000000000000002E-2</v>
      </c>
      <c r="AW9" s="8">
        <v>8.4429999999999996</v>
      </c>
      <c r="AX9" s="8">
        <v>12</v>
      </c>
      <c r="AY9" s="8">
        <v>19</v>
      </c>
      <c r="AZ9" s="8">
        <v>11</v>
      </c>
      <c r="BA9" s="8">
        <v>1</v>
      </c>
      <c r="BB9" s="8">
        <v>4</v>
      </c>
      <c r="BC9" s="8">
        <v>4</v>
      </c>
      <c r="BD9" s="8">
        <v>4</v>
      </c>
      <c r="BE9" s="8">
        <v>2</v>
      </c>
      <c r="BF9" s="8">
        <v>2</v>
      </c>
      <c r="BG9" s="8">
        <v>2</v>
      </c>
      <c r="BH9" s="8">
        <v>4</v>
      </c>
      <c r="BI9" s="8">
        <v>4</v>
      </c>
      <c r="BJ9" s="8">
        <v>4</v>
      </c>
      <c r="BK9" s="8">
        <v>0</v>
      </c>
      <c r="BL9" s="8">
        <v>0</v>
      </c>
      <c r="BM9" s="8">
        <v>0</v>
      </c>
      <c r="BN9" s="8">
        <v>1</v>
      </c>
      <c r="BO9" s="8">
        <v>1</v>
      </c>
      <c r="BP9" s="8">
        <v>-0.123291639673659</v>
      </c>
      <c r="BQ9" s="8">
        <v>0.72846777586667699</v>
      </c>
      <c r="BR9" s="8">
        <v>21.4849646196283</v>
      </c>
      <c r="BS9" s="8">
        <v>115</v>
      </c>
      <c r="BT9" s="8">
        <v>29</v>
      </c>
      <c r="BU9" s="8">
        <v>39</v>
      </c>
      <c r="BV9" s="8">
        <v>47</v>
      </c>
      <c r="BW9" s="8">
        <v>55</v>
      </c>
      <c r="BX9" s="8">
        <v>66</v>
      </c>
      <c r="BY9" s="8">
        <v>75</v>
      </c>
      <c r="BZ9" s="8">
        <v>85</v>
      </c>
      <c r="CA9" s="8">
        <v>40</v>
      </c>
      <c r="CB9" s="8">
        <v>55</v>
      </c>
      <c r="CC9" s="8">
        <v>66</v>
      </c>
      <c r="CD9" s="8">
        <v>77</v>
      </c>
      <c r="CE9" s="8">
        <v>93</v>
      </c>
      <c r="CF9" s="8">
        <v>106</v>
      </c>
      <c r="CG9" s="8">
        <v>120</v>
      </c>
      <c r="CH9" s="23">
        <v>0</v>
      </c>
      <c r="CI9" s="24">
        <v>0</v>
      </c>
      <c r="CJ9" s="25">
        <v>0</v>
      </c>
      <c r="CK9" s="26">
        <v>100</v>
      </c>
      <c r="CL9" s="27">
        <v>0</v>
      </c>
      <c r="CM9" s="29">
        <v>0</v>
      </c>
      <c r="CN9" s="30">
        <v>0</v>
      </c>
      <c r="CO9" s="31">
        <v>0</v>
      </c>
      <c r="CP9" s="34" t="s">
        <v>85</v>
      </c>
      <c r="CQ9" s="8">
        <v>0</v>
      </c>
      <c r="CR9" s="8">
        <v>0</v>
      </c>
      <c r="CS9" s="8">
        <v>0</v>
      </c>
      <c r="CT9" s="8">
        <v>100</v>
      </c>
      <c r="CU9" s="8">
        <v>0</v>
      </c>
      <c r="CV9" s="8">
        <v>0</v>
      </c>
      <c r="CW9" s="8">
        <v>0</v>
      </c>
      <c r="CX9" s="8">
        <v>0</v>
      </c>
      <c r="CY9" s="8">
        <v>0</v>
      </c>
    </row>
    <row r="10" spans="1:103" s="8" customFormat="1" x14ac:dyDescent="0.25">
      <c r="A10" s="8" t="s">
        <v>86</v>
      </c>
      <c r="B10" s="8" t="s">
        <v>759</v>
      </c>
      <c r="C10" s="8" t="s">
        <v>765</v>
      </c>
      <c r="D10" s="8" t="s">
        <v>775</v>
      </c>
      <c r="E10" s="8" t="s">
        <v>779</v>
      </c>
      <c r="G10" s="9">
        <v>357</v>
      </c>
      <c r="H10" s="8">
        <v>-25.663609999999998</v>
      </c>
      <c r="I10" s="8">
        <v>28.351309999999899</v>
      </c>
      <c r="J10" s="10">
        <v>22788</v>
      </c>
      <c r="K10" s="10">
        <v>43241</v>
      </c>
      <c r="L10" s="9">
        <v>1962</v>
      </c>
      <c r="M10" s="8">
        <v>358.41582319007699</v>
      </c>
      <c r="N10" s="8">
        <v>148994.53509533301</v>
      </c>
      <c r="O10" s="8">
        <v>25907.707077955401</v>
      </c>
      <c r="P10" s="8">
        <f t="shared" si="0"/>
        <v>25.907707077955401</v>
      </c>
      <c r="Q10" s="8">
        <v>49625.0036798777</v>
      </c>
      <c r="R10" s="9">
        <v>1232</v>
      </c>
      <c r="S10" s="9">
        <v>1644</v>
      </c>
      <c r="T10" s="9">
        <v>1264</v>
      </c>
      <c r="U10" s="9">
        <v>1518</v>
      </c>
      <c r="V10" s="9">
        <v>5.6397956795989999E-3</v>
      </c>
      <c r="W10" s="9">
        <v>8.3022663868749999E-3</v>
      </c>
      <c r="X10" s="9">
        <v>6.63000011444091</v>
      </c>
      <c r="Y10" s="9">
        <v>6.8245166912670003E-3</v>
      </c>
      <c r="Z10" s="8">
        <v>4.1581725857002398</v>
      </c>
      <c r="AA10" s="8">
        <v>89.942131266605102</v>
      </c>
      <c r="AB10" s="8">
        <v>9.1471680022868807</v>
      </c>
      <c r="AC10" s="9" t="s">
        <v>80</v>
      </c>
      <c r="AD10" s="8">
        <v>7.88810634817251</v>
      </c>
      <c r="AE10" s="8">
        <v>6.6</v>
      </c>
      <c r="AF10" s="8">
        <v>2.15</v>
      </c>
      <c r="AG10" s="8">
        <v>4.42</v>
      </c>
      <c r="AH10" s="8">
        <v>4.0999999999999996</v>
      </c>
      <c r="AI10" s="8">
        <v>4.0999999999999996</v>
      </c>
      <c r="AJ10" s="8">
        <v>0.53</v>
      </c>
      <c r="AK10" s="8">
        <v>0.35</v>
      </c>
      <c r="AL10" s="8">
        <v>0.43</v>
      </c>
      <c r="AM10" s="8">
        <v>0.42</v>
      </c>
      <c r="AN10" s="8">
        <v>737</v>
      </c>
      <c r="AO10" s="8">
        <v>650</v>
      </c>
      <c r="AP10" s="8">
        <v>695</v>
      </c>
      <c r="AQ10" s="8">
        <v>696</v>
      </c>
      <c r="AR10" s="8">
        <v>720</v>
      </c>
      <c r="AS10" s="8">
        <v>655</v>
      </c>
      <c r="AT10" s="8">
        <v>691</v>
      </c>
      <c r="AU10" s="8">
        <v>693</v>
      </c>
      <c r="AV10" s="8">
        <v>5.8999999999999997E-2</v>
      </c>
      <c r="AW10" s="8">
        <v>12.731</v>
      </c>
      <c r="AX10" s="8">
        <v>12</v>
      </c>
      <c r="AY10" s="8">
        <v>16</v>
      </c>
      <c r="AZ10" s="8">
        <v>1</v>
      </c>
      <c r="BA10" s="8">
        <v>1</v>
      </c>
      <c r="BB10" s="8">
        <v>4</v>
      </c>
      <c r="BC10" s="8">
        <v>4</v>
      </c>
      <c r="BD10" s="8">
        <v>1</v>
      </c>
      <c r="BE10" s="8">
        <v>2</v>
      </c>
      <c r="BF10" s="8">
        <v>2</v>
      </c>
      <c r="BG10" s="8">
        <v>1</v>
      </c>
      <c r="BH10" s="8">
        <v>5</v>
      </c>
      <c r="BI10" s="8">
        <v>5</v>
      </c>
      <c r="BJ10" s="8">
        <v>4</v>
      </c>
      <c r="BK10" s="8">
        <v>1</v>
      </c>
      <c r="BL10" s="8">
        <v>1</v>
      </c>
      <c r="BM10" s="8">
        <v>0</v>
      </c>
      <c r="BN10" s="8">
        <v>1</v>
      </c>
      <c r="BO10" s="8">
        <v>1</v>
      </c>
      <c r="BP10" s="8">
        <v>-0.133336218730923</v>
      </c>
      <c r="BQ10" s="8">
        <v>0.76390674417575999</v>
      </c>
      <c r="BR10" s="8">
        <v>43.499205310654098</v>
      </c>
      <c r="BS10" s="8">
        <v>127</v>
      </c>
      <c r="BT10" s="8">
        <v>53</v>
      </c>
      <c r="BU10" s="8">
        <v>73</v>
      </c>
      <c r="BV10" s="8">
        <v>89</v>
      </c>
      <c r="BW10" s="8">
        <v>105</v>
      </c>
      <c r="BX10" s="8">
        <v>129</v>
      </c>
      <c r="BY10" s="8">
        <v>149</v>
      </c>
      <c r="BZ10" s="8">
        <v>171</v>
      </c>
      <c r="CA10" s="8">
        <v>51</v>
      </c>
      <c r="CB10" s="8">
        <v>71</v>
      </c>
      <c r="CC10" s="8">
        <v>86</v>
      </c>
      <c r="CD10" s="8">
        <v>101</v>
      </c>
      <c r="CE10" s="8">
        <v>124</v>
      </c>
      <c r="CF10" s="8">
        <v>144</v>
      </c>
      <c r="CG10" s="8">
        <v>165</v>
      </c>
      <c r="CH10" s="23">
        <v>0</v>
      </c>
      <c r="CI10" s="24">
        <v>0</v>
      </c>
      <c r="CJ10" s="25">
        <v>0</v>
      </c>
      <c r="CK10" s="26">
        <v>100</v>
      </c>
      <c r="CL10" s="27">
        <v>0</v>
      </c>
      <c r="CM10" s="29">
        <v>0</v>
      </c>
      <c r="CN10" s="30">
        <v>0</v>
      </c>
      <c r="CO10" s="31">
        <v>0</v>
      </c>
      <c r="CP10" s="34" t="s">
        <v>86</v>
      </c>
      <c r="CQ10" s="8">
        <v>0</v>
      </c>
      <c r="CR10" s="8">
        <v>0</v>
      </c>
      <c r="CS10" s="8">
        <v>0</v>
      </c>
      <c r="CT10" s="8">
        <v>0</v>
      </c>
      <c r="CU10" s="8">
        <v>0</v>
      </c>
      <c r="CV10" s="8">
        <v>0</v>
      </c>
      <c r="CW10" s="8">
        <v>0</v>
      </c>
      <c r="CX10" s="8">
        <v>100</v>
      </c>
      <c r="CY10" s="8">
        <v>0</v>
      </c>
    </row>
    <row r="11" spans="1:103" s="8" customFormat="1" x14ac:dyDescent="0.25">
      <c r="A11" s="8" t="s">
        <v>87</v>
      </c>
      <c r="B11" s="8" t="s">
        <v>759</v>
      </c>
      <c r="C11" s="8" t="s">
        <v>765</v>
      </c>
      <c r="D11" s="8" t="s">
        <v>775</v>
      </c>
      <c r="E11" s="8" t="s">
        <v>779</v>
      </c>
      <c r="G11" s="9">
        <v>129</v>
      </c>
      <c r="H11" s="8">
        <v>-25.647110000000001</v>
      </c>
      <c r="I11" s="8">
        <v>28.39039</v>
      </c>
      <c r="J11" s="10">
        <v>22787</v>
      </c>
      <c r="K11" s="10">
        <v>43241</v>
      </c>
      <c r="L11" s="9">
        <v>1962</v>
      </c>
      <c r="M11" s="8">
        <v>131.31993212998901</v>
      </c>
      <c r="N11" s="8">
        <v>93554.762942525398</v>
      </c>
      <c r="O11" s="8">
        <v>16260.6035853301</v>
      </c>
      <c r="P11" s="8">
        <f t="shared" si="0"/>
        <v>16.260603585330099</v>
      </c>
      <c r="Q11" s="8">
        <v>28696.592050467701</v>
      </c>
      <c r="R11" s="9">
        <v>1222</v>
      </c>
      <c r="S11" s="9">
        <v>1505</v>
      </c>
      <c r="T11" s="9">
        <v>1252</v>
      </c>
      <c r="U11" s="9">
        <v>1429</v>
      </c>
      <c r="V11" s="9">
        <v>8.3507429808380006E-3</v>
      </c>
      <c r="W11" s="9">
        <v>9.8617982059439994E-3</v>
      </c>
      <c r="X11" s="9">
        <v>7.4699997901916504</v>
      </c>
      <c r="Y11" s="9">
        <v>8.223973214626E-3</v>
      </c>
      <c r="Z11" s="8">
        <v>4.12033973817993</v>
      </c>
      <c r="AA11" s="8">
        <v>93.582512310273302</v>
      </c>
      <c r="AB11" s="8">
        <v>5.5839023144044297</v>
      </c>
      <c r="AC11" s="9" t="s">
        <v>80</v>
      </c>
      <c r="AD11" s="8">
        <v>5.43556631102211</v>
      </c>
      <c r="AE11" s="8">
        <v>6.6</v>
      </c>
      <c r="AF11" s="8">
        <v>2.15</v>
      </c>
      <c r="AG11" s="8">
        <v>4.3899999999999997</v>
      </c>
      <c r="AH11" s="8">
        <v>4.0999999999999996</v>
      </c>
      <c r="AI11" s="8">
        <v>4.0999999999999996</v>
      </c>
      <c r="AJ11" s="8">
        <v>0.51</v>
      </c>
      <c r="AK11" s="8">
        <v>0.35</v>
      </c>
      <c r="AL11" s="8">
        <v>0.41</v>
      </c>
      <c r="AM11" s="8">
        <v>0.42</v>
      </c>
      <c r="AN11" s="8">
        <v>718</v>
      </c>
      <c r="AO11" s="8">
        <v>684</v>
      </c>
      <c r="AP11" s="8">
        <v>694</v>
      </c>
      <c r="AQ11" s="8">
        <v>691</v>
      </c>
      <c r="AR11" s="8">
        <v>719</v>
      </c>
      <c r="AS11" s="8">
        <v>665</v>
      </c>
      <c r="AT11" s="8">
        <v>694</v>
      </c>
      <c r="AU11" s="8">
        <v>697</v>
      </c>
      <c r="AV11" s="8">
        <v>2.9000000000000001E-2</v>
      </c>
      <c r="AW11" s="8">
        <v>8.5730000000000004</v>
      </c>
      <c r="AX11" s="8">
        <v>12</v>
      </c>
      <c r="AY11" s="8">
        <v>16</v>
      </c>
      <c r="AZ11" s="8">
        <v>1</v>
      </c>
      <c r="BA11" s="8">
        <v>1</v>
      </c>
      <c r="BB11" s="8">
        <v>1</v>
      </c>
      <c r="BC11" s="8">
        <v>4</v>
      </c>
      <c r="BD11" s="8">
        <v>1</v>
      </c>
      <c r="BE11" s="8">
        <v>1</v>
      </c>
      <c r="BF11" s="8">
        <v>2</v>
      </c>
      <c r="BG11" s="8">
        <v>1</v>
      </c>
      <c r="BH11" s="8">
        <v>5</v>
      </c>
      <c r="BI11" s="8">
        <v>5</v>
      </c>
      <c r="BJ11" s="8">
        <v>5</v>
      </c>
      <c r="BK11" s="8">
        <v>1</v>
      </c>
      <c r="BL11" s="8">
        <v>1</v>
      </c>
      <c r="BM11" s="8">
        <v>1</v>
      </c>
      <c r="BN11" s="8">
        <v>1</v>
      </c>
      <c r="BO11" s="8">
        <v>1</v>
      </c>
      <c r="BP11" s="8">
        <v>-0.12716501528514501</v>
      </c>
      <c r="BQ11" s="8">
        <v>0.79064454473044299</v>
      </c>
      <c r="BR11" s="8">
        <v>30.3048262571035</v>
      </c>
      <c r="BS11" s="8">
        <v>134</v>
      </c>
      <c r="BT11" s="8">
        <v>48</v>
      </c>
      <c r="BU11" s="8">
        <v>67</v>
      </c>
      <c r="BV11" s="8">
        <v>81</v>
      </c>
      <c r="BW11" s="8">
        <v>96</v>
      </c>
      <c r="BX11" s="8">
        <v>118</v>
      </c>
      <c r="BY11" s="8">
        <v>137</v>
      </c>
      <c r="BZ11" s="8">
        <v>157</v>
      </c>
      <c r="CA11" s="8">
        <v>48</v>
      </c>
      <c r="CB11" s="8">
        <v>67</v>
      </c>
      <c r="CC11" s="8">
        <v>81</v>
      </c>
      <c r="CD11" s="8">
        <v>96</v>
      </c>
      <c r="CE11" s="8">
        <v>117</v>
      </c>
      <c r="CF11" s="8">
        <v>136</v>
      </c>
      <c r="CG11" s="8">
        <v>156</v>
      </c>
      <c r="CH11" s="23">
        <v>0</v>
      </c>
      <c r="CI11" s="24">
        <v>0</v>
      </c>
      <c r="CJ11" s="25">
        <v>0</v>
      </c>
      <c r="CK11" s="26">
        <v>100</v>
      </c>
      <c r="CL11" s="27">
        <v>0</v>
      </c>
      <c r="CM11" s="29">
        <v>0</v>
      </c>
      <c r="CN11" s="30">
        <v>0</v>
      </c>
      <c r="CO11" s="31">
        <v>0</v>
      </c>
      <c r="CP11" s="34" t="s">
        <v>87</v>
      </c>
      <c r="CQ11" s="8">
        <v>0</v>
      </c>
      <c r="CR11" s="8">
        <v>0</v>
      </c>
      <c r="CS11" s="8">
        <v>0</v>
      </c>
      <c r="CT11" s="8">
        <v>0</v>
      </c>
      <c r="CU11" s="8">
        <v>0</v>
      </c>
      <c r="CV11" s="8">
        <v>0</v>
      </c>
      <c r="CW11" s="8">
        <v>0</v>
      </c>
      <c r="CX11" s="8">
        <v>100</v>
      </c>
      <c r="CY11" s="8">
        <v>0</v>
      </c>
    </row>
    <row r="12" spans="1:103" s="8" customFormat="1" ht="15.75" thickBot="1" x14ac:dyDescent="0.3">
      <c r="A12" s="8" t="s">
        <v>88</v>
      </c>
      <c r="B12" s="8" t="s">
        <v>759</v>
      </c>
      <c r="C12" s="8" t="s">
        <v>765</v>
      </c>
      <c r="D12" s="8" t="s">
        <v>766</v>
      </c>
      <c r="E12" s="8" t="s">
        <v>769</v>
      </c>
      <c r="G12" s="9">
        <v>522</v>
      </c>
      <c r="H12" s="8">
        <v>-25.637499999999999</v>
      </c>
      <c r="I12" s="8">
        <v>27.02703</v>
      </c>
      <c r="J12" s="10">
        <v>23259</v>
      </c>
      <c r="K12" s="10">
        <v>43258</v>
      </c>
      <c r="L12" s="9">
        <v>1963</v>
      </c>
      <c r="M12" s="8">
        <v>509.66595279304602</v>
      </c>
      <c r="N12" s="8">
        <v>167889.54475892999</v>
      </c>
      <c r="O12" s="8">
        <v>25171.707960452</v>
      </c>
      <c r="P12" s="8">
        <f t="shared" si="0"/>
        <v>25.171707960452</v>
      </c>
      <c r="Q12" s="8">
        <v>48450.890442925898</v>
      </c>
      <c r="R12" s="9">
        <v>1114</v>
      </c>
      <c r="S12" s="9">
        <v>1613</v>
      </c>
      <c r="T12" s="9">
        <v>1133</v>
      </c>
      <c r="U12" s="9">
        <v>1476</v>
      </c>
      <c r="V12" s="9">
        <v>7.0114196278150001E-3</v>
      </c>
      <c r="W12" s="9">
        <v>1.0299088323006E-2</v>
      </c>
      <c r="X12" s="9">
        <v>7.2600002288818297</v>
      </c>
      <c r="Y12" s="9">
        <v>9.4391107559200008E-3</v>
      </c>
      <c r="Z12" s="8">
        <v>5.48125712038334</v>
      </c>
      <c r="AA12" s="8">
        <v>87.101377554027295</v>
      </c>
      <c r="AB12" s="8">
        <v>7.9259039168827599</v>
      </c>
      <c r="AC12" s="9" t="s">
        <v>80</v>
      </c>
      <c r="AD12" s="8">
        <v>5.49611228926726</v>
      </c>
      <c r="AE12" s="8">
        <v>7</v>
      </c>
      <c r="AF12" s="8">
        <v>1.89</v>
      </c>
      <c r="AG12" s="8">
        <v>4.33</v>
      </c>
      <c r="AH12" s="8">
        <v>4.22</v>
      </c>
      <c r="AI12" s="8">
        <v>4.22</v>
      </c>
      <c r="AJ12" s="8">
        <v>0.56000000000000005</v>
      </c>
      <c r="AK12" s="8">
        <v>0.27</v>
      </c>
      <c r="AL12" s="8">
        <v>0.38</v>
      </c>
      <c r="AM12" s="8">
        <v>0.39</v>
      </c>
      <c r="AN12" s="8">
        <v>702</v>
      </c>
      <c r="AO12" s="8">
        <v>573</v>
      </c>
      <c r="AP12" s="8">
        <v>613</v>
      </c>
      <c r="AQ12" s="8">
        <v>611</v>
      </c>
      <c r="AR12" s="8">
        <v>685</v>
      </c>
      <c r="AS12" s="8">
        <v>533</v>
      </c>
      <c r="AT12" s="8">
        <v>592</v>
      </c>
      <c r="AU12" s="8">
        <v>586</v>
      </c>
      <c r="AV12" s="8">
        <v>0.01</v>
      </c>
      <c r="AW12" s="8">
        <v>8.5999999999999993E-2</v>
      </c>
      <c r="AX12" s="8">
        <v>11</v>
      </c>
      <c r="AY12" s="8">
        <v>19</v>
      </c>
      <c r="AZ12" s="8">
        <v>1</v>
      </c>
      <c r="BA12" s="8">
        <v>1</v>
      </c>
      <c r="BB12" s="8">
        <v>4</v>
      </c>
      <c r="BC12" s="8">
        <v>4</v>
      </c>
      <c r="BD12" s="8">
        <v>1</v>
      </c>
      <c r="BE12" s="8">
        <v>2</v>
      </c>
      <c r="BF12" s="8">
        <v>2</v>
      </c>
      <c r="BG12" s="8">
        <v>1</v>
      </c>
      <c r="BH12" s="8">
        <v>4</v>
      </c>
      <c r="BI12" s="8">
        <v>5</v>
      </c>
      <c r="BJ12" s="8">
        <v>4</v>
      </c>
      <c r="BK12" s="8">
        <v>0</v>
      </c>
      <c r="BL12" s="8">
        <v>1</v>
      </c>
      <c r="BM12" s="8">
        <v>0</v>
      </c>
      <c r="BN12" s="8">
        <v>1</v>
      </c>
      <c r="BO12" s="8">
        <v>1</v>
      </c>
      <c r="BP12" s="8">
        <v>-1.6664889931370001E-2</v>
      </c>
      <c r="BQ12" s="8">
        <v>0.72410792397609203</v>
      </c>
      <c r="BR12" s="8">
        <v>29.724190605520899</v>
      </c>
      <c r="BS12" s="8">
        <v>116</v>
      </c>
      <c r="BT12" s="8">
        <v>50</v>
      </c>
      <c r="BU12" s="8">
        <v>68</v>
      </c>
      <c r="BV12" s="8">
        <v>81</v>
      </c>
      <c r="BW12" s="8">
        <v>94</v>
      </c>
      <c r="BX12" s="8">
        <v>113</v>
      </c>
      <c r="BY12" s="8">
        <v>128</v>
      </c>
      <c r="BZ12" s="8">
        <v>144</v>
      </c>
      <c r="CA12" s="8">
        <v>46</v>
      </c>
      <c r="CB12" s="8">
        <v>62</v>
      </c>
      <c r="CC12" s="8">
        <v>74</v>
      </c>
      <c r="CD12" s="8">
        <v>86</v>
      </c>
      <c r="CE12" s="8">
        <v>103</v>
      </c>
      <c r="CF12" s="8">
        <v>117</v>
      </c>
      <c r="CG12" s="8">
        <v>132</v>
      </c>
      <c r="CH12" s="23">
        <v>0</v>
      </c>
      <c r="CI12" s="24">
        <v>0</v>
      </c>
      <c r="CJ12" s="25">
        <v>0</v>
      </c>
      <c r="CK12" s="26">
        <v>100</v>
      </c>
      <c r="CL12" s="27">
        <v>0</v>
      </c>
      <c r="CM12" s="29">
        <v>0</v>
      </c>
      <c r="CN12" s="30">
        <v>0</v>
      </c>
      <c r="CO12" s="31">
        <v>0</v>
      </c>
      <c r="CP12" s="34" t="s">
        <v>88</v>
      </c>
      <c r="CQ12" s="8">
        <v>0</v>
      </c>
      <c r="CR12" s="8">
        <v>0</v>
      </c>
      <c r="CS12" s="8">
        <v>0</v>
      </c>
      <c r="CT12" s="8">
        <v>100</v>
      </c>
      <c r="CU12" s="8">
        <v>0</v>
      </c>
      <c r="CV12" s="8">
        <v>0</v>
      </c>
      <c r="CW12" s="8">
        <v>0</v>
      </c>
      <c r="CX12" s="8">
        <v>0</v>
      </c>
      <c r="CY12" s="8">
        <v>0</v>
      </c>
    </row>
    <row r="13" spans="1:103" s="8" customFormat="1" ht="15.75" thickBot="1" x14ac:dyDescent="0.3">
      <c r="A13" s="8" t="s">
        <v>89</v>
      </c>
      <c r="B13" s="8" t="s">
        <v>759</v>
      </c>
      <c r="C13" s="8" t="s">
        <v>765</v>
      </c>
      <c r="D13" s="8" t="s">
        <v>766</v>
      </c>
      <c r="E13" s="8" t="s">
        <v>770</v>
      </c>
      <c r="G13" s="9"/>
      <c r="H13" s="8">
        <v>-25.734860000000001</v>
      </c>
      <c r="I13" s="8">
        <v>27.21425</v>
      </c>
      <c r="J13" s="10">
        <v>25925</v>
      </c>
      <c r="K13" s="10">
        <v>43124</v>
      </c>
      <c r="L13" s="9">
        <v>1970</v>
      </c>
      <c r="M13" s="8">
        <v>16.492506815528301</v>
      </c>
      <c r="N13" s="8">
        <v>26236.137509636399</v>
      </c>
      <c r="O13" s="8">
        <v>2626.6477833829099</v>
      </c>
      <c r="P13" s="8">
        <f t="shared" si="0"/>
        <v>2.6266477833829098</v>
      </c>
      <c r="Q13" s="8">
        <v>8021.2606072526996</v>
      </c>
      <c r="R13" s="9">
        <v>1438</v>
      </c>
      <c r="S13" s="9">
        <v>1686</v>
      </c>
      <c r="T13" s="9">
        <v>1446</v>
      </c>
      <c r="U13" s="9">
        <v>1585</v>
      </c>
      <c r="V13" s="9">
        <v>1.7611149698496E-2</v>
      </c>
      <c r="W13" s="9">
        <v>3.0917833510577999E-2</v>
      </c>
      <c r="X13" s="9">
        <v>12.619999885559</v>
      </c>
      <c r="Y13" s="9">
        <v>2.3105263710022E-2</v>
      </c>
      <c r="Z13" s="8">
        <v>5.2893371696108602</v>
      </c>
      <c r="AA13" s="8">
        <v>99.081294788213299</v>
      </c>
      <c r="AB13" s="8">
        <v>1.4058954546261799</v>
      </c>
      <c r="AC13" s="9" t="s">
        <v>80</v>
      </c>
      <c r="AD13" s="8">
        <v>2.1056097012246302</v>
      </c>
      <c r="AE13" s="8">
        <v>6.6</v>
      </c>
      <c r="AF13" s="8">
        <v>3.85</v>
      </c>
      <c r="AG13" s="8">
        <v>5.47</v>
      </c>
      <c r="AH13" s="8">
        <v>6.28</v>
      </c>
      <c r="AI13" s="8">
        <v>6.28</v>
      </c>
      <c r="AJ13" s="8">
        <v>0.39</v>
      </c>
      <c r="AK13" s="8">
        <v>0.31</v>
      </c>
      <c r="AL13" s="8">
        <v>0.34</v>
      </c>
      <c r="AM13" s="8">
        <v>0.34</v>
      </c>
      <c r="AN13" s="8">
        <v>707</v>
      </c>
      <c r="AO13" s="8">
        <v>649</v>
      </c>
      <c r="AP13" s="8">
        <v>681</v>
      </c>
      <c r="AQ13" s="8">
        <v>677</v>
      </c>
      <c r="AR13" s="8">
        <v>654</v>
      </c>
      <c r="AS13" s="8">
        <v>606</v>
      </c>
      <c r="AT13" s="8">
        <v>630</v>
      </c>
      <c r="AU13" s="8">
        <v>632</v>
      </c>
      <c r="AV13" s="8">
        <v>0</v>
      </c>
      <c r="AW13" s="8">
        <v>0</v>
      </c>
      <c r="AX13" s="8">
        <v>12</v>
      </c>
      <c r="AY13" s="8">
        <v>19</v>
      </c>
      <c r="AZ13" s="8">
        <v>1</v>
      </c>
      <c r="BA13" s="8">
        <v>1</v>
      </c>
      <c r="BB13" s="8">
        <v>1</v>
      </c>
      <c r="BC13" s="8">
        <v>1</v>
      </c>
      <c r="BD13" s="8">
        <v>1</v>
      </c>
      <c r="BE13" s="8">
        <v>1</v>
      </c>
      <c r="BF13" s="8">
        <v>1</v>
      </c>
      <c r="BG13" s="8">
        <v>1</v>
      </c>
      <c r="BH13" s="8">
        <v>5</v>
      </c>
      <c r="BI13" s="8">
        <v>5</v>
      </c>
      <c r="BJ13" s="8">
        <v>5</v>
      </c>
      <c r="BK13" s="8">
        <v>1</v>
      </c>
      <c r="BL13" s="8">
        <v>1</v>
      </c>
      <c r="BM13" s="8">
        <v>1</v>
      </c>
      <c r="BN13" s="8">
        <v>1</v>
      </c>
      <c r="BO13" s="8">
        <v>1</v>
      </c>
      <c r="BP13" s="8">
        <v>-4.4311279224540999E-2</v>
      </c>
      <c r="BQ13" s="8">
        <v>0.76185543448178294</v>
      </c>
      <c r="BR13" s="8">
        <v>39.010697025854299</v>
      </c>
      <c r="BS13" s="8">
        <v>117</v>
      </c>
      <c r="BT13" s="8">
        <v>32</v>
      </c>
      <c r="BU13" s="8">
        <v>44</v>
      </c>
      <c r="BV13" s="8">
        <v>52</v>
      </c>
      <c r="BW13" s="8">
        <v>61</v>
      </c>
      <c r="BX13" s="8">
        <v>73</v>
      </c>
      <c r="BY13" s="8">
        <v>83</v>
      </c>
      <c r="BZ13" s="8">
        <v>93</v>
      </c>
      <c r="CA13" s="8">
        <v>37</v>
      </c>
      <c r="CB13" s="8">
        <v>50</v>
      </c>
      <c r="CC13" s="8">
        <v>60</v>
      </c>
      <c r="CD13" s="8">
        <v>69</v>
      </c>
      <c r="CE13" s="8">
        <v>83</v>
      </c>
      <c r="CF13" s="8">
        <v>94</v>
      </c>
      <c r="CG13" s="8">
        <v>106</v>
      </c>
      <c r="CH13" s="23">
        <v>0</v>
      </c>
      <c r="CI13" s="24">
        <v>0</v>
      </c>
      <c r="CJ13" s="25">
        <v>0</v>
      </c>
      <c r="CK13" s="26">
        <v>50</v>
      </c>
      <c r="CL13" s="28">
        <v>50</v>
      </c>
      <c r="CM13" s="29">
        <v>0</v>
      </c>
      <c r="CN13" s="30">
        <v>0</v>
      </c>
      <c r="CO13" s="31">
        <v>0</v>
      </c>
      <c r="CP13" s="34" t="s">
        <v>89</v>
      </c>
      <c r="CQ13" s="8">
        <v>0</v>
      </c>
      <c r="CR13" s="8">
        <v>0</v>
      </c>
      <c r="CS13" s="8">
        <v>0</v>
      </c>
      <c r="CT13" s="8">
        <v>100</v>
      </c>
      <c r="CU13" s="8">
        <v>0</v>
      </c>
      <c r="CV13" s="8">
        <v>0</v>
      </c>
      <c r="CW13" s="8">
        <v>0</v>
      </c>
      <c r="CX13" s="8">
        <v>0</v>
      </c>
      <c r="CY13" s="8">
        <v>0</v>
      </c>
    </row>
    <row r="14" spans="1:103" s="8" customFormat="1" ht="15.75" thickBot="1" x14ac:dyDescent="0.3">
      <c r="A14" s="8" t="s">
        <v>90</v>
      </c>
      <c r="B14" s="8" t="s">
        <v>759</v>
      </c>
      <c r="C14" s="8" t="s">
        <v>765</v>
      </c>
      <c r="D14" s="8" t="s">
        <v>766</v>
      </c>
      <c r="E14" s="8" t="s">
        <v>770</v>
      </c>
      <c r="G14" s="9"/>
      <c r="H14" s="8">
        <v>-25.72025</v>
      </c>
      <c r="I14" s="8">
        <v>27.185559999999999</v>
      </c>
      <c r="J14" s="10">
        <v>26071</v>
      </c>
      <c r="K14" s="10">
        <v>43230</v>
      </c>
      <c r="L14" s="9">
        <v>1971</v>
      </c>
      <c r="M14" s="8">
        <v>4.6292143436912898</v>
      </c>
      <c r="N14" s="8">
        <v>12029.439878778699</v>
      </c>
      <c r="O14" s="8">
        <v>2081.6824958679699</v>
      </c>
      <c r="P14" s="8">
        <f t="shared" si="0"/>
        <v>2.0816824958679701</v>
      </c>
      <c r="Q14" s="8">
        <v>4171.3364002273802</v>
      </c>
      <c r="R14" s="9">
        <v>1475</v>
      </c>
      <c r="S14" s="9">
        <v>1686</v>
      </c>
      <c r="T14" s="9">
        <v>1488</v>
      </c>
      <c r="U14" s="9">
        <v>1632</v>
      </c>
      <c r="V14" s="9">
        <v>3.8833755999804001E-2</v>
      </c>
      <c r="W14" s="9">
        <v>5.0583309461326997E-2</v>
      </c>
      <c r="X14" s="9">
        <v>13.9799995422363</v>
      </c>
      <c r="Y14" s="9">
        <v>4.6028416603804002E-2</v>
      </c>
      <c r="Z14" s="8">
        <v>5.3185667145886999</v>
      </c>
      <c r="AA14" s="8">
        <v>100</v>
      </c>
      <c r="AB14" s="8">
        <v>0.651721133847177</v>
      </c>
      <c r="AC14" s="9" t="s">
        <v>80</v>
      </c>
      <c r="AD14" s="8">
        <v>1.63610961011815</v>
      </c>
      <c r="AE14" s="8">
        <v>6.6</v>
      </c>
      <c r="AF14" s="8">
        <v>3.85</v>
      </c>
      <c r="AG14" s="8">
        <v>5.81</v>
      </c>
      <c r="AH14" s="8">
        <v>6.28</v>
      </c>
      <c r="AI14" s="8">
        <v>6.28</v>
      </c>
      <c r="AJ14" s="8">
        <v>0.39</v>
      </c>
      <c r="AK14" s="8">
        <v>0.34</v>
      </c>
      <c r="AL14" s="8">
        <v>0.34</v>
      </c>
      <c r="AM14" s="8">
        <v>0.34</v>
      </c>
      <c r="AN14" s="8">
        <v>707</v>
      </c>
      <c r="AO14" s="8">
        <v>649</v>
      </c>
      <c r="AP14" s="8">
        <v>678</v>
      </c>
      <c r="AQ14" s="8">
        <v>678</v>
      </c>
      <c r="AR14" s="8">
        <v>606</v>
      </c>
      <c r="AS14" s="8">
        <v>606</v>
      </c>
      <c r="AT14" s="8">
        <v>606</v>
      </c>
      <c r="AU14" s="8">
        <v>606</v>
      </c>
      <c r="AV14" s="8">
        <v>0</v>
      </c>
      <c r="AW14" s="8">
        <v>0</v>
      </c>
      <c r="AX14" s="8">
        <v>12</v>
      </c>
      <c r="AY14" s="8">
        <v>19</v>
      </c>
      <c r="AZ14" s="8">
        <v>1</v>
      </c>
      <c r="BA14" s="8">
        <v>1</v>
      </c>
      <c r="BB14" s="8">
        <v>1</v>
      </c>
      <c r="BC14" s="8">
        <v>1</v>
      </c>
      <c r="BD14" s="8">
        <v>1</v>
      </c>
      <c r="BE14" s="8">
        <v>1</v>
      </c>
      <c r="BF14" s="8">
        <v>1</v>
      </c>
      <c r="BG14" s="8">
        <v>1</v>
      </c>
      <c r="BH14" s="8">
        <v>5</v>
      </c>
      <c r="BI14" s="8">
        <v>5</v>
      </c>
      <c r="BJ14" s="8">
        <v>5</v>
      </c>
      <c r="BK14" s="8">
        <v>1</v>
      </c>
      <c r="BL14" s="8">
        <v>1</v>
      </c>
      <c r="BM14" s="8">
        <v>1</v>
      </c>
      <c r="BN14" s="8">
        <v>1</v>
      </c>
      <c r="BO14" s="8">
        <v>1</v>
      </c>
      <c r="BP14" s="8">
        <v>-4.4311279224540999E-2</v>
      </c>
      <c r="BQ14" s="8">
        <v>0.76738664732917194</v>
      </c>
      <c r="BR14" s="8">
        <v>18.643150698576701</v>
      </c>
      <c r="BS14" s="8">
        <v>116</v>
      </c>
      <c r="BT14" s="8">
        <v>24</v>
      </c>
      <c r="BU14" s="8">
        <v>33</v>
      </c>
      <c r="BV14" s="8">
        <v>40</v>
      </c>
      <c r="BW14" s="8">
        <v>46</v>
      </c>
      <c r="BX14" s="8">
        <v>55</v>
      </c>
      <c r="BY14" s="8">
        <v>63</v>
      </c>
      <c r="BZ14" s="8">
        <v>70</v>
      </c>
      <c r="CA14" s="8">
        <v>34</v>
      </c>
      <c r="CB14" s="8">
        <v>46</v>
      </c>
      <c r="CC14" s="8">
        <v>54</v>
      </c>
      <c r="CD14" s="8">
        <v>63</v>
      </c>
      <c r="CE14" s="8">
        <v>76</v>
      </c>
      <c r="CF14" s="8">
        <v>86</v>
      </c>
      <c r="CG14" s="8">
        <v>97</v>
      </c>
      <c r="CH14" s="23">
        <v>0</v>
      </c>
      <c r="CI14" s="24">
        <v>0</v>
      </c>
      <c r="CJ14" s="25">
        <v>0</v>
      </c>
      <c r="CK14" s="26">
        <v>50</v>
      </c>
      <c r="CL14" s="28">
        <v>50</v>
      </c>
      <c r="CM14" s="29">
        <v>0</v>
      </c>
      <c r="CN14" s="30">
        <v>0</v>
      </c>
      <c r="CO14" s="31">
        <v>0</v>
      </c>
      <c r="CP14" s="34" t="s">
        <v>90</v>
      </c>
      <c r="CQ14" s="8">
        <v>0</v>
      </c>
      <c r="CR14" s="8">
        <v>0</v>
      </c>
      <c r="CS14" s="8">
        <v>0</v>
      </c>
      <c r="CT14" s="8">
        <v>100</v>
      </c>
      <c r="CU14" s="8">
        <v>0</v>
      </c>
      <c r="CV14" s="8">
        <v>0</v>
      </c>
      <c r="CW14" s="8">
        <v>0</v>
      </c>
      <c r="CX14" s="8">
        <v>0</v>
      </c>
      <c r="CY14" s="8">
        <v>0</v>
      </c>
    </row>
    <row r="15" spans="1:103" s="8" customFormat="1" ht="15.75" thickBot="1" x14ac:dyDescent="0.3">
      <c r="A15" s="8" t="s">
        <v>91</v>
      </c>
      <c r="B15" s="8" t="s">
        <v>759</v>
      </c>
      <c r="C15" s="8" t="s">
        <v>765</v>
      </c>
      <c r="D15" s="8" t="s">
        <v>772</v>
      </c>
      <c r="E15" s="8" t="s">
        <v>781</v>
      </c>
      <c r="G15" s="9">
        <v>199</v>
      </c>
      <c r="H15" s="8">
        <v>-26.031939999999999</v>
      </c>
      <c r="I15" s="8">
        <v>28.111879999999999</v>
      </c>
      <c r="J15" s="10">
        <v>26116</v>
      </c>
      <c r="K15" s="10">
        <v>34043</v>
      </c>
      <c r="L15" s="9">
        <v>1971</v>
      </c>
      <c r="M15" s="8">
        <v>201.813227643</v>
      </c>
      <c r="N15" s="8">
        <v>105505.478408981</v>
      </c>
      <c r="O15" s="8">
        <v>12744.426375830801</v>
      </c>
      <c r="P15" s="8">
        <f t="shared" si="0"/>
        <v>12.7444263758308</v>
      </c>
      <c r="Q15" s="8">
        <v>29838.298579783099</v>
      </c>
      <c r="R15" s="9">
        <v>1454</v>
      </c>
      <c r="S15" s="9">
        <v>1805</v>
      </c>
      <c r="T15" s="9">
        <v>1478</v>
      </c>
      <c r="U15" s="9">
        <v>1686</v>
      </c>
      <c r="V15" s="9">
        <v>8.1544434651729999E-3</v>
      </c>
      <c r="W15" s="9">
        <v>1.1763405311515001E-2</v>
      </c>
      <c r="X15" s="9">
        <v>7.5500001907348597</v>
      </c>
      <c r="Y15" s="9">
        <v>9.2945424839850008E-3</v>
      </c>
      <c r="Z15" s="8">
        <v>4.3876215757486703</v>
      </c>
      <c r="AA15" s="8">
        <v>91.025976712475497</v>
      </c>
      <c r="AB15" s="8">
        <v>5.4893781392988297</v>
      </c>
      <c r="AC15" s="9" t="s">
        <v>80</v>
      </c>
      <c r="AD15" s="8">
        <v>5.3381918051183099</v>
      </c>
      <c r="AE15" s="8">
        <v>6.98</v>
      </c>
      <c r="AF15" s="8">
        <v>1.55</v>
      </c>
      <c r="AG15" s="8">
        <v>3.27</v>
      </c>
      <c r="AH15" s="8">
        <v>3.35</v>
      </c>
      <c r="AI15" s="8">
        <v>3.35</v>
      </c>
      <c r="AJ15" s="8">
        <v>0.65</v>
      </c>
      <c r="AK15" s="8">
        <v>0.5</v>
      </c>
      <c r="AL15" s="8">
        <v>0.63</v>
      </c>
      <c r="AM15" s="8">
        <v>0.62</v>
      </c>
      <c r="AN15" s="8">
        <v>800</v>
      </c>
      <c r="AO15" s="8">
        <v>622</v>
      </c>
      <c r="AP15" s="8">
        <v>698</v>
      </c>
      <c r="AQ15" s="8">
        <v>700</v>
      </c>
      <c r="AR15" s="8">
        <v>912</v>
      </c>
      <c r="AS15" s="8">
        <v>560</v>
      </c>
      <c r="AT15" s="8">
        <v>684</v>
      </c>
      <c r="AU15" s="8">
        <v>678</v>
      </c>
      <c r="AV15" s="8">
        <v>0.108</v>
      </c>
      <c r="AW15" s="8">
        <v>27.216999999999999</v>
      </c>
      <c r="AX15" s="8">
        <v>12</v>
      </c>
      <c r="AY15" s="8">
        <v>16</v>
      </c>
      <c r="AZ15" s="8">
        <v>11</v>
      </c>
      <c r="BA15" s="8">
        <v>1</v>
      </c>
      <c r="BB15" s="8">
        <v>4</v>
      </c>
      <c r="BC15" s="8">
        <v>4</v>
      </c>
      <c r="BD15" s="8">
        <v>4</v>
      </c>
      <c r="BE15" s="8">
        <v>2</v>
      </c>
      <c r="BF15" s="8">
        <v>2</v>
      </c>
      <c r="BG15" s="8">
        <v>2</v>
      </c>
      <c r="BH15" s="8">
        <v>4</v>
      </c>
      <c r="BI15" s="8">
        <v>5</v>
      </c>
      <c r="BJ15" s="8">
        <v>4</v>
      </c>
      <c r="BK15" s="8">
        <v>0</v>
      </c>
      <c r="BL15" s="8">
        <v>1</v>
      </c>
      <c r="BM15" s="8">
        <v>0</v>
      </c>
      <c r="BN15" s="8">
        <v>1</v>
      </c>
      <c r="BO15" s="8">
        <v>1</v>
      </c>
      <c r="BP15" s="8">
        <v>-0.146248975330492</v>
      </c>
      <c r="BQ15" s="8">
        <v>0.70324667666698304</v>
      </c>
      <c r="BR15" s="8">
        <v>11.3535996135956</v>
      </c>
      <c r="BS15" s="8">
        <v>109</v>
      </c>
      <c r="BT15" s="8">
        <v>41</v>
      </c>
      <c r="BU15" s="8">
        <v>57</v>
      </c>
      <c r="BV15" s="8">
        <v>69</v>
      </c>
      <c r="BW15" s="8">
        <v>81</v>
      </c>
      <c r="BX15" s="8">
        <v>100</v>
      </c>
      <c r="BY15" s="8">
        <v>115</v>
      </c>
      <c r="BZ15" s="8">
        <v>133</v>
      </c>
      <c r="CA15" s="8">
        <v>41</v>
      </c>
      <c r="CB15" s="8">
        <v>56</v>
      </c>
      <c r="CC15" s="8">
        <v>68</v>
      </c>
      <c r="CD15" s="8">
        <v>81</v>
      </c>
      <c r="CE15" s="8">
        <v>99</v>
      </c>
      <c r="CF15" s="8">
        <v>115</v>
      </c>
      <c r="CG15" s="8">
        <v>132</v>
      </c>
      <c r="CH15" s="23">
        <v>0</v>
      </c>
      <c r="CI15" s="24">
        <v>0</v>
      </c>
      <c r="CJ15" s="25">
        <v>0</v>
      </c>
      <c r="CK15" s="26">
        <v>100</v>
      </c>
      <c r="CL15" s="28">
        <v>0</v>
      </c>
      <c r="CM15" s="29">
        <v>0</v>
      </c>
      <c r="CN15" s="30">
        <v>0</v>
      </c>
      <c r="CO15" s="31">
        <v>0</v>
      </c>
      <c r="CP15" s="34" t="s">
        <v>91</v>
      </c>
      <c r="CQ15" s="8">
        <v>0</v>
      </c>
      <c r="CR15" s="8">
        <v>0</v>
      </c>
      <c r="CS15" s="8">
        <v>0</v>
      </c>
      <c r="CT15" s="8">
        <v>100</v>
      </c>
      <c r="CU15" s="8">
        <v>0</v>
      </c>
      <c r="CV15" s="8">
        <v>0</v>
      </c>
      <c r="CW15" s="8">
        <v>0</v>
      </c>
      <c r="CX15" s="8">
        <v>0</v>
      </c>
      <c r="CY15" s="8">
        <v>0</v>
      </c>
    </row>
    <row r="16" spans="1:103" s="8" customFormat="1" ht="15.75" thickBot="1" x14ac:dyDescent="0.3">
      <c r="A16" s="8" t="s">
        <v>92</v>
      </c>
      <c r="B16" s="8" t="s">
        <v>759</v>
      </c>
      <c r="C16" s="8" t="s">
        <v>765</v>
      </c>
      <c r="D16" s="8" t="s">
        <v>772</v>
      </c>
      <c r="E16" s="8" t="s">
        <v>781</v>
      </c>
      <c r="G16" s="9">
        <v>409</v>
      </c>
      <c r="H16" s="8">
        <v>-26.00583</v>
      </c>
      <c r="I16" s="8">
        <v>28.03302</v>
      </c>
      <c r="J16" s="10">
        <v>26115</v>
      </c>
      <c r="K16" s="10">
        <v>35023</v>
      </c>
      <c r="L16" s="9">
        <v>1970</v>
      </c>
      <c r="M16" s="8">
        <v>413.34836964034099</v>
      </c>
      <c r="N16" s="8">
        <v>138185.30992293201</v>
      </c>
      <c r="O16" s="8">
        <v>19970.0993839933</v>
      </c>
      <c r="P16" s="8">
        <f t="shared" si="0"/>
        <v>19.970099383993301</v>
      </c>
      <c r="Q16" s="8">
        <v>41107.096236359102</v>
      </c>
      <c r="R16" s="9">
        <v>1381</v>
      </c>
      <c r="S16" s="9">
        <v>1805</v>
      </c>
      <c r="T16" s="9">
        <v>1399</v>
      </c>
      <c r="U16" s="9">
        <v>1660</v>
      </c>
      <c r="V16" s="9">
        <v>7.3087108321490003E-3</v>
      </c>
      <c r="W16" s="9">
        <v>1.0314520820495001E-2</v>
      </c>
      <c r="X16" s="9">
        <v>7.6500000953674299</v>
      </c>
      <c r="Y16" s="9">
        <v>8.4656914696099993E-3</v>
      </c>
      <c r="Z16" s="8">
        <v>4.4661563824743098</v>
      </c>
      <c r="AA16" s="8">
        <v>88.004140231857406</v>
      </c>
      <c r="AB16" s="8">
        <v>7.2825053097383297</v>
      </c>
      <c r="AC16" s="9" t="s">
        <v>80</v>
      </c>
      <c r="AD16" s="8">
        <v>6.0650176651410002</v>
      </c>
      <c r="AE16" s="8">
        <v>6.98</v>
      </c>
      <c r="AF16" s="8">
        <v>1.55</v>
      </c>
      <c r="AG16" s="8">
        <v>3.38</v>
      </c>
      <c r="AH16" s="8">
        <v>3.35</v>
      </c>
      <c r="AI16" s="8">
        <v>3.35</v>
      </c>
      <c r="AJ16" s="8">
        <v>0.65</v>
      </c>
      <c r="AK16" s="8">
        <v>0.5</v>
      </c>
      <c r="AL16" s="8">
        <v>0.63</v>
      </c>
      <c r="AM16" s="8">
        <v>0.62</v>
      </c>
      <c r="AN16" s="8">
        <v>816</v>
      </c>
      <c r="AO16" s="8">
        <v>593</v>
      </c>
      <c r="AP16" s="8">
        <v>701</v>
      </c>
      <c r="AQ16" s="8">
        <v>701</v>
      </c>
      <c r="AR16" s="8">
        <v>912</v>
      </c>
      <c r="AS16" s="8">
        <v>552</v>
      </c>
      <c r="AT16" s="8">
        <v>677</v>
      </c>
      <c r="AU16" s="8">
        <v>677</v>
      </c>
      <c r="AV16" s="8">
        <v>0.1</v>
      </c>
      <c r="AW16" s="8">
        <v>36.542000000000002</v>
      </c>
      <c r="AX16" s="8">
        <v>12</v>
      </c>
      <c r="AY16" s="8">
        <v>16</v>
      </c>
      <c r="AZ16" s="8">
        <v>11</v>
      </c>
      <c r="BA16" s="8">
        <v>1</v>
      </c>
      <c r="BB16" s="8">
        <v>4</v>
      </c>
      <c r="BC16" s="8">
        <v>4</v>
      </c>
      <c r="BD16" s="8">
        <v>4</v>
      </c>
      <c r="BE16" s="8">
        <v>2</v>
      </c>
      <c r="BF16" s="8">
        <v>2</v>
      </c>
      <c r="BG16" s="8">
        <v>2</v>
      </c>
      <c r="BH16" s="8">
        <v>4</v>
      </c>
      <c r="BI16" s="8">
        <v>5</v>
      </c>
      <c r="BJ16" s="8">
        <v>4</v>
      </c>
      <c r="BK16" s="8">
        <v>0</v>
      </c>
      <c r="BL16" s="8">
        <v>1</v>
      </c>
      <c r="BM16" s="8">
        <v>0</v>
      </c>
      <c r="BN16" s="8">
        <v>1</v>
      </c>
      <c r="BO16" s="8">
        <v>1</v>
      </c>
      <c r="BP16" s="8">
        <v>-0.146248975330492</v>
      </c>
      <c r="BQ16" s="8">
        <v>0.632631474682251</v>
      </c>
      <c r="BR16" s="8">
        <v>29.637305494115399</v>
      </c>
      <c r="BS16" s="8">
        <v>114</v>
      </c>
      <c r="BT16" s="8">
        <v>45</v>
      </c>
      <c r="BU16" s="8">
        <v>62</v>
      </c>
      <c r="BV16" s="8">
        <v>76</v>
      </c>
      <c r="BW16" s="8">
        <v>89</v>
      </c>
      <c r="BX16" s="8">
        <v>110</v>
      </c>
      <c r="BY16" s="8">
        <v>126</v>
      </c>
      <c r="BZ16" s="8">
        <v>145</v>
      </c>
      <c r="CA16" s="8">
        <v>43</v>
      </c>
      <c r="CB16" s="8">
        <v>60</v>
      </c>
      <c r="CC16" s="8">
        <v>72</v>
      </c>
      <c r="CD16" s="8">
        <v>85</v>
      </c>
      <c r="CE16" s="8">
        <v>105</v>
      </c>
      <c r="CF16" s="8">
        <v>121</v>
      </c>
      <c r="CG16" s="8">
        <v>139</v>
      </c>
      <c r="CH16" s="23">
        <v>0</v>
      </c>
      <c r="CI16" s="24">
        <v>0</v>
      </c>
      <c r="CJ16" s="25">
        <v>0</v>
      </c>
      <c r="CK16" s="26">
        <v>100</v>
      </c>
      <c r="CL16" s="28">
        <v>0</v>
      </c>
      <c r="CM16" s="29">
        <v>0</v>
      </c>
      <c r="CN16" s="30">
        <v>0</v>
      </c>
      <c r="CO16" s="31">
        <v>0</v>
      </c>
      <c r="CP16" s="34" t="s">
        <v>92</v>
      </c>
      <c r="CQ16" s="8">
        <v>0</v>
      </c>
      <c r="CR16" s="8">
        <v>0</v>
      </c>
      <c r="CS16" s="8">
        <v>0</v>
      </c>
      <c r="CT16" s="8">
        <v>100</v>
      </c>
      <c r="CU16" s="8">
        <v>0</v>
      </c>
      <c r="CV16" s="8">
        <v>0</v>
      </c>
      <c r="CW16" s="8">
        <v>0</v>
      </c>
      <c r="CX16" s="8">
        <v>0</v>
      </c>
      <c r="CY16" s="8">
        <v>0</v>
      </c>
    </row>
    <row r="17" spans="1:103" s="8" customFormat="1" ht="15.75" thickBot="1" x14ac:dyDescent="0.3">
      <c r="A17" s="8" t="s">
        <v>93</v>
      </c>
      <c r="B17" s="8" t="s">
        <v>759</v>
      </c>
      <c r="C17" s="8" t="s">
        <v>765</v>
      </c>
      <c r="D17" s="8" t="s">
        <v>772</v>
      </c>
      <c r="E17" s="8" t="s">
        <v>783</v>
      </c>
      <c r="G17" s="9">
        <v>798</v>
      </c>
      <c r="H17" s="8">
        <v>-25.895499999999998</v>
      </c>
      <c r="I17" s="8">
        <v>27.934809999999999</v>
      </c>
      <c r="J17" s="10">
        <v>26132</v>
      </c>
      <c r="K17" s="10">
        <v>43179</v>
      </c>
      <c r="L17" s="9">
        <v>1971</v>
      </c>
      <c r="M17" s="8">
        <v>762.27572826014705</v>
      </c>
      <c r="N17" s="8">
        <v>187146.57400209599</v>
      </c>
      <c r="O17" s="8">
        <v>31498.7724573753</v>
      </c>
      <c r="P17" s="8">
        <f t="shared" si="0"/>
        <v>31.498772457375299</v>
      </c>
      <c r="Q17" s="8">
        <v>69909.232756319499</v>
      </c>
      <c r="R17" s="9">
        <v>1247</v>
      </c>
      <c r="S17" s="9">
        <v>1805</v>
      </c>
      <c r="T17" s="9">
        <v>1286</v>
      </c>
      <c r="U17" s="9">
        <v>1608</v>
      </c>
      <c r="V17" s="9">
        <v>5.5863801389929996E-3</v>
      </c>
      <c r="W17" s="9">
        <v>7.9817783431410001E-3</v>
      </c>
      <c r="X17" s="9">
        <v>7.4499998092651296</v>
      </c>
      <c r="Y17" s="9">
        <v>6.1412965878840002E-3</v>
      </c>
      <c r="Z17" s="8">
        <v>4.5644380899014401</v>
      </c>
      <c r="AA17" s="8">
        <v>86.730757839268705</v>
      </c>
      <c r="AB17" s="8">
        <v>12.402989534360101</v>
      </c>
      <c r="AC17" s="9" t="s">
        <v>80</v>
      </c>
      <c r="AD17" s="8">
        <v>9.2641378475338403</v>
      </c>
      <c r="AE17" s="8">
        <v>6.98</v>
      </c>
      <c r="AF17" s="8">
        <v>1.55</v>
      </c>
      <c r="AG17" s="8">
        <v>3.34</v>
      </c>
      <c r="AH17" s="8">
        <v>3.35</v>
      </c>
      <c r="AI17" s="8">
        <v>3.35</v>
      </c>
      <c r="AJ17" s="8">
        <v>0.65</v>
      </c>
      <c r="AK17" s="8">
        <v>0.27</v>
      </c>
      <c r="AL17" s="8">
        <v>0.64</v>
      </c>
      <c r="AM17" s="8">
        <v>0.65</v>
      </c>
      <c r="AN17" s="8">
        <v>826</v>
      </c>
      <c r="AO17" s="8">
        <v>593</v>
      </c>
      <c r="AP17" s="8">
        <v>693</v>
      </c>
      <c r="AQ17" s="8">
        <v>680</v>
      </c>
      <c r="AR17" s="8">
        <v>912</v>
      </c>
      <c r="AS17" s="8">
        <v>552</v>
      </c>
      <c r="AT17" s="8">
        <v>671</v>
      </c>
      <c r="AU17" s="8">
        <v>671</v>
      </c>
      <c r="AV17" s="8">
        <v>9.1999999999999998E-2</v>
      </c>
      <c r="AW17" s="8">
        <v>37.457999999999998</v>
      </c>
      <c r="AX17" s="8">
        <v>12</v>
      </c>
      <c r="AY17" s="8">
        <v>19</v>
      </c>
      <c r="AZ17" s="8">
        <v>1</v>
      </c>
      <c r="BA17" s="8">
        <v>1</v>
      </c>
      <c r="BB17" s="8">
        <v>4</v>
      </c>
      <c r="BC17" s="8">
        <v>4</v>
      </c>
      <c r="BD17" s="8">
        <v>4</v>
      </c>
      <c r="BE17" s="8">
        <v>2</v>
      </c>
      <c r="BF17" s="8">
        <v>2</v>
      </c>
      <c r="BG17" s="8">
        <v>2</v>
      </c>
      <c r="BH17" s="8">
        <v>5</v>
      </c>
      <c r="BI17" s="8">
        <v>5</v>
      </c>
      <c r="BJ17" s="8">
        <v>4</v>
      </c>
      <c r="BK17" s="8">
        <v>1</v>
      </c>
      <c r="BL17" s="8">
        <v>1</v>
      </c>
      <c r="BM17" s="8">
        <v>0</v>
      </c>
      <c r="BN17" s="8">
        <v>1</v>
      </c>
      <c r="BO17" s="8">
        <v>1</v>
      </c>
      <c r="BP17" s="8">
        <v>-0.12860650327365</v>
      </c>
      <c r="BQ17" s="8">
        <v>0.72030709485847599</v>
      </c>
      <c r="BR17" s="8">
        <v>23.0722231881557</v>
      </c>
      <c r="BS17" s="8">
        <v>114</v>
      </c>
      <c r="BT17" s="8">
        <v>53</v>
      </c>
      <c r="BU17" s="8">
        <v>73</v>
      </c>
      <c r="BV17" s="8">
        <v>88</v>
      </c>
      <c r="BW17" s="8">
        <v>104</v>
      </c>
      <c r="BX17" s="8">
        <v>126</v>
      </c>
      <c r="BY17" s="8">
        <v>145</v>
      </c>
      <c r="BZ17" s="8">
        <v>166</v>
      </c>
      <c r="CA17" s="8">
        <v>49</v>
      </c>
      <c r="CB17" s="8">
        <v>68</v>
      </c>
      <c r="CC17" s="8">
        <v>82</v>
      </c>
      <c r="CD17" s="8">
        <v>96</v>
      </c>
      <c r="CE17" s="8">
        <v>118</v>
      </c>
      <c r="CF17" s="8">
        <v>135</v>
      </c>
      <c r="CG17" s="8">
        <v>154</v>
      </c>
      <c r="CH17" s="23">
        <v>0</v>
      </c>
      <c r="CI17" s="24">
        <v>0</v>
      </c>
      <c r="CJ17" s="25">
        <v>0</v>
      </c>
      <c r="CK17" s="26">
        <v>100</v>
      </c>
      <c r="CL17" s="28">
        <v>0</v>
      </c>
      <c r="CM17" s="29">
        <v>0</v>
      </c>
      <c r="CN17" s="30">
        <v>0</v>
      </c>
      <c r="CO17" s="31">
        <v>0</v>
      </c>
      <c r="CP17" s="34" t="s">
        <v>93</v>
      </c>
      <c r="CQ17" s="8">
        <v>0</v>
      </c>
      <c r="CR17" s="8">
        <v>0</v>
      </c>
      <c r="CS17" s="8">
        <v>0</v>
      </c>
      <c r="CT17" s="8">
        <v>100</v>
      </c>
      <c r="CU17" s="8">
        <v>0</v>
      </c>
      <c r="CV17" s="8">
        <v>0</v>
      </c>
      <c r="CW17" s="8">
        <v>0</v>
      </c>
      <c r="CX17" s="8">
        <v>0</v>
      </c>
      <c r="CY17" s="8">
        <v>0</v>
      </c>
    </row>
    <row r="18" spans="1:103" s="8" customFormat="1" ht="15.75" thickBot="1" x14ac:dyDescent="0.3">
      <c r="A18" s="8" t="s">
        <v>94</v>
      </c>
      <c r="B18" s="8" t="s">
        <v>759</v>
      </c>
      <c r="C18" s="8" t="s">
        <v>765</v>
      </c>
      <c r="D18" s="8" t="s">
        <v>772</v>
      </c>
      <c r="E18" s="8" t="s">
        <v>783</v>
      </c>
      <c r="G18" s="9">
        <v>653</v>
      </c>
      <c r="H18" s="8">
        <v>-25.892749999999999</v>
      </c>
      <c r="I18" s="8">
        <v>27.914829999999998</v>
      </c>
      <c r="J18" s="10">
        <v>26444</v>
      </c>
      <c r="K18" s="10">
        <v>43215</v>
      </c>
      <c r="L18" s="9">
        <v>1972</v>
      </c>
      <c r="M18" s="8">
        <v>656.168500281707</v>
      </c>
      <c r="N18" s="8">
        <v>201519.95249028801</v>
      </c>
      <c r="O18" s="8">
        <v>28423.626383099701</v>
      </c>
      <c r="P18" s="8">
        <f t="shared" si="0"/>
        <v>28.423626383099702</v>
      </c>
      <c r="Q18" s="8">
        <v>66580.609825622203</v>
      </c>
      <c r="R18" s="9">
        <v>1247</v>
      </c>
      <c r="S18" s="9">
        <v>1735</v>
      </c>
      <c r="T18" s="9">
        <v>1285</v>
      </c>
      <c r="U18" s="9">
        <v>1644</v>
      </c>
      <c r="V18" s="9">
        <v>6.5863193012770001E-3</v>
      </c>
      <c r="W18" s="9">
        <v>7.3294612542309998E-3</v>
      </c>
      <c r="X18" s="9">
        <v>7.92000007629394</v>
      </c>
      <c r="Y18" s="9">
        <v>7.1892803534870002E-3</v>
      </c>
      <c r="Z18" s="8">
        <v>4.5844761998684698</v>
      </c>
      <c r="AA18" s="8">
        <v>87.200828051965203</v>
      </c>
      <c r="AB18" s="8">
        <v>11.242653025171601</v>
      </c>
      <c r="AC18" s="9" t="s">
        <v>80</v>
      </c>
      <c r="AD18" s="8">
        <v>9.0518300862069001</v>
      </c>
      <c r="AE18" s="8">
        <v>6.98</v>
      </c>
      <c r="AF18" s="8">
        <v>1.3</v>
      </c>
      <c r="AG18" s="8">
        <v>4.0999999999999996</v>
      </c>
      <c r="AH18" s="8">
        <v>3.71</v>
      </c>
      <c r="AI18" s="8">
        <v>3.35</v>
      </c>
      <c r="AJ18" s="8">
        <v>0.65</v>
      </c>
      <c r="AK18" s="8">
        <v>0.27</v>
      </c>
      <c r="AL18" s="8">
        <v>0.51</v>
      </c>
      <c r="AM18" s="8">
        <v>0.54</v>
      </c>
      <c r="AN18" s="8">
        <v>831</v>
      </c>
      <c r="AO18" s="8">
        <v>651</v>
      </c>
      <c r="AP18" s="8">
        <v>711</v>
      </c>
      <c r="AQ18" s="8">
        <v>700</v>
      </c>
      <c r="AR18" s="8">
        <v>800</v>
      </c>
      <c r="AS18" s="8">
        <v>615</v>
      </c>
      <c r="AT18" s="8">
        <v>693</v>
      </c>
      <c r="AU18" s="8">
        <v>682</v>
      </c>
      <c r="AV18" s="8">
        <v>6.5000000000000002E-2</v>
      </c>
      <c r="AW18" s="8">
        <v>17.645</v>
      </c>
      <c r="AX18" s="8">
        <v>12</v>
      </c>
      <c r="AY18" s="8">
        <v>19</v>
      </c>
      <c r="AZ18" s="8">
        <v>1</v>
      </c>
      <c r="BA18" s="8">
        <v>1</v>
      </c>
      <c r="BB18" s="8">
        <v>4</v>
      </c>
      <c r="BC18" s="8">
        <v>4</v>
      </c>
      <c r="BD18" s="8">
        <v>4</v>
      </c>
      <c r="BE18" s="8">
        <v>2</v>
      </c>
      <c r="BF18" s="8">
        <v>2</v>
      </c>
      <c r="BG18" s="8">
        <v>2</v>
      </c>
      <c r="BH18" s="8">
        <v>5</v>
      </c>
      <c r="BI18" s="8">
        <v>5</v>
      </c>
      <c r="BJ18" s="8">
        <v>4</v>
      </c>
      <c r="BK18" s="8">
        <v>1</v>
      </c>
      <c r="BL18" s="8">
        <v>1</v>
      </c>
      <c r="BM18" s="8">
        <v>0</v>
      </c>
      <c r="BN18" s="8">
        <v>1</v>
      </c>
      <c r="BO18" s="8">
        <v>1</v>
      </c>
      <c r="BP18" s="8">
        <v>-0.12860650327365</v>
      </c>
      <c r="BQ18" s="8">
        <v>0.798641387546695</v>
      </c>
      <c r="BR18" s="8">
        <v>38.562836892270099</v>
      </c>
      <c r="BS18" s="8">
        <v>123</v>
      </c>
      <c r="BT18" s="8">
        <v>55</v>
      </c>
      <c r="BU18" s="8">
        <v>75</v>
      </c>
      <c r="BV18" s="8">
        <v>90</v>
      </c>
      <c r="BW18" s="8">
        <v>105</v>
      </c>
      <c r="BX18" s="8">
        <v>127</v>
      </c>
      <c r="BY18" s="8">
        <v>145</v>
      </c>
      <c r="BZ18" s="8">
        <v>164</v>
      </c>
      <c r="CA18" s="8">
        <v>52</v>
      </c>
      <c r="CB18" s="8">
        <v>71</v>
      </c>
      <c r="CC18" s="8">
        <v>85</v>
      </c>
      <c r="CD18" s="8">
        <v>99</v>
      </c>
      <c r="CE18" s="8">
        <v>120</v>
      </c>
      <c r="CF18" s="8">
        <v>137</v>
      </c>
      <c r="CG18" s="8">
        <v>155</v>
      </c>
      <c r="CH18" s="23">
        <v>0</v>
      </c>
      <c r="CI18" s="24">
        <v>0</v>
      </c>
      <c r="CJ18" s="25">
        <v>0</v>
      </c>
      <c r="CK18" s="26">
        <v>100</v>
      </c>
      <c r="CL18" s="28">
        <v>0</v>
      </c>
      <c r="CM18" s="29">
        <v>0</v>
      </c>
      <c r="CN18" s="30">
        <v>0</v>
      </c>
      <c r="CO18" s="31">
        <v>0</v>
      </c>
      <c r="CP18" s="34" t="s">
        <v>94</v>
      </c>
      <c r="CQ18" s="8">
        <v>0</v>
      </c>
      <c r="CR18" s="8">
        <v>0</v>
      </c>
      <c r="CS18" s="8">
        <v>0</v>
      </c>
      <c r="CT18" s="8">
        <v>100</v>
      </c>
      <c r="CU18" s="8">
        <v>0</v>
      </c>
      <c r="CV18" s="8">
        <v>0</v>
      </c>
      <c r="CW18" s="8">
        <v>0</v>
      </c>
      <c r="CX18" s="8">
        <v>0</v>
      </c>
      <c r="CY18" s="8">
        <v>0</v>
      </c>
    </row>
    <row r="19" spans="1:103" s="8" customFormat="1" ht="15.75" thickBot="1" x14ac:dyDescent="0.3">
      <c r="A19" s="8" t="s">
        <v>95</v>
      </c>
      <c r="B19" s="8" t="s">
        <v>759</v>
      </c>
      <c r="C19" s="8" t="s">
        <v>765</v>
      </c>
      <c r="D19" s="8" t="s">
        <v>772</v>
      </c>
      <c r="E19" s="8" t="s">
        <v>781</v>
      </c>
      <c r="G19" s="9">
        <v>65</v>
      </c>
      <c r="H19" s="8">
        <v>-26.06831</v>
      </c>
      <c r="I19" s="8">
        <v>27.972529999999999</v>
      </c>
      <c r="J19" s="10">
        <v>26135</v>
      </c>
      <c r="K19" s="10">
        <v>43227</v>
      </c>
      <c r="L19" s="9">
        <v>1974</v>
      </c>
      <c r="M19" s="8">
        <v>66.382473314520098</v>
      </c>
      <c r="N19" s="8">
        <v>53002.721132089202</v>
      </c>
      <c r="O19" s="8">
        <v>7348.0165294121198</v>
      </c>
      <c r="P19" s="8">
        <f t="shared" si="0"/>
        <v>7.3480165294121198</v>
      </c>
      <c r="Q19" s="8">
        <v>17978.881958559999</v>
      </c>
      <c r="R19" s="9">
        <v>1451</v>
      </c>
      <c r="S19" s="9">
        <v>1778</v>
      </c>
      <c r="T19" s="9">
        <v>1474</v>
      </c>
      <c r="U19" s="9">
        <v>1694</v>
      </c>
      <c r="V19" s="9">
        <v>1.3795953243970999E-2</v>
      </c>
      <c r="W19" s="9">
        <v>1.8188005280511999E-2</v>
      </c>
      <c r="X19" s="9">
        <v>8.3599996566772408</v>
      </c>
      <c r="Y19" s="9">
        <v>1.6315437853336001E-2</v>
      </c>
      <c r="Z19" s="8">
        <v>4.5274872547556999</v>
      </c>
      <c r="AA19" s="8">
        <v>94.721072244517998</v>
      </c>
      <c r="AB19" s="8">
        <v>2.9924828099846001</v>
      </c>
      <c r="AC19" s="9" t="s">
        <v>80</v>
      </c>
      <c r="AD19" s="8">
        <v>4.6010918318909004</v>
      </c>
      <c r="AE19" s="8">
        <v>6.88</v>
      </c>
      <c r="AF19" s="8">
        <v>2.4</v>
      </c>
      <c r="AG19" s="8">
        <v>3.78</v>
      </c>
      <c r="AH19" s="8">
        <v>3.35</v>
      </c>
      <c r="AI19" s="8">
        <v>3.35</v>
      </c>
      <c r="AJ19" s="8">
        <v>0.65</v>
      </c>
      <c r="AK19" s="8">
        <v>0.56999999999999995</v>
      </c>
      <c r="AL19" s="8">
        <v>0.64</v>
      </c>
      <c r="AM19" s="8">
        <v>0.65</v>
      </c>
      <c r="AN19" s="8">
        <v>826</v>
      </c>
      <c r="AO19" s="8">
        <v>705</v>
      </c>
      <c r="AP19" s="8">
        <v>743</v>
      </c>
      <c r="AQ19" s="8">
        <v>729</v>
      </c>
      <c r="AR19" s="8">
        <v>745</v>
      </c>
      <c r="AS19" s="8">
        <v>688</v>
      </c>
      <c r="AT19" s="8">
        <v>719</v>
      </c>
      <c r="AU19" s="8">
        <v>721</v>
      </c>
      <c r="AV19" s="8">
        <v>3.9E-2</v>
      </c>
      <c r="AW19" s="8">
        <v>44.747</v>
      </c>
      <c r="AX19" s="8">
        <v>12</v>
      </c>
      <c r="AY19" s="8">
        <v>22</v>
      </c>
      <c r="AZ19" s="8">
        <v>1</v>
      </c>
      <c r="BA19" s="8">
        <v>1</v>
      </c>
      <c r="BB19" s="8">
        <v>4</v>
      </c>
      <c r="BC19" s="8">
        <v>4</v>
      </c>
      <c r="BD19" s="8">
        <v>4</v>
      </c>
      <c r="BE19" s="8">
        <v>2</v>
      </c>
      <c r="BF19" s="8">
        <v>2</v>
      </c>
      <c r="BG19" s="8">
        <v>2</v>
      </c>
      <c r="BH19" s="8">
        <v>4</v>
      </c>
      <c r="BI19" s="8">
        <v>5</v>
      </c>
      <c r="BJ19" s="8">
        <v>4</v>
      </c>
      <c r="BK19" s="8">
        <v>0</v>
      </c>
      <c r="BL19" s="8">
        <v>1</v>
      </c>
      <c r="BM19" s="8">
        <v>0</v>
      </c>
      <c r="BN19" s="8">
        <v>1</v>
      </c>
      <c r="BO19" s="8">
        <v>1</v>
      </c>
      <c r="BP19" s="8">
        <v>-0.146248975330492</v>
      </c>
      <c r="BQ19" s="8">
        <v>0.76544683597278196</v>
      </c>
      <c r="BR19" s="8">
        <v>14.582248370740899</v>
      </c>
      <c r="BS19" s="8">
        <v>119</v>
      </c>
      <c r="BT19" s="8">
        <v>39</v>
      </c>
      <c r="BU19" s="8">
        <v>53</v>
      </c>
      <c r="BV19" s="8">
        <v>64</v>
      </c>
      <c r="BW19" s="8">
        <v>75</v>
      </c>
      <c r="BX19" s="8">
        <v>90</v>
      </c>
      <c r="BY19" s="8">
        <v>102</v>
      </c>
      <c r="BZ19" s="8">
        <v>116</v>
      </c>
      <c r="CA19" s="8">
        <v>44</v>
      </c>
      <c r="CB19" s="8">
        <v>60</v>
      </c>
      <c r="CC19" s="8">
        <v>72</v>
      </c>
      <c r="CD19" s="8">
        <v>84</v>
      </c>
      <c r="CE19" s="8">
        <v>101</v>
      </c>
      <c r="CF19" s="8">
        <v>115</v>
      </c>
      <c r="CG19" s="8">
        <v>130</v>
      </c>
      <c r="CH19" s="23">
        <v>0</v>
      </c>
      <c r="CI19" s="24">
        <v>0</v>
      </c>
      <c r="CJ19" s="25">
        <v>0</v>
      </c>
      <c r="CK19" s="26">
        <v>100</v>
      </c>
      <c r="CL19" s="28">
        <v>0</v>
      </c>
      <c r="CM19" s="29">
        <v>0</v>
      </c>
      <c r="CN19" s="30">
        <v>0</v>
      </c>
      <c r="CO19" s="31">
        <v>0</v>
      </c>
      <c r="CP19" s="34" t="s">
        <v>95</v>
      </c>
      <c r="CQ19" s="8">
        <v>0</v>
      </c>
      <c r="CR19" s="8">
        <v>0</v>
      </c>
      <c r="CS19" s="8">
        <v>0</v>
      </c>
      <c r="CT19" s="8">
        <v>100</v>
      </c>
      <c r="CU19" s="8">
        <v>0</v>
      </c>
      <c r="CV19" s="8">
        <v>0</v>
      </c>
      <c r="CW19" s="8">
        <v>0</v>
      </c>
      <c r="CX19" s="8">
        <v>0</v>
      </c>
      <c r="CY19" s="8">
        <v>0</v>
      </c>
    </row>
    <row r="20" spans="1:103" s="8" customFormat="1" ht="15.75" thickBot="1" x14ac:dyDescent="0.3">
      <c r="A20" s="8" t="s">
        <v>96</v>
      </c>
      <c r="B20" s="8" t="s">
        <v>759</v>
      </c>
      <c r="C20" s="8" t="s">
        <v>765</v>
      </c>
      <c r="D20" s="8" t="s">
        <v>772</v>
      </c>
      <c r="E20" s="8" t="s">
        <v>782</v>
      </c>
      <c r="G20" s="9">
        <v>371</v>
      </c>
      <c r="H20" s="8">
        <v>-25.97681</v>
      </c>
      <c r="I20" s="8">
        <v>27.836390000000002</v>
      </c>
      <c r="J20" s="10">
        <v>26484</v>
      </c>
      <c r="K20" s="10">
        <v>43241</v>
      </c>
      <c r="L20" s="9"/>
      <c r="M20" s="8">
        <v>365.36986757996101</v>
      </c>
      <c r="N20" s="8">
        <v>161158.63553133301</v>
      </c>
      <c r="O20" s="8">
        <v>19509.432763555302</v>
      </c>
      <c r="P20" s="8">
        <f t="shared" si="0"/>
        <v>19.509432763555303</v>
      </c>
      <c r="Q20" s="8">
        <v>47491.954182988004</v>
      </c>
      <c r="R20" s="9">
        <v>1360</v>
      </c>
      <c r="S20" s="9">
        <v>1735</v>
      </c>
      <c r="T20" s="9">
        <v>1394</v>
      </c>
      <c r="U20" s="9">
        <v>1674</v>
      </c>
      <c r="V20" s="9">
        <v>7.2912247851490003E-3</v>
      </c>
      <c r="W20" s="9">
        <v>7.8960743235599994E-3</v>
      </c>
      <c r="X20" s="9">
        <v>7.0900001525878897</v>
      </c>
      <c r="Y20" s="9">
        <v>7.8609809279439995E-3</v>
      </c>
      <c r="Z20" s="8">
        <v>4.6623405443226202</v>
      </c>
      <c r="AA20" s="8">
        <v>89.417625224020497</v>
      </c>
      <c r="AB20" s="8">
        <v>8.3744018571837202</v>
      </c>
      <c r="AC20" s="9" t="s">
        <v>80</v>
      </c>
      <c r="AD20" s="8">
        <v>7.3805949317841604</v>
      </c>
      <c r="AE20" s="8">
        <v>6.98</v>
      </c>
      <c r="AF20" s="8">
        <v>1.3</v>
      </c>
      <c r="AG20" s="8">
        <v>4.3600000000000003</v>
      </c>
      <c r="AH20" s="8">
        <v>3.79</v>
      </c>
      <c r="AI20" s="8">
        <v>5.4</v>
      </c>
      <c r="AJ20" s="8">
        <v>0.57999999999999996</v>
      </c>
      <c r="AK20" s="8">
        <v>0.39</v>
      </c>
      <c r="AL20" s="8">
        <v>0.47</v>
      </c>
      <c r="AM20" s="8">
        <v>0.43</v>
      </c>
      <c r="AN20" s="8">
        <v>825</v>
      </c>
      <c r="AO20" s="8">
        <v>665</v>
      </c>
      <c r="AP20" s="8">
        <v>715</v>
      </c>
      <c r="AQ20" s="8">
        <v>705</v>
      </c>
      <c r="AR20" s="8">
        <v>800</v>
      </c>
      <c r="AS20" s="8">
        <v>632</v>
      </c>
      <c r="AT20" s="8">
        <v>691</v>
      </c>
      <c r="AU20" s="8">
        <v>681</v>
      </c>
      <c r="AV20" s="8">
        <v>0.05</v>
      </c>
      <c r="AW20" s="8">
        <v>9.4689999999999994</v>
      </c>
      <c r="AX20" s="8">
        <v>12</v>
      </c>
      <c r="AY20" s="8">
        <v>19</v>
      </c>
      <c r="AZ20" s="8">
        <v>1</v>
      </c>
      <c r="BA20" s="8">
        <v>1</v>
      </c>
      <c r="BB20" s="8">
        <v>4</v>
      </c>
      <c r="BC20" s="8">
        <v>4</v>
      </c>
      <c r="BD20" s="8">
        <v>4</v>
      </c>
      <c r="BE20" s="8">
        <v>2</v>
      </c>
      <c r="BF20" s="8">
        <v>2</v>
      </c>
      <c r="BG20" s="8">
        <v>2</v>
      </c>
      <c r="BH20" s="8">
        <v>5</v>
      </c>
      <c r="BI20" s="8">
        <v>5</v>
      </c>
      <c r="BJ20" s="8">
        <v>4</v>
      </c>
      <c r="BK20" s="8">
        <v>1</v>
      </c>
      <c r="BL20" s="8">
        <v>1</v>
      </c>
      <c r="BM20" s="8">
        <v>0</v>
      </c>
      <c r="BN20" s="8">
        <v>1</v>
      </c>
      <c r="BO20" s="8">
        <v>1</v>
      </c>
      <c r="BP20" s="8">
        <v>-7.4328826468955E-2</v>
      </c>
      <c r="BQ20" s="8">
        <v>0.80082375931711403</v>
      </c>
      <c r="BR20" s="8">
        <v>15.932151245835801</v>
      </c>
      <c r="BS20" s="8">
        <v>121</v>
      </c>
      <c r="BT20" s="8">
        <v>50</v>
      </c>
      <c r="BU20" s="8">
        <v>68</v>
      </c>
      <c r="BV20" s="8">
        <v>82</v>
      </c>
      <c r="BW20" s="8">
        <v>96</v>
      </c>
      <c r="BX20" s="8">
        <v>116</v>
      </c>
      <c r="BY20" s="8">
        <v>132</v>
      </c>
      <c r="BZ20" s="8">
        <v>150</v>
      </c>
      <c r="CA20" s="8">
        <v>48</v>
      </c>
      <c r="CB20" s="8">
        <v>66</v>
      </c>
      <c r="CC20" s="8">
        <v>79</v>
      </c>
      <c r="CD20" s="8">
        <v>93</v>
      </c>
      <c r="CE20" s="8">
        <v>112</v>
      </c>
      <c r="CF20" s="8">
        <v>128</v>
      </c>
      <c r="CG20" s="8">
        <v>145</v>
      </c>
      <c r="CH20" s="23">
        <v>0</v>
      </c>
      <c r="CI20" s="24">
        <v>0</v>
      </c>
      <c r="CJ20" s="25">
        <v>0</v>
      </c>
      <c r="CK20" s="26">
        <v>100</v>
      </c>
      <c r="CL20" s="28">
        <v>0</v>
      </c>
      <c r="CM20" s="29">
        <v>0</v>
      </c>
      <c r="CN20" s="30">
        <v>0</v>
      </c>
      <c r="CO20" s="31">
        <v>0</v>
      </c>
      <c r="CP20" s="34" t="s">
        <v>96</v>
      </c>
      <c r="CQ20" s="8">
        <v>0</v>
      </c>
      <c r="CR20" s="8">
        <v>0</v>
      </c>
      <c r="CS20" s="8">
        <v>0</v>
      </c>
      <c r="CT20" s="8">
        <v>100</v>
      </c>
      <c r="CU20" s="8">
        <v>0</v>
      </c>
      <c r="CV20" s="8">
        <v>0</v>
      </c>
      <c r="CW20" s="8">
        <v>0</v>
      </c>
      <c r="CX20" s="8">
        <v>0</v>
      </c>
      <c r="CY20" s="8">
        <v>0</v>
      </c>
    </row>
    <row r="21" spans="1:103" s="8" customFormat="1" ht="15.75" thickBot="1" x14ac:dyDescent="0.3">
      <c r="A21" s="8" t="s">
        <v>97</v>
      </c>
      <c r="B21" s="8" t="s">
        <v>759</v>
      </c>
      <c r="C21" s="8" t="s">
        <v>765</v>
      </c>
      <c r="D21" s="8" t="s">
        <v>772</v>
      </c>
      <c r="E21" s="8" t="s">
        <v>782</v>
      </c>
      <c r="G21" s="9">
        <v>148</v>
      </c>
      <c r="H21" s="8">
        <v>-25.991420000000002</v>
      </c>
      <c r="I21" s="8">
        <v>27.842109999999899</v>
      </c>
      <c r="J21" s="10">
        <v>26760</v>
      </c>
      <c r="K21" s="10">
        <v>43129</v>
      </c>
      <c r="L21" s="9">
        <v>1973</v>
      </c>
      <c r="M21" s="8">
        <v>148.445132514509</v>
      </c>
      <c r="N21" s="8">
        <v>84540.442579958501</v>
      </c>
      <c r="O21" s="8">
        <v>12733.030628766001</v>
      </c>
      <c r="P21" s="8">
        <f t="shared" si="0"/>
        <v>12.733030628766</v>
      </c>
      <c r="Q21" s="8">
        <v>24393.908655002801</v>
      </c>
      <c r="R21" s="9">
        <v>1366</v>
      </c>
      <c r="S21" s="9">
        <v>1762</v>
      </c>
      <c r="T21" s="9">
        <v>1381</v>
      </c>
      <c r="U21" s="9">
        <v>1575</v>
      </c>
      <c r="V21" s="9">
        <v>9.5844911411399995E-3</v>
      </c>
      <c r="W21" s="9">
        <v>1.6233560828670002E-2</v>
      </c>
      <c r="X21" s="9">
        <v>9.9799995422363192</v>
      </c>
      <c r="Y21" s="9">
        <v>1.0603739880025E-2</v>
      </c>
      <c r="Z21" s="8">
        <v>4.6568606698896797</v>
      </c>
      <c r="AA21" s="8">
        <v>91.898330162148099</v>
      </c>
      <c r="AB21" s="8">
        <v>4.4680687278961502</v>
      </c>
      <c r="AC21" s="9" t="s">
        <v>80</v>
      </c>
      <c r="AD21" s="8">
        <v>4.5831568248423498</v>
      </c>
      <c r="AE21" s="8">
        <v>6.98</v>
      </c>
      <c r="AF21" s="8">
        <v>2.4</v>
      </c>
      <c r="AG21" s="8">
        <v>4.09</v>
      </c>
      <c r="AH21" s="8">
        <v>3.35</v>
      </c>
      <c r="AI21" s="8">
        <v>3.35</v>
      </c>
      <c r="AJ21" s="8">
        <v>0.65</v>
      </c>
      <c r="AK21" s="8">
        <v>0.41</v>
      </c>
      <c r="AL21" s="8">
        <v>0.55000000000000004</v>
      </c>
      <c r="AM21" s="8">
        <v>0.54</v>
      </c>
      <c r="AN21" s="8">
        <v>831</v>
      </c>
      <c r="AO21" s="8">
        <v>663</v>
      </c>
      <c r="AP21" s="8">
        <v>735</v>
      </c>
      <c r="AQ21" s="8">
        <v>730</v>
      </c>
      <c r="AR21" s="8">
        <v>800</v>
      </c>
      <c r="AS21" s="8">
        <v>679</v>
      </c>
      <c r="AT21" s="8">
        <v>737</v>
      </c>
      <c r="AU21" s="8">
        <v>737</v>
      </c>
      <c r="AV21" s="8">
        <v>4.3999999999999997E-2</v>
      </c>
      <c r="AW21" s="8">
        <v>32.174999999999997</v>
      </c>
      <c r="AX21" s="8">
        <v>12</v>
      </c>
      <c r="AY21" s="8">
        <v>19</v>
      </c>
      <c r="AZ21" s="8">
        <v>1</v>
      </c>
      <c r="BA21" s="8">
        <v>1</v>
      </c>
      <c r="BB21" s="8">
        <v>4</v>
      </c>
      <c r="BC21" s="8">
        <v>4</v>
      </c>
      <c r="BD21" s="8">
        <v>4</v>
      </c>
      <c r="BE21" s="8">
        <v>2</v>
      </c>
      <c r="BF21" s="8">
        <v>2</v>
      </c>
      <c r="BG21" s="8">
        <v>2</v>
      </c>
      <c r="BH21" s="8">
        <v>5</v>
      </c>
      <c r="BI21" s="8">
        <v>5</v>
      </c>
      <c r="BJ21" s="8">
        <v>4</v>
      </c>
      <c r="BK21" s="8">
        <v>1</v>
      </c>
      <c r="BL21" s="8">
        <v>1</v>
      </c>
      <c r="BM21" s="8">
        <v>0</v>
      </c>
      <c r="BN21" s="8">
        <v>1</v>
      </c>
      <c r="BO21" s="8">
        <v>1</v>
      </c>
      <c r="BP21" s="8">
        <v>-9.5712454755760998E-2</v>
      </c>
      <c r="BQ21" s="8">
        <v>0.84445958743480598</v>
      </c>
      <c r="BR21" s="8">
        <v>34.257208221870798</v>
      </c>
      <c r="BS21" s="8">
        <v>120</v>
      </c>
      <c r="BT21" s="8">
        <v>44</v>
      </c>
      <c r="BU21" s="8">
        <v>60</v>
      </c>
      <c r="BV21" s="8">
        <v>72</v>
      </c>
      <c r="BW21" s="8">
        <v>84</v>
      </c>
      <c r="BX21" s="8">
        <v>102</v>
      </c>
      <c r="BY21" s="8">
        <v>117</v>
      </c>
      <c r="BZ21" s="8">
        <v>132</v>
      </c>
      <c r="CA21" s="8">
        <v>44</v>
      </c>
      <c r="CB21" s="8">
        <v>60</v>
      </c>
      <c r="CC21" s="8">
        <v>72</v>
      </c>
      <c r="CD21" s="8">
        <v>85</v>
      </c>
      <c r="CE21" s="8">
        <v>103</v>
      </c>
      <c r="CF21" s="8">
        <v>117</v>
      </c>
      <c r="CG21" s="8">
        <v>133</v>
      </c>
      <c r="CH21" s="23">
        <v>0</v>
      </c>
      <c r="CI21" s="24">
        <v>0</v>
      </c>
      <c r="CJ21" s="25">
        <v>0</v>
      </c>
      <c r="CK21" s="26">
        <v>100</v>
      </c>
      <c r="CL21" s="28">
        <v>0</v>
      </c>
      <c r="CM21" s="29">
        <v>0</v>
      </c>
      <c r="CN21" s="30">
        <v>0</v>
      </c>
      <c r="CO21" s="31">
        <v>0</v>
      </c>
      <c r="CP21" s="34" t="s">
        <v>97</v>
      </c>
      <c r="CQ21" s="8">
        <v>0</v>
      </c>
      <c r="CR21" s="8">
        <v>0</v>
      </c>
      <c r="CS21" s="8">
        <v>0</v>
      </c>
      <c r="CT21" s="8">
        <v>100</v>
      </c>
      <c r="CU21" s="8">
        <v>0</v>
      </c>
      <c r="CV21" s="8">
        <v>0</v>
      </c>
      <c r="CW21" s="8">
        <v>0</v>
      </c>
      <c r="CX21" s="8">
        <v>0</v>
      </c>
      <c r="CY21" s="8">
        <v>0</v>
      </c>
    </row>
    <row r="22" spans="1:103" s="8" customFormat="1" ht="15.75" thickBot="1" x14ac:dyDescent="0.3">
      <c r="A22" s="8" t="s">
        <v>98</v>
      </c>
      <c r="B22" s="8" t="s">
        <v>759</v>
      </c>
      <c r="C22" s="8" t="s">
        <v>765</v>
      </c>
      <c r="D22" s="8" t="s">
        <v>772</v>
      </c>
      <c r="E22" s="8" t="s">
        <v>773</v>
      </c>
      <c r="G22" s="9">
        <v>88</v>
      </c>
      <c r="H22" s="8">
        <v>-25.809249999999999</v>
      </c>
      <c r="I22" s="8">
        <v>27.476029999999898</v>
      </c>
      <c r="J22" s="10">
        <v>26858</v>
      </c>
      <c r="K22" s="10">
        <v>43258</v>
      </c>
      <c r="L22" s="9">
        <v>1973</v>
      </c>
      <c r="M22" s="8">
        <v>87.267228962202296</v>
      </c>
      <c r="N22" s="8">
        <v>62682.2713655357</v>
      </c>
      <c r="O22" s="8">
        <v>4967.9771624855302</v>
      </c>
      <c r="P22" s="8">
        <f t="shared" si="0"/>
        <v>4.9679771624855302</v>
      </c>
      <c r="Q22" s="8">
        <v>15676.722813119701</v>
      </c>
      <c r="R22" s="9">
        <v>1279</v>
      </c>
      <c r="S22" s="9">
        <v>1717</v>
      </c>
      <c r="T22" s="9">
        <v>1295</v>
      </c>
      <c r="U22" s="9">
        <v>1478</v>
      </c>
      <c r="V22" s="9">
        <v>1.3905246742070001E-2</v>
      </c>
      <c r="W22" s="9">
        <v>2.7939512946764999E-2</v>
      </c>
      <c r="X22" s="9">
        <v>12.4300003051757</v>
      </c>
      <c r="Y22" s="9">
        <v>1.5564478002489E-2</v>
      </c>
      <c r="Z22" s="8">
        <v>5.0251338710746998</v>
      </c>
      <c r="AA22" s="8">
        <v>92.800089554085105</v>
      </c>
      <c r="AB22" s="8">
        <v>2.7421403025129898</v>
      </c>
      <c r="AC22" s="9" t="s">
        <v>80</v>
      </c>
      <c r="AD22" s="8">
        <v>2.7060545375429301</v>
      </c>
      <c r="AE22" s="8">
        <v>6.6</v>
      </c>
      <c r="AF22" s="8">
        <v>3.11</v>
      </c>
      <c r="AG22" s="8">
        <v>5.52</v>
      </c>
      <c r="AH22" s="8">
        <v>6.28</v>
      </c>
      <c r="AI22" s="8">
        <v>6.28</v>
      </c>
      <c r="AJ22" s="8">
        <v>0.45</v>
      </c>
      <c r="AK22" s="8">
        <v>0.31</v>
      </c>
      <c r="AL22" s="8">
        <v>0.32</v>
      </c>
      <c r="AM22" s="8">
        <v>0.31</v>
      </c>
      <c r="AN22" s="8">
        <v>757</v>
      </c>
      <c r="AO22" s="8">
        <v>666</v>
      </c>
      <c r="AP22" s="8">
        <v>718</v>
      </c>
      <c r="AQ22" s="8">
        <v>724</v>
      </c>
      <c r="AR22" s="8">
        <v>702</v>
      </c>
      <c r="AS22" s="8">
        <v>637</v>
      </c>
      <c r="AT22" s="8">
        <v>673</v>
      </c>
      <c r="AU22" s="8">
        <v>677</v>
      </c>
      <c r="AV22" s="8">
        <v>6.0000000000000001E-3</v>
      </c>
      <c r="AW22" s="8">
        <v>0</v>
      </c>
      <c r="AX22" s="8">
        <v>12</v>
      </c>
      <c r="AY22" s="8">
        <v>19</v>
      </c>
      <c r="AZ22" s="8">
        <v>1</v>
      </c>
      <c r="BA22" s="8">
        <v>1</v>
      </c>
      <c r="BB22" s="8">
        <v>4</v>
      </c>
      <c r="BC22" s="8">
        <v>4</v>
      </c>
      <c r="BD22" s="8">
        <v>1</v>
      </c>
      <c r="BE22" s="8">
        <v>2</v>
      </c>
      <c r="BF22" s="8">
        <v>2</v>
      </c>
      <c r="BG22" s="8">
        <v>1</v>
      </c>
      <c r="BH22" s="8">
        <v>5</v>
      </c>
      <c r="BI22" s="8">
        <v>5</v>
      </c>
      <c r="BJ22" s="8">
        <v>5</v>
      </c>
      <c r="BK22" s="8">
        <v>1</v>
      </c>
      <c r="BL22" s="8">
        <v>1</v>
      </c>
      <c r="BM22" s="8">
        <v>1</v>
      </c>
      <c r="BN22" s="8">
        <v>1</v>
      </c>
      <c r="BO22" s="8">
        <v>1</v>
      </c>
      <c r="BP22" s="8">
        <v>-4.9913575581260999E-2</v>
      </c>
      <c r="BQ22" s="8">
        <v>0.80100364751592801</v>
      </c>
      <c r="BR22" s="8">
        <v>43.776999437434199</v>
      </c>
      <c r="BS22" s="8">
        <v>136</v>
      </c>
      <c r="BT22" s="8">
        <v>41</v>
      </c>
      <c r="BU22" s="8">
        <v>56</v>
      </c>
      <c r="BV22" s="8">
        <v>67</v>
      </c>
      <c r="BW22" s="8">
        <v>78</v>
      </c>
      <c r="BX22" s="8">
        <v>93</v>
      </c>
      <c r="BY22" s="8">
        <v>105</v>
      </c>
      <c r="BZ22" s="8">
        <v>118</v>
      </c>
      <c r="CA22" s="8">
        <v>41</v>
      </c>
      <c r="CB22" s="8">
        <v>56</v>
      </c>
      <c r="CC22" s="8">
        <v>67</v>
      </c>
      <c r="CD22" s="8">
        <v>77</v>
      </c>
      <c r="CE22" s="8">
        <v>92</v>
      </c>
      <c r="CF22" s="8">
        <v>104</v>
      </c>
      <c r="CG22" s="8">
        <v>117</v>
      </c>
      <c r="CH22" s="23">
        <v>0</v>
      </c>
      <c r="CI22" s="24">
        <v>0</v>
      </c>
      <c r="CJ22" s="25">
        <v>0</v>
      </c>
      <c r="CK22" s="26">
        <v>50</v>
      </c>
      <c r="CL22" s="28">
        <v>50</v>
      </c>
      <c r="CM22" s="29">
        <v>0</v>
      </c>
      <c r="CN22" s="30">
        <v>0</v>
      </c>
      <c r="CO22" s="31">
        <v>0</v>
      </c>
      <c r="CP22" s="34" t="s">
        <v>98</v>
      </c>
      <c r="CQ22" s="8">
        <v>0</v>
      </c>
      <c r="CR22" s="8">
        <v>0</v>
      </c>
      <c r="CS22" s="8">
        <v>0</v>
      </c>
      <c r="CT22" s="8">
        <v>100</v>
      </c>
      <c r="CU22" s="8">
        <v>0</v>
      </c>
      <c r="CV22" s="8">
        <v>0</v>
      </c>
      <c r="CW22" s="8">
        <v>0</v>
      </c>
      <c r="CX22" s="8">
        <v>0</v>
      </c>
      <c r="CY22" s="8">
        <v>0</v>
      </c>
    </row>
    <row r="23" spans="1:103" s="8" customFormat="1" ht="15.75" thickBot="1" x14ac:dyDescent="0.3">
      <c r="A23" s="8" t="s">
        <v>99</v>
      </c>
      <c r="B23" s="8" t="s">
        <v>759</v>
      </c>
      <c r="C23" s="8" t="s">
        <v>765</v>
      </c>
      <c r="D23" s="8" t="s">
        <v>775</v>
      </c>
      <c r="E23" s="8" t="s">
        <v>779</v>
      </c>
      <c r="G23" s="9">
        <v>35</v>
      </c>
      <c r="H23" s="8">
        <v>-25.68356</v>
      </c>
      <c r="I23" s="8">
        <v>28.2866099999999</v>
      </c>
      <c r="J23" s="10">
        <v>30196</v>
      </c>
      <c r="K23" s="10">
        <v>43241</v>
      </c>
      <c r="L23" s="9">
        <v>1982</v>
      </c>
      <c r="M23" s="8">
        <v>30.651705809280699</v>
      </c>
      <c r="N23" s="8">
        <v>48023.078125821397</v>
      </c>
      <c r="O23" s="8">
        <v>7575.3811037979403</v>
      </c>
      <c r="P23" s="8">
        <f t="shared" si="0"/>
        <v>7.5753811037979402</v>
      </c>
      <c r="Q23" s="8">
        <v>15111.9169602729</v>
      </c>
      <c r="R23" s="9">
        <v>1260</v>
      </c>
      <c r="S23" s="9">
        <v>1451</v>
      </c>
      <c r="T23" s="9">
        <v>1281</v>
      </c>
      <c r="U23" s="9">
        <v>1396</v>
      </c>
      <c r="V23" s="9">
        <v>9.6892369911070007E-3</v>
      </c>
      <c r="W23" s="9">
        <v>1.2639031864859001E-2</v>
      </c>
      <c r="X23" s="9">
        <v>6.1599998474120996</v>
      </c>
      <c r="Y23" s="9">
        <v>1.0146518237889E-2</v>
      </c>
      <c r="Z23" s="8">
        <v>4.2213936898337101</v>
      </c>
      <c r="AA23" s="8">
        <v>99.071310690916505</v>
      </c>
      <c r="AB23" s="8">
        <v>3.1431051611076199</v>
      </c>
      <c r="AC23" s="9" t="s">
        <v>80</v>
      </c>
      <c r="AD23" s="8">
        <v>4.3497400164029898</v>
      </c>
      <c r="AE23" s="8">
        <v>6.6</v>
      </c>
      <c r="AF23" s="8">
        <v>2.15</v>
      </c>
      <c r="AG23" s="8">
        <v>4.75</v>
      </c>
      <c r="AH23" s="8">
        <v>4.0999999999999996</v>
      </c>
      <c r="AI23" s="8">
        <v>3.95</v>
      </c>
      <c r="AJ23" s="8">
        <v>0.42</v>
      </c>
      <c r="AK23" s="8">
        <v>0.26</v>
      </c>
      <c r="AL23" s="8">
        <v>0.38</v>
      </c>
      <c r="AM23" s="8">
        <v>0.35</v>
      </c>
      <c r="AN23" s="8">
        <v>724</v>
      </c>
      <c r="AO23" s="8">
        <v>608</v>
      </c>
      <c r="AP23" s="8">
        <v>689</v>
      </c>
      <c r="AQ23" s="8">
        <v>691</v>
      </c>
      <c r="AR23" s="8">
        <v>692</v>
      </c>
      <c r="AS23" s="8">
        <v>557</v>
      </c>
      <c r="AT23" s="8">
        <v>643</v>
      </c>
      <c r="AU23" s="8">
        <v>651</v>
      </c>
      <c r="AV23" s="8">
        <v>0.02</v>
      </c>
      <c r="AW23" s="8">
        <v>23.847999999999999</v>
      </c>
      <c r="AX23" s="8">
        <v>11</v>
      </c>
      <c r="AY23" s="8">
        <v>16</v>
      </c>
      <c r="AZ23" s="8">
        <v>1</v>
      </c>
      <c r="BA23" s="8">
        <v>1</v>
      </c>
      <c r="BB23" s="8">
        <v>4</v>
      </c>
      <c r="BC23" s="8">
        <v>4</v>
      </c>
      <c r="BD23" s="8">
        <v>1</v>
      </c>
      <c r="BE23" s="8">
        <v>2</v>
      </c>
      <c r="BF23" s="8">
        <v>2</v>
      </c>
      <c r="BG23" s="8">
        <v>1</v>
      </c>
      <c r="BH23" s="8">
        <v>5</v>
      </c>
      <c r="BI23" s="8">
        <v>5</v>
      </c>
      <c r="BJ23" s="8">
        <v>5</v>
      </c>
      <c r="BK23" s="8">
        <v>1</v>
      </c>
      <c r="BL23" s="8">
        <v>1</v>
      </c>
      <c r="BM23" s="8">
        <v>1</v>
      </c>
      <c r="BN23" s="8">
        <v>1</v>
      </c>
      <c r="BO23" s="8">
        <v>1</v>
      </c>
      <c r="BP23" s="8">
        <v>-0.133336218730923</v>
      </c>
      <c r="BQ23" s="8">
        <v>0.75537005310426597</v>
      </c>
      <c r="BR23" s="8">
        <v>44.607290557446703</v>
      </c>
      <c r="BS23" s="8">
        <v>117</v>
      </c>
      <c r="BT23" s="8">
        <v>40</v>
      </c>
      <c r="BU23" s="8">
        <v>56</v>
      </c>
      <c r="BV23" s="8">
        <v>68</v>
      </c>
      <c r="BW23" s="8">
        <v>80</v>
      </c>
      <c r="BX23" s="8">
        <v>99</v>
      </c>
      <c r="BY23" s="8">
        <v>114</v>
      </c>
      <c r="BZ23" s="8">
        <v>131</v>
      </c>
      <c r="CA23" s="8">
        <v>44</v>
      </c>
      <c r="CB23" s="8">
        <v>61</v>
      </c>
      <c r="CC23" s="8">
        <v>74</v>
      </c>
      <c r="CD23" s="8">
        <v>87</v>
      </c>
      <c r="CE23" s="8">
        <v>107</v>
      </c>
      <c r="CF23" s="8">
        <v>124</v>
      </c>
      <c r="CG23" s="8">
        <v>142</v>
      </c>
      <c r="CH23" s="23">
        <v>0</v>
      </c>
      <c r="CI23" s="24">
        <v>0</v>
      </c>
      <c r="CJ23" s="25">
        <v>0</v>
      </c>
      <c r="CK23" s="26">
        <v>100</v>
      </c>
      <c r="CL23" s="28">
        <v>0</v>
      </c>
      <c r="CM23" s="29">
        <v>0</v>
      </c>
      <c r="CN23" s="30">
        <v>0</v>
      </c>
      <c r="CO23" s="31">
        <v>0</v>
      </c>
      <c r="CP23" s="34" t="s">
        <v>99</v>
      </c>
      <c r="CQ23" s="8">
        <v>0</v>
      </c>
      <c r="CR23" s="8">
        <v>0</v>
      </c>
      <c r="CS23" s="8">
        <v>0</v>
      </c>
      <c r="CT23" s="8">
        <v>0</v>
      </c>
      <c r="CU23" s="8">
        <v>0</v>
      </c>
      <c r="CV23" s="8">
        <v>0</v>
      </c>
      <c r="CW23" s="8">
        <v>0</v>
      </c>
      <c r="CX23" s="8">
        <v>100</v>
      </c>
      <c r="CY23" s="8">
        <v>0</v>
      </c>
    </row>
    <row r="24" spans="1:103" s="8" customFormat="1" ht="15.75" thickBot="1" x14ac:dyDescent="0.3">
      <c r="A24" s="8" t="s">
        <v>100</v>
      </c>
      <c r="B24" s="8" t="s">
        <v>759</v>
      </c>
      <c r="C24" s="8" t="s">
        <v>765</v>
      </c>
      <c r="D24" s="8" t="s">
        <v>775</v>
      </c>
      <c r="E24" s="8" t="s">
        <v>778</v>
      </c>
      <c r="G24" s="9">
        <v>10</v>
      </c>
      <c r="H24" s="8">
        <v>-25.73481</v>
      </c>
      <c r="I24" s="8">
        <v>28.17925</v>
      </c>
      <c r="J24" s="10">
        <v>30196</v>
      </c>
      <c r="K24" s="10">
        <v>43242</v>
      </c>
      <c r="L24" s="9">
        <v>1982</v>
      </c>
      <c r="M24" s="8">
        <v>65.865312572425296</v>
      </c>
      <c r="N24" s="8">
        <v>74953.669576289802</v>
      </c>
      <c r="O24" s="8">
        <v>10160.253293403201</v>
      </c>
      <c r="P24" s="8">
        <f t="shared" si="0"/>
        <v>10.160253293403201</v>
      </c>
      <c r="Q24" s="8">
        <v>20815.732930729399</v>
      </c>
      <c r="R24" s="9">
        <v>1290</v>
      </c>
      <c r="S24" s="9">
        <v>1572</v>
      </c>
      <c r="T24" s="9">
        <v>1305</v>
      </c>
      <c r="U24" s="9">
        <v>1519</v>
      </c>
      <c r="V24" s="9">
        <v>1.2190151959658E-2</v>
      </c>
      <c r="W24" s="9">
        <v>1.3547445143461E-2</v>
      </c>
      <c r="X24" s="9">
        <v>8.8500003814697195</v>
      </c>
      <c r="Y24" s="9">
        <v>1.3707580044866E-2</v>
      </c>
      <c r="Z24" s="8">
        <v>4.3254090396740299</v>
      </c>
      <c r="AA24" s="8">
        <v>95.526539247203104</v>
      </c>
      <c r="AB24" s="8">
        <v>3.5821735465354601</v>
      </c>
      <c r="AC24" s="9" t="s">
        <v>80</v>
      </c>
      <c r="AD24" s="8">
        <v>4.2027703677252299</v>
      </c>
      <c r="AE24" s="8">
        <v>6.6</v>
      </c>
      <c r="AF24" s="8">
        <v>1.5</v>
      </c>
      <c r="AG24" s="8">
        <v>4.4000000000000004</v>
      </c>
      <c r="AH24" s="8">
        <v>4.0999999999999996</v>
      </c>
      <c r="AI24" s="8">
        <v>5.55</v>
      </c>
      <c r="AJ24" s="8">
        <v>0.57999999999999996</v>
      </c>
      <c r="AK24" s="8">
        <v>0.27</v>
      </c>
      <c r="AL24" s="8">
        <v>0.41</v>
      </c>
      <c r="AM24" s="8">
        <v>0.41</v>
      </c>
      <c r="AN24" s="8">
        <v>777</v>
      </c>
      <c r="AO24" s="8">
        <v>684</v>
      </c>
      <c r="AP24" s="8">
        <v>723</v>
      </c>
      <c r="AQ24" s="8">
        <v>718</v>
      </c>
      <c r="AR24" s="8">
        <v>737</v>
      </c>
      <c r="AS24" s="8">
        <v>602</v>
      </c>
      <c r="AT24" s="8">
        <v>687</v>
      </c>
      <c r="AU24" s="8">
        <v>688</v>
      </c>
      <c r="AV24" s="8">
        <v>2.1999999999999999E-2</v>
      </c>
      <c r="AW24" s="8">
        <v>19.045000000000002</v>
      </c>
      <c r="AX24" s="8">
        <v>12</v>
      </c>
      <c r="AY24" s="8">
        <v>16</v>
      </c>
      <c r="AZ24" s="8">
        <v>1</v>
      </c>
      <c r="BA24" s="8">
        <v>1</v>
      </c>
      <c r="BB24" s="8">
        <v>4</v>
      </c>
      <c r="BC24" s="8">
        <v>4</v>
      </c>
      <c r="BD24" s="8">
        <v>4</v>
      </c>
      <c r="BE24" s="8">
        <v>2</v>
      </c>
      <c r="BF24" s="8">
        <v>2</v>
      </c>
      <c r="BG24" s="8">
        <v>2</v>
      </c>
      <c r="BH24" s="8">
        <v>5</v>
      </c>
      <c r="BI24" s="8">
        <v>5</v>
      </c>
      <c r="BJ24" s="8">
        <v>5</v>
      </c>
      <c r="BK24" s="8">
        <v>1</v>
      </c>
      <c r="BL24" s="8">
        <v>1</v>
      </c>
      <c r="BM24" s="8">
        <v>1</v>
      </c>
      <c r="BN24" s="8">
        <v>1</v>
      </c>
      <c r="BO24" s="8">
        <v>1</v>
      </c>
      <c r="BP24" s="8">
        <v>-0.132534731399509</v>
      </c>
      <c r="BQ24" s="8">
        <v>0.63756657712615095</v>
      </c>
      <c r="BR24" s="8">
        <v>-1.1875786879099299</v>
      </c>
      <c r="BS24" s="8">
        <v>124</v>
      </c>
      <c r="BT24" s="8">
        <v>42</v>
      </c>
      <c r="BU24" s="8">
        <v>58</v>
      </c>
      <c r="BV24" s="8">
        <v>70</v>
      </c>
      <c r="BW24" s="8">
        <v>83</v>
      </c>
      <c r="BX24" s="8">
        <v>102</v>
      </c>
      <c r="BY24" s="8">
        <v>118</v>
      </c>
      <c r="BZ24" s="8">
        <v>136</v>
      </c>
      <c r="CA24" s="8">
        <v>44</v>
      </c>
      <c r="CB24" s="8">
        <v>61</v>
      </c>
      <c r="CC24" s="8">
        <v>73</v>
      </c>
      <c r="CD24" s="8">
        <v>87</v>
      </c>
      <c r="CE24" s="8">
        <v>107</v>
      </c>
      <c r="CF24" s="8">
        <v>124</v>
      </c>
      <c r="CG24" s="8">
        <v>142</v>
      </c>
      <c r="CH24" s="23">
        <v>0</v>
      </c>
      <c r="CI24" s="24">
        <v>0</v>
      </c>
      <c r="CJ24" s="25">
        <v>0</v>
      </c>
      <c r="CK24" s="26">
        <v>100</v>
      </c>
      <c r="CL24" s="28">
        <v>0</v>
      </c>
      <c r="CM24" s="29">
        <v>0</v>
      </c>
      <c r="CN24" s="30">
        <v>0</v>
      </c>
      <c r="CO24" s="31">
        <v>0</v>
      </c>
      <c r="CP24" s="34" t="s">
        <v>100</v>
      </c>
      <c r="CQ24" s="8">
        <v>0</v>
      </c>
      <c r="CR24" s="8">
        <v>0</v>
      </c>
      <c r="CS24" s="8">
        <v>0</v>
      </c>
      <c r="CT24" s="8">
        <v>0</v>
      </c>
      <c r="CU24" s="8">
        <v>0</v>
      </c>
      <c r="CV24" s="8">
        <v>0</v>
      </c>
      <c r="CW24" s="8">
        <v>0</v>
      </c>
      <c r="CX24" s="8">
        <v>100</v>
      </c>
      <c r="CY24" s="8">
        <v>0</v>
      </c>
    </row>
    <row r="25" spans="1:103" s="8" customFormat="1" x14ac:dyDescent="0.25">
      <c r="A25" s="8" t="s">
        <v>101</v>
      </c>
      <c r="B25" s="8" t="s">
        <v>759</v>
      </c>
      <c r="C25" s="8" t="s">
        <v>765</v>
      </c>
      <c r="D25" s="8" t="s">
        <v>772</v>
      </c>
      <c r="E25" s="8" t="s">
        <v>783</v>
      </c>
      <c r="G25" s="9">
        <v>107</v>
      </c>
      <c r="H25" s="8">
        <v>-25.748190000000001</v>
      </c>
      <c r="I25" s="8">
        <v>27.909859999999998</v>
      </c>
      <c r="J25" s="10">
        <v>30196</v>
      </c>
      <c r="K25" s="10">
        <v>43249</v>
      </c>
      <c r="L25" s="9">
        <v>1982</v>
      </c>
      <c r="M25" s="8">
        <v>103.229210427786</v>
      </c>
      <c r="N25" s="8">
        <v>72456.722017878696</v>
      </c>
      <c r="O25" s="8">
        <v>12513.8105417467</v>
      </c>
      <c r="P25" s="8">
        <f t="shared" si="0"/>
        <v>12.5138105417467</v>
      </c>
      <c r="Q25" s="8">
        <v>25281.873473325901</v>
      </c>
      <c r="R25" s="9">
        <v>1173</v>
      </c>
      <c r="S25" s="9">
        <v>1497</v>
      </c>
      <c r="T25" s="9">
        <v>1187</v>
      </c>
      <c r="U25" s="9">
        <v>1300</v>
      </c>
      <c r="V25" s="9">
        <v>5.9975995682179997E-3</v>
      </c>
      <c r="W25" s="9">
        <v>1.2815505952984E-2</v>
      </c>
      <c r="X25" s="9">
        <v>10.8800001144409</v>
      </c>
      <c r="Y25" s="9">
        <v>5.9594740159809997E-3</v>
      </c>
      <c r="Z25" s="8">
        <v>4.5938741701703103</v>
      </c>
      <c r="AA25" s="8">
        <v>95.041484393455505</v>
      </c>
      <c r="AB25" s="8">
        <v>5.7335418152214102</v>
      </c>
      <c r="AC25" s="9" t="s">
        <v>80</v>
      </c>
      <c r="AD25" s="8">
        <v>3.63246798880717</v>
      </c>
      <c r="AE25" s="8">
        <v>7</v>
      </c>
      <c r="AF25" s="8">
        <v>2.15</v>
      </c>
      <c r="AG25" s="8">
        <v>4.46</v>
      </c>
      <c r="AH25" s="8">
        <v>3.95</v>
      </c>
      <c r="AI25" s="8">
        <v>3.85</v>
      </c>
      <c r="AJ25" s="8">
        <v>0.41</v>
      </c>
      <c r="AK25" s="8">
        <v>0.26</v>
      </c>
      <c r="AL25" s="8">
        <v>0.33</v>
      </c>
      <c r="AM25" s="8">
        <v>0.36</v>
      </c>
      <c r="AN25" s="8">
        <v>711</v>
      </c>
      <c r="AO25" s="8">
        <v>642</v>
      </c>
      <c r="AP25" s="8">
        <v>667</v>
      </c>
      <c r="AQ25" s="8">
        <v>665</v>
      </c>
      <c r="AR25" s="8">
        <v>693</v>
      </c>
      <c r="AS25" s="8">
        <v>656</v>
      </c>
      <c r="AT25" s="8">
        <v>677</v>
      </c>
      <c r="AU25" s="8">
        <v>680</v>
      </c>
      <c r="AV25" s="8">
        <v>8.9999999999999993E-3</v>
      </c>
      <c r="AW25" s="8">
        <v>11.961</v>
      </c>
      <c r="AX25" s="8">
        <v>11</v>
      </c>
      <c r="AY25" s="8">
        <v>19</v>
      </c>
      <c r="AZ25" s="8">
        <v>1</v>
      </c>
      <c r="BA25" s="8">
        <v>1</v>
      </c>
      <c r="BB25" s="8">
        <v>1</v>
      </c>
      <c r="BC25" s="8">
        <v>4</v>
      </c>
      <c r="BD25" s="8">
        <v>1</v>
      </c>
      <c r="BE25" s="8">
        <v>1</v>
      </c>
      <c r="BF25" s="8">
        <v>2</v>
      </c>
      <c r="BG25" s="8">
        <v>1</v>
      </c>
      <c r="BH25" s="8">
        <v>5</v>
      </c>
      <c r="BI25" s="8">
        <v>5</v>
      </c>
      <c r="BJ25" s="8">
        <v>5</v>
      </c>
      <c r="BK25" s="8">
        <v>1</v>
      </c>
      <c r="BL25" s="8">
        <v>1</v>
      </c>
      <c r="BM25" s="8">
        <v>1</v>
      </c>
      <c r="BN25" s="8">
        <v>1</v>
      </c>
      <c r="BO25" s="8">
        <v>1</v>
      </c>
      <c r="BP25" s="8">
        <v>-0.12860650327365</v>
      </c>
      <c r="BQ25" s="8">
        <v>0.62683744026335297</v>
      </c>
      <c r="BR25" s="8">
        <v>5.9952061600847601</v>
      </c>
      <c r="BS25" s="8">
        <v>132</v>
      </c>
      <c r="BT25" s="8">
        <v>49</v>
      </c>
      <c r="BU25" s="8">
        <v>68</v>
      </c>
      <c r="BV25" s="8">
        <v>82</v>
      </c>
      <c r="BW25" s="8">
        <v>96</v>
      </c>
      <c r="BX25" s="8">
        <v>117</v>
      </c>
      <c r="BY25" s="8">
        <v>134</v>
      </c>
      <c r="BZ25" s="8">
        <v>153</v>
      </c>
      <c r="CA25" s="8">
        <v>44</v>
      </c>
      <c r="CB25" s="8">
        <v>60</v>
      </c>
      <c r="CC25" s="8">
        <v>72</v>
      </c>
      <c r="CD25" s="8">
        <v>85</v>
      </c>
      <c r="CE25" s="8">
        <v>104</v>
      </c>
      <c r="CF25" s="8">
        <v>119</v>
      </c>
      <c r="CG25" s="8">
        <v>136</v>
      </c>
      <c r="CH25" s="23">
        <v>0</v>
      </c>
      <c r="CI25" s="24">
        <v>0</v>
      </c>
      <c r="CJ25" s="25">
        <v>0</v>
      </c>
      <c r="CK25" s="26">
        <v>100</v>
      </c>
      <c r="CL25" s="28">
        <v>0</v>
      </c>
      <c r="CM25" s="29">
        <v>0</v>
      </c>
      <c r="CN25" s="30">
        <v>0</v>
      </c>
      <c r="CO25" s="31">
        <v>0</v>
      </c>
      <c r="CP25" s="34" t="s">
        <v>101</v>
      </c>
      <c r="CQ25" s="8">
        <v>0</v>
      </c>
      <c r="CR25" s="8">
        <v>0</v>
      </c>
      <c r="CS25" s="8">
        <v>0</v>
      </c>
      <c r="CT25" s="8">
        <v>0</v>
      </c>
      <c r="CU25" s="8">
        <v>0</v>
      </c>
      <c r="CV25" s="8">
        <v>0</v>
      </c>
      <c r="CW25" s="8">
        <v>0</v>
      </c>
      <c r="CX25" s="8">
        <v>100</v>
      </c>
      <c r="CY25" s="8">
        <v>0</v>
      </c>
    </row>
    <row r="26" spans="1:103" s="8" customFormat="1" x14ac:dyDescent="0.25">
      <c r="A26" s="8" t="s">
        <v>102</v>
      </c>
      <c r="B26" s="8" t="s">
        <v>759</v>
      </c>
      <c r="C26" s="8" t="s">
        <v>765</v>
      </c>
      <c r="D26" s="8" t="s">
        <v>775</v>
      </c>
      <c r="E26" s="8" t="s">
        <v>777</v>
      </c>
      <c r="G26" s="9">
        <v>625</v>
      </c>
      <c r="H26" s="8">
        <v>-25.470859999999998</v>
      </c>
      <c r="I26" s="8">
        <v>28.263780000000001</v>
      </c>
      <c r="J26" s="10">
        <v>30785</v>
      </c>
      <c r="K26" s="10">
        <v>43230</v>
      </c>
      <c r="L26" s="9"/>
      <c r="M26" s="8">
        <v>629.42389513099499</v>
      </c>
      <c r="N26" s="8">
        <v>220677.05100725399</v>
      </c>
      <c r="O26" s="8">
        <v>27867.2290664219</v>
      </c>
      <c r="P26" s="8">
        <f t="shared" si="0"/>
        <v>27.867229066421899</v>
      </c>
      <c r="Q26" s="8">
        <v>60300.692878914902</v>
      </c>
      <c r="R26" s="9">
        <v>1110</v>
      </c>
      <c r="S26" s="9">
        <v>1572</v>
      </c>
      <c r="T26" s="9">
        <v>1142</v>
      </c>
      <c r="U26" s="9">
        <v>1430</v>
      </c>
      <c r="V26" s="9">
        <v>5.269673187286E-3</v>
      </c>
      <c r="W26" s="9">
        <v>7.6616035064090001E-3</v>
      </c>
      <c r="X26" s="9">
        <v>6.2300000190734801</v>
      </c>
      <c r="Y26" s="9">
        <v>6.3680862076580004E-3</v>
      </c>
      <c r="Z26" s="8">
        <v>4.2632569436876802</v>
      </c>
      <c r="AA26" s="8">
        <v>87.319489129881603</v>
      </c>
      <c r="AB26" s="8">
        <v>10.9148970934625</v>
      </c>
      <c r="AC26" s="9" t="s">
        <v>80</v>
      </c>
      <c r="AD26" s="8">
        <v>8.4918251238157101</v>
      </c>
      <c r="AE26" s="8">
        <v>6.9</v>
      </c>
      <c r="AF26" s="8">
        <v>1.5</v>
      </c>
      <c r="AG26" s="8">
        <v>4.4800000000000004</v>
      </c>
      <c r="AH26" s="8">
        <v>4.25</v>
      </c>
      <c r="AI26" s="8">
        <v>3.3</v>
      </c>
      <c r="AJ26" s="8">
        <v>0.57999999999999996</v>
      </c>
      <c r="AK26" s="8">
        <v>0.26</v>
      </c>
      <c r="AL26" s="8">
        <v>0.3</v>
      </c>
      <c r="AM26" s="8">
        <v>0.28000000000000003</v>
      </c>
      <c r="AN26" s="8">
        <v>777</v>
      </c>
      <c r="AO26" s="8">
        <v>609</v>
      </c>
      <c r="AP26" s="8">
        <v>682</v>
      </c>
      <c r="AQ26" s="8">
        <v>682</v>
      </c>
      <c r="AR26" s="8">
        <v>737</v>
      </c>
      <c r="AS26" s="8">
        <v>534</v>
      </c>
      <c r="AT26" s="8">
        <v>651</v>
      </c>
      <c r="AU26" s="8">
        <v>664</v>
      </c>
      <c r="AV26" s="8">
        <v>0.17699999999999999</v>
      </c>
      <c r="AW26" s="8">
        <v>28.469000000000001</v>
      </c>
      <c r="AX26" s="8">
        <v>11</v>
      </c>
      <c r="AY26" s="8">
        <v>16</v>
      </c>
      <c r="AZ26" s="8">
        <v>1</v>
      </c>
      <c r="BA26" s="8">
        <v>1</v>
      </c>
      <c r="BB26" s="8">
        <v>1</v>
      </c>
      <c r="BC26" s="8">
        <v>4</v>
      </c>
      <c r="BD26" s="8">
        <v>1</v>
      </c>
      <c r="BE26" s="8">
        <v>1</v>
      </c>
      <c r="BF26" s="8">
        <v>2</v>
      </c>
      <c r="BG26" s="8">
        <v>1</v>
      </c>
      <c r="BH26" s="8">
        <v>5</v>
      </c>
      <c r="BI26" s="8">
        <v>5</v>
      </c>
      <c r="BJ26" s="8">
        <v>5</v>
      </c>
      <c r="BK26" s="8">
        <v>1</v>
      </c>
      <c r="BL26" s="8">
        <v>1</v>
      </c>
      <c r="BM26" s="8">
        <v>1</v>
      </c>
      <c r="BN26" s="8">
        <v>1</v>
      </c>
      <c r="BO26" s="8">
        <v>1</v>
      </c>
      <c r="BP26" s="8">
        <v>-0.17630058683522801</v>
      </c>
      <c r="BQ26" s="8">
        <v>0.59196806112972</v>
      </c>
      <c r="BR26" s="8">
        <v>31.0459425635824</v>
      </c>
      <c r="BS26" s="8">
        <v>130</v>
      </c>
      <c r="BT26" s="8">
        <v>57</v>
      </c>
      <c r="BU26" s="8">
        <v>79</v>
      </c>
      <c r="BV26" s="8">
        <v>95</v>
      </c>
      <c r="BW26" s="8">
        <v>113</v>
      </c>
      <c r="BX26" s="8">
        <v>139</v>
      </c>
      <c r="BY26" s="8">
        <v>160</v>
      </c>
      <c r="BZ26" s="8">
        <v>184</v>
      </c>
      <c r="CA26" s="8">
        <v>53</v>
      </c>
      <c r="CB26" s="8">
        <v>74</v>
      </c>
      <c r="CC26" s="8">
        <v>90</v>
      </c>
      <c r="CD26" s="8">
        <v>106</v>
      </c>
      <c r="CE26" s="8">
        <v>130</v>
      </c>
      <c r="CF26" s="8">
        <v>150</v>
      </c>
      <c r="CG26" s="8">
        <v>173</v>
      </c>
      <c r="CH26" s="23">
        <v>0</v>
      </c>
      <c r="CI26" s="24">
        <v>0</v>
      </c>
      <c r="CJ26" s="25">
        <v>0</v>
      </c>
      <c r="CK26" s="26">
        <v>90</v>
      </c>
      <c r="CL26" s="27">
        <v>10</v>
      </c>
      <c r="CM26" s="29">
        <v>0</v>
      </c>
      <c r="CN26" s="30">
        <v>0</v>
      </c>
      <c r="CO26" s="31">
        <v>0</v>
      </c>
      <c r="CP26" s="34" t="s">
        <v>102</v>
      </c>
      <c r="CQ26" s="8">
        <v>0</v>
      </c>
      <c r="CR26" s="8">
        <v>0</v>
      </c>
      <c r="CS26" s="8">
        <v>0</v>
      </c>
      <c r="CT26" s="8">
        <v>0</v>
      </c>
      <c r="CU26" s="8">
        <v>0</v>
      </c>
      <c r="CV26" s="8">
        <v>0</v>
      </c>
      <c r="CW26" s="8">
        <v>0</v>
      </c>
      <c r="CX26" s="8">
        <v>100</v>
      </c>
      <c r="CY26" s="8">
        <v>0</v>
      </c>
    </row>
    <row r="27" spans="1:103" s="8" customFormat="1" ht="15.75" thickBot="1" x14ac:dyDescent="0.3">
      <c r="A27" s="8" t="s">
        <v>103</v>
      </c>
      <c r="B27" s="8" t="s">
        <v>759</v>
      </c>
      <c r="C27" s="8" t="s">
        <v>765</v>
      </c>
      <c r="D27" s="8" t="s">
        <v>775</v>
      </c>
      <c r="E27" s="8" t="s">
        <v>777</v>
      </c>
      <c r="G27" s="9">
        <v>30</v>
      </c>
      <c r="H27" s="8">
        <v>-25.70139</v>
      </c>
      <c r="I27" s="8">
        <v>28.191609999999901</v>
      </c>
      <c r="J27" s="10">
        <v>30812</v>
      </c>
      <c r="K27" s="10">
        <v>43242</v>
      </c>
      <c r="L27" s="9">
        <v>1984</v>
      </c>
      <c r="M27" s="8">
        <v>33.222846537615901</v>
      </c>
      <c r="N27" s="8">
        <v>32113.896066880101</v>
      </c>
      <c r="O27" s="8">
        <v>4689.7599203356103</v>
      </c>
      <c r="P27" s="8">
        <f t="shared" si="0"/>
        <v>4.6897599203356108</v>
      </c>
      <c r="Q27" s="8">
        <v>10716.509047325</v>
      </c>
      <c r="R27" s="9">
        <v>1245</v>
      </c>
      <c r="S27" s="9">
        <v>1373</v>
      </c>
      <c r="T27" s="9">
        <v>1247</v>
      </c>
      <c r="U27" s="9">
        <v>1321</v>
      </c>
      <c r="V27" s="9">
        <v>7.5166057795290004E-3</v>
      </c>
      <c r="W27" s="9">
        <v>1.1944188115247001E-2</v>
      </c>
      <c r="X27" s="9">
        <v>7.75</v>
      </c>
      <c r="Y27" s="9">
        <v>9.206978604198E-3</v>
      </c>
      <c r="Z27" s="8">
        <v>4.31507363169084</v>
      </c>
      <c r="AA27" s="8">
        <v>97.733475116967597</v>
      </c>
      <c r="AB27" s="8">
        <v>2.5042107965384299</v>
      </c>
      <c r="AC27" s="9" t="s">
        <v>80</v>
      </c>
      <c r="AD27" s="8">
        <v>3.5966784635361</v>
      </c>
      <c r="AE27" s="8">
        <v>6.6</v>
      </c>
      <c r="AF27" s="8">
        <v>3.85</v>
      </c>
      <c r="AG27" s="8">
        <v>4.8499999999999996</v>
      </c>
      <c r="AH27" s="8">
        <v>3.95</v>
      </c>
      <c r="AI27" s="8">
        <v>3.95</v>
      </c>
      <c r="AJ27" s="8">
        <v>0.42</v>
      </c>
      <c r="AK27" s="8">
        <v>0.26</v>
      </c>
      <c r="AL27" s="8">
        <v>0.27</v>
      </c>
      <c r="AM27" s="8">
        <v>0.27</v>
      </c>
      <c r="AN27" s="8">
        <v>736</v>
      </c>
      <c r="AO27" s="8">
        <v>675</v>
      </c>
      <c r="AP27" s="8">
        <v>694</v>
      </c>
      <c r="AQ27" s="8">
        <v>690</v>
      </c>
      <c r="AR27" s="8">
        <v>711</v>
      </c>
      <c r="AS27" s="8">
        <v>600</v>
      </c>
      <c r="AT27" s="8">
        <v>650</v>
      </c>
      <c r="AU27" s="8">
        <v>651</v>
      </c>
      <c r="AV27" s="8">
        <v>0</v>
      </c>
      <c r="AW27" s="8">
        <v>55.731999999999999</v>
      </c>
      <c r="AX27" s="8">
        <v>11</v>
      </c>
      <c r="AY27" s="8">
        <v>16</v>
      </c>
      <c r="AZ27" s="8">
        <v>1</v>
      </c>
      <c r="BA27" s="8">
        <v>1</v>
      </c>
      <c r="BB27" s="8">
        <v>1</v>
      </c>
      <c r="BC27" s="8">
        <v>4</v>
      </c>
      <c r="BD27" s="8">
        <v>1</v>
      </c>
      <c r="BE27" s="8">
        <v>1</v>
      </c>
      <c r="BF27" s="8">
        <v>2</v>
      </c>
      <c r="BG27" s="8">
        <v>1</v>
      </c>
      <c r="BH27" s="8">
        <v>5</v>
      </c>
      <c r="BI27" s="8">
        <v>5</v>
      </c>
      <c r="BJ27" s="8">
        <v>5</v>
      </c>
      <c r="BK27" s="8">
        <v>1</v>
      </c>
      <c r="BL27" s="8">
        <v>1</v>
      </c>
      <c r="BM27" s="8">
        <v>1</v>
      </c>
      <c r="BN27" s="8">
        <v>1</v>
      </c>
      <c r="BO27" s="8">
        <v>1</v>
      </c>
      <c r="BP27" s="8">
        <v>-0.11806664858377</v>
      </c>
      <c r="BQ27" s="8">
        <v>0.60465370325345302</v>
      </c>
      <c r="BR27" s="8">
        <v>26.420334069530501</v>
      </c>
      <c r="BS27" s="8">
        <v>125</v>
      </c>
      <c r="BT27" s="8">
        <v>39</v>
      </c>
      <c r="BU27" s="8">
        <v>54</v>
      </c>
      <c r="BV27" s="8">
        <v>65</v>
      </c>
      <c r="BW27" s="8">
        <v>77</v>
      </c>
      <c r="BX27" s="8">
        <v>95</v>
      </c>
      <c r="BY27" s="8">
        <v>110</v>
      </c>
      <c r="BZ27" s="8">
        <v>126</v>
      </c>
      <c r="CA27" s="8">
        <v>43</v>
      </c>
      <c r="CB27" s="8">
        <v>59</v>
      </c>
      <c r="CC27" s="8">
        <v>71</v>
      </c>
      <c r="CD27" s="8">
        <v>85</v>
      </c>
      <c r="CE27" s="8">
        <v>104</v>
      </c>
      <c r="CF27" s="8">
        <v>120</v>
      </c>
      <c r="CG27" s="8">
        <v>138</v>
      </c>
      <c r="CH27" s="23">
        <v>0</v>
      </c>
      <c r="CI27" s="24">
        <v>0</v>
      </c>
      <c r="CJ27" s="25">
        <v>0</v>
      </c>
      <c r="CK27" s="26">
        <v>90</v>
      </c>
      <c r="CL27" s="27">
        <v>10</v>
      </c>
      <c r="CM27" s="29">
        <v>0</v>
      </c>
      <c r="CN27" s="30">
        <v>0</v>
      </c>
      <c r="CO27" s="31">
        <v>0</v>
      </c>
      <c r="CP27" s="34" t="s">
        <v>103</v>
      </c>
      <c r="CQ27" s="8">
        <v>0</v>
      </c>
      <c r="CR27" s="8">
        <v>0</v>
      </c>
      <c r="CS27" s="8">
        <v>0</v>
      </c>
      <c r="CT27" s="8">
        <v>0</v>
      </c>
      <c r="CU27" s="8">
        <v>0</v>
      </c>
      <c r="CV27" s="8">
        <v>0</v>
      </c>
      <c r="CW27" s="8">
        <v>0</v>
      </c>
      <c r="CX27" s="8">
        <v>100</v>
      </c>
      <c r="CY27" s="8">
        <v>0</v>
      </c>
    </row>
    <row r="28" spans="1:103" s="8" customFormat="1" ht="15.75" thickBot="1" x14ac:dyDescent="0.3">
      <c r="A28" s="8" t="s">
        <v>104</v>
      </c>
      <c r="B28" s="8" t="s">
        <v>759</v>
      </c>
      <c r="C28" s="8" t="s">
        <v>765</v>
      </c>
      <c r="D28" s="8" t="s">
        <v>775</v>
      </c>
      <c r="E28" s="8" t="s">
        <v>780</v>
      </c>
      <c r="G28" s="9">
        <v>1028</v>
      </c>
      <c r="H28" s="8">
        <v>-25.38119</v>
      </c>
      <c r="I28" s="8">
        <v>28.316409999999902</v>
      </c>
      <c r="J28" s="10">
        <v>2176</v>
      </c>
      <c r="K28" s="10">
        <v>18326</v>
      </c>
      <c r="L28" s="9"/>
      <c r="M28" s="8">
        <v>1032.2380560689301</v>
      </c>
      <c r="N28" s="8">
        <v>287489.77931399399</v>
      </c>
      <c r="O28" s="8">
        <v>50933.144954363401</v>
      </c>
      <c r="P28" s="8">
        <f t="shared" si="0"/>
        <v>50.933144954363399</v>
      </c>
      <c r="Q28" s="8">
        <v>92438.139827018094</v>
      </c>
      <c r="R28" s="9">
        <v>1078</v>
      </c>
      <c r="S28" s="9">
        <v>1644</v>
      </c>
      <c r="T28" s="9">
        <v>1111</v>
      </c>
      <c r="U28" s="9">
        <v>1411</v>
      </c>
      <c r="V28" s="9">
        <v>4.0856958366929999E-3</v>
      </c>
      <c r="W28" s="9">
        <v>6.1230137371780001E-3</v>
      </c>
      <c r="X28" s="9">
        <v>6.3499999046325604</v>
      </c>
      <c r="Y28" s="9">
        <v>4.3272185139360004E-3</v>
      </c>
      <c r="Z28" s="8">
        <v>4.2221978119908297</v>
      </c>
      <c r="AA28" s="8">
        <v>86.5118133785233</v>
      </c>
      <c r="AB28" s="8">
        <v>17.5986735780989</v>
      </c>
      <c r="AC28" s="9" t="s">
        <v>80</v>
      </c>
      <c r="AD28" s="8">
        <v>13.6473290094231</v>
      </c>
      <c r="AE28" s="8">
        <v>6.6</v>
      </c>
      <c r="AF28" s="8">
        <v>2.15</v>
      </c>
      <c r="AG28" s="8">
        <v>4.37</v>
      </c>
      <c r="AH28" s="8">
        <v>4.0999999999999996</v>
      </c>
      <c r="AI28" s="8">
        <v>4.0999999999999996</v>
      </c>
      <c r="AJ28" s="8">
        <v>0.53</v>
      </c>
      <c r="AK28" s="8">
        <v>0.19</v>
      </c>
      <c r="AL28" s="8">
        <v>0.41</v>
      </c>
      <c r="AM28" s="8">
        <v>0.4</v>
      </c>
      <c r="AN28" s="8">
        <v>754</v>
      </c>
      <c r="AO28" s="8">
        <v>593</v>
      </c>
      <c r="AP28" s="8">
        <v>683</v>
      </c>
      <c r="AQ28" s="8">
        <v>687</v>
      </c>
      <c r="AR28" s="8">
        <v>752</v>
      </c>
      <c r="AS28" s="8">
        <v>467</v>
      </c>
      <c r="AT28" s="8">
        <v>662</v>
      </c>
      <c r="AU28" s="8">
        <v>681</v>
      </c>
      <c r="AV28" s="8">
        <v>0.18099999999999999</v>
      </c>
      <c r="AW28" s="8">
        <v>13.565</v>
      </c>
      <c r="AX28" s="8">
        <v>12</v>
      </c>
      <c r="AY28" s="8">
        <v>28</v>
      </c>
      <c r="AZ28" s="8">
        <v>1</v>
      </c>
      <c r="BA28" s="8">
        <v>1</v>
      </c>
      <c r="BB28" s="8">
        <v>1</v>
      </c>
      <c r="BC28" s="8">
        <v>4</v>
      </c>
      <c r="BD28" s="8">
        <v>1</v>
      </c>
      <c r="BE28" s="8">
        <v>1</v>
      </c>
      <c r="BF28" s="8">
        <v>2</v>
      </c>
      <c r="BG28" s="8">
        <v>1</v>
      </c>
      <c r="BH28" s="8">
        <v>5</v>
      </c>
      <c r="BI28" s="8">
        <v>5</v>
      </c>
      <c r="BJ28" s="8">
        <v>4</v>
      </c>
      <c r="BK28" s="8">
        <v>1</v>
      </c>
      <c r="BL28" s="8">
        <v>1</v>
      </c>
      <c r="BM28" s="8">
        <v>0</v>
      </c>
      <c r="BN28" s="8">
        <v>1</v>
      </c>
      <c r="BO28" s="8">
        <v>1</v>
      </c>
      <c r="BP28" s="8">
        <v>-0.17630058683522801</v>
      </c>
      <c r="BQ28" s="8">
        <v>0.59196806112972</v>
      </c>
      <c r="BR28" s="8">
        <v>31.0459425635824</v>
      </c>
      <c r="BS28" s="8">
        <v>122</v>
      </c>
      <c r="BT28" s="8">
        <v>62</v>
      </c>
      <c r="BU28" s="8">
        <v>86</v>
      </c>
      <c r="BV28" s="8">
        <v>104</v>
      </c>
      <c r="BW28" s="8">
        <v>124</v>
      </c>
      <c r="BX28" s="8">
        <v>152</v>
      </c>
      <c r="BY28" s="8">
        <v>175</v>
      </c>
      <c r="BZ28" s="8">
        <v>201</v>
      </c>
      <c r="CA28" s="8">
        <v>59</v>
      </c>
      <c r="CB28" s="8">
        <v>81</v>
      </c>
      <c r="CC28" s="8">
        <v>98</v>
      </c>
      <c r="CD28" s="8">
        <v>116</v>
      </c>
      <c r="CE28" s="8">
        <v>142</v>
      </c>
      <c r="CF28" s="8">
        <v>164</v>
      </c>
      <c r="CG28" s="8">
        <v>189</v>
      </c>
      <c r="CH28" s="23">
        <v>0</v>
      </c>
      <c r="CI28" s="24">
        <v>0</v>
      </c>
      <c r="CJ28" s="25">
        <v>0</v>
      </c>
      <c r="CK28" s="26">
        <v>100</v>
      </c>
      <c r="CL28" s="28">
        <v>0</v>
      </c>
      <c r="CM28" s="29">
        <v>0</v>
      </c>
      <c r="CN28" s="30">
        <v>0</v>
      </c>
      <c r="CO28" s="31">
        <v>0</v>
      </c>
      <c r="CP28" s="34" t="s">
        <v>104</v>
      </c>
      <c r="CQ28" s="8">
        <v>0</v>
      </c>
      <c r="CR28" s="8">
        <v>0</v>
      </c>
      <c r="CS28" s="8">
        <v>0</v>
      </c>
      <c r="CT28" s="8">
        <v>0</v>
      </c>
      <c r="CU28" s="8">
        <v>0</v>
      </c>
      <c r="CV28" s="8">
        <v>0</v>
      </c>
      <c r="CW28" s="8">
        <v>0</v>
      </c>
      <c r="CX28" s="8">
        <v>100</v>
      </c>
      <c r="CY28" s="8">
        <v>0</v>
      </c>
    </row>
    <row r="29" spans="1:103" s="4" customFormat="1" ht="15.75" thickBot="1" x14ac:dyDescent="0.3">
      <c r="A29" s="3" t="s">
        <v>105</v>
      </c>
      <c r="B29" s="4" t="s">
        <v>759</v>
      </c>
      <c r="C29" s="3" t="s">
        <v>765</v>
      </c>
      <c r="D29" s="3" t="s">
        <v>772</v>
      </c>
      <c r="E29" s="3" t="s">
        <v>783</v>
      </c>
      <c r="G29" s="5">
        <v>4014</v>
      </c>
      <c r="H29" s="4">
        <v>-25.725629999999999</v>
      </c>
      <c r="I29" s="4">
        <v>27.848490000000002</v>
      </c>
      <c r="J29" s="6">
        <v>8310</v>
      </c>
      <c r="K29" s="6">
        <v>43245</v>
      </c>
      <c r="L29" s="5"/>
      <c r="M29" s="4">
        <v>4006.5396523637201</v>
      </c>
      <c r="N29" s="4">
        <v>531136.53666430805</v>
      </c>
      <c r="O29" s="4">
        <v>41546.509800465203</v>
      </c>
      <c r="P29" s="8">
        <f t="shared" si="0"/>
        <v>41.546509800465202</v>
      </c>
      <c r="Q29" s="4">
        <v>99188.341355311597</v>
      </c>
      <c r="R29" s="5">
        <v>1129</v>
      </c>
      <c r="S29" s="5">
        <v>1805</v>
      </c>
      <c r="T29" s="5">
        <v>1169</v>
      </c>
      <c r="U29" s="5">
        <v>1558</v>
      </c>
      <c r="V29" s="5">
        <v>4.8237554728980002E-3</v>
      </c>
      <c r="W29" s="5">
        <v>6.8153171104900004E-3</v>
      </c>
      <c r="X29" s="5">
        <v>7.8099999427795401</v>
      </c>
      <c r="Y29" s="5">
        <v>5.2291089668869998E-3</v>
      </c>
      <c r="Z29" s="4">
        <v>4.6561151488648704</v>
      </c>
      <c r="AA29" s="4">
        <v>77.025807264143907</v>
      </c>
      <c r="AB29" s="4">
        <v>17.2740803106079</v>
      </c>
      <c r="AC29" s="5" t="s">
        <v>80</v>
      </c>
      <c r="AD29" s="4">
        <v>10.9822880905273</v>
      </c>
      <c r="AE29" s="4">
        <v>7</v>
      </c>
      <c r="AF29" s="4">
        <v>1.3</v>
      </c>
      <c r="AG29" s="4">
        <v>3.88</v>
      </c>
      <c r="AH29" s="4">
        <v>3.35</v>
      </c>
      <c r="AI29" s="4">
        <v>2.4</v>
      </c>
      <c r="AJ29" s="4">
        <v>0.65</v>
      </c>
      <c r="AK29" s="4">
        <v>0.21</v>
      </c>
      <c r="AL29" s="4">
        <v>0.49</v>
      </c>
      <c r="AM29" s="4">
        <v>0.51</v>
      </c>
      <c r="AN29" s="4">
        <v>831</v>
      </c>
      <c r="AO29" s="4">
        <v>588</v>
      </c>
      <c r="AP29" s="4">
        <v>686</v>
      </c>
      <c r="AQ29" s="4">
        <v>682</v>
      </c>
      <c r="AR29" s="4">
        <v>912</v>
      </c>
      <c r="AS29" s="4">
        <v>552</v>
      </c>
      <c r="AT29" s="4">
        <v>662</v>
      </c>
      <c r="AU29" s="4">
        <v>660</v>
      </c>
      <c r="AV29" s="4">
        <v>0.36299999999999999</v>
      </c>
      <c r="AW29" s="4">
        <v>15.507</v>
      </c>
      <c r="AX29" s="4">
        <v>12</v>
      </c>
      <c r="AY29" s="4">
        <v>19</v>
      </c>
      <c r="AZ29" s="4">
        <v>1</v>
      </c>
      <c r="BA29" s="4">
        <v>1</v>
      </c>
      <c r="BB29" s="4">
        <v>4</v>
      </c>
      <c r="BC29" s="4">
        <v>4</v>
      </c>
      <c r="BD29" s="4">
        <v>1</v>
      </c>
      <c r="BE29" s="4">
        <v>2</v>
      </c>
      <c r="BF29" s="4">
        <v>2</v>
      </c>
      <c r="BG29" s="4">
        <v>1</v>
      </c>
      <c r="BH29" s="4">
        <v>5</v>
      </c>
      <c r="BI29" s="4">
        <v>5</v>
      </c>
      <c r="BJ29" s="4">
        <v>4</v>
      </c>
      <c r="BK29" s="4">
        <v>1</v>
      </c>
      <c r="BL29" s="4">
        <v>1</v>
      </c>
      <c r="BM29" s="4">
        <v>0</v>
      </c>
      <c r="BN29" s="4">
        <v>1</v>
      </c>
      <c r="BO29" s="4">
        <v>1</v>
      </c>
      <c r="BP29" s="4">
        <v>-0.12860650327365</v>
      </c>
      <c r="BQ29" s="4">
        <v>0.75529227311585301</v>
      </c>
      <c r="BR29" s="4">
        <v>27.971780268627001</v>
      </c>
      <c r="BS29" s="4">
        <v>116</v>
      </c>
      <c r="BT29" s="4">
        <v>60</v>
      </c>
      <c r="BU29" s="4">
        <v>82</v>
      </c>
      <c r="BV29" s="4">
        <v>99</v>
      </c>
      <c r="BW29" s="4">
        <v>116</v>
      </c>
      <c r="BX29" s="4">
        <v>140</v>
      </c>
      <c r="BY29" s="4">
        <v>160</v>
      </c>
      <c r="BZ29" s="4">
        <v>182</v>
      </c>
      <c r="CA29" s="4">
        <v>53</v>
      </c>
      <c r="CB29" s="4">
        <v>73</v>
      </c>
      <c r="CC29" s="4">
        <v>88</v>
      </c>
      <c r="CD29" s="4">
        <v>103</v>
      </c>
      <c r="CE29" s="4">
        <v>125</v>
      </c>
      <c r="CF29" s="4">
        <v>143</v>
      </c>
      <c r="CG29" s="4">
        <v>162</v>
      </c>
      <c r="CH29" s="23">
        <v>0</v>
      </c>
      <c r="CI29" s="24">
        <v>0</v>
      </c>
      <c r="CJ29" s="25">
        <v>0</v>
      </c>
      <c r="CK29" s="26">
        <v>100</v>
      </c>
      <c r="CL29" s="28">
        <v>0</v>
      </c>
      <c r="CM29" s="29">
        <v>0</v>
      </c>
      <c r="CN29" s="30">
        <v>0</v>
      </c>
      <c r="CO29" s="31">
        <v>0</v>
      </c>
      <c r="CP29" s="33" t="s">
        <v>105</v>
      </c>
      <c r="CQ29" s="8">
        <v>0</v>
      </c>
      <c r="CR29" s="8">
        <v>0</v>
      </c>
      <c r="CS29" s="8">
        <v>0</v>
      </c>
      <c r="CT29" s="8">
        <v>0</v>
      </c>
      <c r="CU29" s="8">
        <v>0</v>
      </c>
      <c r="CV29" s="8">
        <v>0</v>
      </c>
      <c r="CW29" s="8">
        <v>0</v>
      </c>
      <c r="CX29" s="8">
        <v>100</v>
      </c>
      <c r="CY29" s="8">
        <v>0</v>
      </c>
    </row>
    <row r="30" spans="1:103" s="4" customFormat="1" x14ac:dyDescent="0.25">
      <c r="A30" s="3" t="s">
        <v>106</v>
      </c>
      <c r="B30" s="3" t="s">
        <v>759</v>
      </c>
      <c r="C30" s="3" t="s">
        <v>765</v>
      </c>
      <c r="D30" s="3" t="s">
        <v>766</v>
      </c>
      <c r="E30" s="3" t="s">
        <v>771</v>
      </c>
      <c r="G30" s="5">
        <v>493</v>
      </c>
      <c r="H30" s="4">
        <v>-25.78556</v>
      </c>
      <c r="I30" s="4">
        <v>27.2592</v>
      </c>
      <c r="J30" s="6">
        <v>10594</v>
      </c>
      <c r="K30" s="6">
        <v>43157</v>
      </c>
      <c r="L30" s="5"/>
      <c r="M30" s="4">
        <v>491.49923015507102</v>
      </c>
      <c r="N30" s="4">
        <v>176155.17300968501</v>
      </c>
      <c r="O30" s="4">
        <v>8628.9019152964593</v>
      </c>
      <c r="P30" s="8">
        <f t="shared" si="0"/>
        <v>8.6289019152964599</v>
      </c>
      <c r="Q30" s="4">
        <v>35751.537888437197</v>
      </c>
      <c r="R30" s="5">
        <v>1192</v>
      </c>
      <c r="S30" s="5">
        <v>1636</v>
      </c>
      <c r="T30" s="5">
        <v>1210</v>
      </c>
      <c r="U30" s="5">
        <v>1537</v>
      </c>
      <c r="V30" s="5">
        <v>9.0962722897530001E-3</v>
      </c>
      <c r="W30" s="5">
        <v>1.2419046178811E-2</v>
      </c>
      <c r="X30" s="5">
        <v>10.4099998474121</v>
      </c>
      <c r="Y30" s="5">
        <v>1.2195278890431E-2</v>
      </c>
      <c r="Z30" s="4">
        <v>5.2423973667284098</v>
      </c>
      <c r="AA30" s="4">
        <v>85.704043220199395</v>
      </c>
      <c r="AB30" s="4">
        <v>5.6828740961637596</v>
      </c>
      <c r="AC30" s="5" t="s">
        <v>80</v>
      </c>
      <c r="AD30" s="4">
        <v>3.9177035476065698</v>
      </c>
      <c r="AE30" s="4">
        <v>7</v>
      </c>
      <c r="AF30" s="4">
        <v>1.89</v>
      </c>
      <c r="AG30" s="4">
        <v>4.3600000000000003</v>
      </c>
      <c r="AH30" s="4">
        <v>4.29</v>
      </c>
      <c r="AI30" s="4">
        <v>4.22</v>
      </c>
      <c r="AJ30" s="4">
        <v>0.56000000000000005</v>
      </c>
      <c r="AK30" s="4">
        <v>0.28000000000000003</v>
      </c>
      <c r="AL30" s="4">
        <v>0.38</v>
      </c>
      <c r="AM30" s="4">
        <v>0.38</v>
      </c>
      <c r="AN30" s="4">
        <v>782</v>
      </c>
      <c r="AO30" s="4">
        <v>612</v>
      </c>
      <c r="AP30" s="4">
        <v>658</v>
      </c>
      <c r="AQ30" s="4">
        <v>654</v>
      </c>
      <c r="AR30" s="4">
        <v>718</v>
      </c>
      <c r="AS30" s="4">
        <v>569</v>
      </c>
      <c r="AT30" s="4">
        <v>637</v>
      </c>
      <c r="AU30" s="4">
        <v>634</v>
      </c>
      <c r="AV30" s="4">
        <v>0.14499999999999999</v>
      </c>
      <c r="AW30" s="4">
        <v>0.11</v>
      </c>
      <c r="AX30" s="4">
        <v>11</v>
      </c>
      <c r="AY30" s="4">
        <v>19</v>
      </c>
      <c r="AZ30" s="4">
        <v>1</v>
      </c>
      <c r="BA30" s="4">
        <v>1</v>
      </c>
      <c r="BB30" s="4">
        <v>4</v>
      </c>
      <c r="BC30" s="4">
        <v>4</v>
      </c>
      <c r="BD30" s="4">
        <v>1</v>
      </c>
      <c r="BE30" s="4">
        <v>2</v>
      </c>
      <c r="BF30" s="4">
        <v>2</v>
      </c>
      <c r="BG30" s="4">
        <v>1</v>
      </c>
      <c r="BH30" s="4">
        <v>5</v>
      </c>
      <c r="BI30" s="4">
        <v>5</v>
      </c>
      <c r="BJ30" s="4">
        <v>4</v>
      </c>
      <c r="BK30" s="4">
        <v>1</v>
      </c>
      <c r="BL30" s="4">
        <v>1</v>
      </c>
      <c r="BM30" s="4">
        <v>0</v>
      </c>
      <c r="BN30" s="4">
        <v>1</v>
      </c>
      <c r="BO30" s="4">
        <v>1</v>
      </c>
      <c r="BP30" s="4">
        <v>-1.2017622103586E-2</v>
      </c>
      <c r="BQ30" s="4">
        <v>0.72443180010890695</v>
      </c>
      <c r="BR30" s="4">
        <v>29.719051821196398</v>
      </c>
      <c r="BS30" s="4">
        <v>116</v>
      </c>
      <c r="BT30" s="4">
        <v>47</v>
      </c>
      <c r="BU30" s="4">
        <v>64</v>
      </c>
      <c r="BV30" s="4">
        <v>75</v>
      </c>
      <c r="BW30" s="4">
        <v>87</v>
      </c>
      <c r="BX30" s="4">
        <v>103</v>
      </c>
      <c r="BY30" s="4">
        <v>116</v>
      </c>
      <c r="BZ30" s="4">
        <v>130</v>
      </c>
      <c r="CA30" s="4">
        <v>43</v>
      </c>
      <c r="CB30" s="4">
        <v>58</v>
      </c>
      <c r="CC30" s="4">
        <v>69</v>
      </c>
      <c r="CD30" s="4">
        <v>80</v>
      </c>
      <c r="CE30" s="4">
        <v>95</v>
      </c>
      <c r="CF30" s="4">
        <v>106</v>
      </c>
      <c r="CG30" s="4">
        <v>119</v>
      </c>
      <c r="CH30" s="23">
        <v>0</v>
      </c>
      <c r="CI30" s="24">
        <v>0</v>
      </c>
      <c r="CJ30" s="25">
        <v>0</v>
      </c>
      <c r="CK30" s="26">
        <v>100</v>
      </c>
      <c r="CL30" s="28">
        <v>0</v>
      </c>
      <c r="CM30" s="29">
        <v>0</v>
      </c>
      <c r="CN30" s="30">
        <v>0</v>
      </c>
      <c r="CO30" s="31">
        <v>0</v>
      </c>
      <c r="CP30" s="33" t="s">
        <v>106</v>
      </c>
      <c r="CQ30" s="8">
        <v>0</v>
      </c>
      <c r="CR30" s="8">
        <v>0</v>
      </c>
      <c r="CS30" s="8">
        <v>0</v>
      </c>
      <c r="CT30" s="8">
        <v>100</v>
      </c>
      <c r="CU30" s="8">
        <v>0</v>
      </c>
      <c r="CV30" s="8">
        <v>0</v>
      </c>
      <c r="CW30" s="8">
        <v>0</v>
      </c>
      <c r="CX30" s="8">
        <v>0</v>
      </c>
      <c r="CY30" s="8">
        <v>0</v>
      </c>
    </row>
    <row r="31" spans="1:103" s="4" customFormat="1" x14ac:dyDescent="0.25">
      <c r="A31" s="3" t="s">
        <v>107</v>
      </c>
      <c r="B31" s="3" t="s">
        <v>759</v>
      </c>
      <c r="C31" s="3" t="s">
        <v>765</v>
      </c>
      <c r="D31" s="3" t="s">
        <v>772</v>
      </c>
      <c r="E31" s="3" t="s">
        <v>773</v>
      </c>
      <c r="G31" s="5">
        <v>119</v>
      </c>
      <c r="H31" s="4">
        <v>-25.780349999999999</v>
      </c>
      <c r="I31" s="4">
        <v>27.487349999999999</v>
      </c>
      <c r="J31" s="6">
        <v>12816</v>
      </c>
      <c r="K31" s="6">
        <v>43282</v>
      </c>
      <c r="L31" s="5"/>
      <c r="M31" s="4">
        <v>118.4232954579</v>
      </c>
      <c r="N31" s="4">
        <v>69490.653286169996</v>
      </c>
      <c r="O31" s="4">
        <v>6898.0335319730502</v>
      </c>
      <c r="P31" s="8">
        <f t="shared" si="0"/>
        <v>6.8980335319730504</v>
      </c>
      <c r="Q31" s="4">
        <v>19353.995116365899</v>
      </c>
      <c r="R31" s="5">
        <v>1252</v>
      </c>
      <c r="S31" s="5">
        <v>1717</v>
      </c>
      <c r="T31" s="5">
        <v>1275</v>
      </c>
      <c r="U31" s="5">
        <v>1460</v>
      </c>
      <c r="V31" s="5">
        <v>1.1821061372757E-2</v>
      </c>
      <c r="W31" s="5">
        <v>2.402604719099E-2</v>
      </c>
      <c r="X31" s="5">
        <v>12.2299995422363</v>
      </c>
      <c r="Y31" s="5">
        <v>1.2745000422001E-2</v>
      </c>
      <c r="Z31" s="4">
        <v>5.0145645140410702</v>
      </c>
      <c r="AA31" s="4">
        <v>92.099734137788602</v>
      </c>
      <c r="AB31" s="4">
        <v>3.4831521956526998</v>
      </c>
      <c r="AC31" s="5" t="s">
        <v>80</v>
      </c>
      <c r="AD31" s="4">
        <v>2.9063737346712601</v>
      </c>
      <c r="AE31" s="4">
        <v>6.6</v>
      </c>
      <c r="AF31" s="4">
        <v>3.11</v>
      </c>
      <c r="AG31" s="4">
        <v>5.42</v>
      </c>
      <c r="AH31" s="4">
        <v>6.28</v>
      </c>
      <c r="AI31" s="4">
        <v>6.28</v>
      </c>
      <c r="AJ31" s="4">
        <v>0.45</v>
      </c>
      <c r="AK31" s="4">
        <v>0.31</v>
      </c>
      <c r="AL31" s="4">
        <v>0.32</v>
      </c>
      <c r="AM31" s="4">
        <v>0.33</v>
      </c>
      <c r="AN31" s="4">
        <v>757</v>
      </c>
      <c r="AO31" s="4">
        <v>666</v>
      </c>
      <c r="AP31" s="4">
        <v>718</v>
      </c>
      <c r="AQ31" s="4">
        <v>724</v>
      </c>
      <c r="AR31" s="4">
        <v>702</v>
      </c>
      <c r="AS31" s="4">
        <v>637</v>
      </c>
      <c r="AT31" s="4">
        <v>673</v>
      </c>
      <c r="AU31" s="4">
        <v>677</v>
      </c>
      <c r="AV31" s="4">
        <v>0.627</v>
      </c>
      <c r="AW31" s="4">
        <v>0.13200000000000001</v>
      </c>
      <c r="AX31" s="4">
        <v>11</v>
      </c>
      <c r="AY31" s="4">
        <v>19</v>
      </c>
      <c r="AZ31" s="4">
        <v>1</v>
      </c>
      <c r="BA31" s="4">
        <v>1</v>
      </c>
      <c r="BB31" s="4">
        <v>4</v>
      </c>
      <c r="BC31" s="4">
        <v>4</v>
      </c>
      <c r="BD31" s="4">
        <v>1</v>
      </c>
      <c r="BE31" s="4">
        <v>2</v>
      </c>
      <c r="BF31" s="4">
        <v>2</v>
      </c>
      <c r="BG31" s="4">
        <v>1</v>
      </c>
      <c r="BH31" s="4">
        <v>5</v>
      </c>
      <c r="BI31" s="4">
        <v>5</v>
      </c>
      <c r="BJ31" s="4">
        <v>5</v>
      </c>
      <c r="BK31" s="4">
        <v>1</v>
      </c>
      <c r="BL31" s="4">
        <v>1</v>
      </c>
      <c r="BM31" s="4">
        <v>1</v>
      </c>
      <c r="BN31" s="4">
        <v>1</v>
      </c>
      <c r="BO31" s="4">
        <v>1</v>
      </c>
      <c r="BP31" s="4">
        <v>-4.9913575581260999E-2</v>
      </c>
      <c r="BQ31" s="4">
        <v>0.82430260245917997</v>
      </c>
      <c r="BR31" s="4">
        <v>24.957179729232902</v>
      </c>
      <c r="BS31" s="4">
        <v>137</v>
      </c>
      <c r="BT31" s="4">
        <v>45</v>
      </c>
      <c r="BU31" s="4">
        <v>61</v>
      </c>
      <c r="BV31" s="4">
        <v>72</v>
      </c>
      <c r="BW31" s="4">
        <v>84</v>
      </c>
      <c r="BX31" s="4">
        <v>100</v>
      </c>
      <c r="BY31" s="4">
        <v>114</v>
      </c>
      <c r="BZ31" s="4">
        <v>127</v>
      </c>
      <c r="CA31" s="4">
        <v>43</v>
      </c>
      <c r="CB31" s="4">
        <v>58</v>
      </c>
      <c r="CC31" s="4">
        <v>69</v>
      </c>
      <c r="CD31" s="4">
        <v>80</v>
      </c>
      <c r="CE31" s="4">
        <v>96</v>
      </c>
      <c r="CF31" s="4">
        <v>108</v>
      </c>
      <c r="CG31" s="4">
        <v>121</v>
      </c>
      <c r="CH31" s="23">
        <v>0</v>
      </c>
      <c r="CI31" s="24">
        <v>0</v>
      </c>
      <c r="CJ31" s="25">
        <v>0</v>
      </c>
      <c r="CK31" s="26">
        <v>50</v>
      </c>
      <c r="CL31" s="27">
        <v>50</v>
      </c>
      <c r="CM31" s="29">
        <v>0</v>
      </c>
      <c r="CN31" s="30">
        <v>0</v>
      </c>
      <c r="CO31" s="31">
        <v>0</v>
      </c>
      <c r="CP31" s="33" t="s">
        <v>107</v>
      </c>
      <c r="CQ31" s="8">
        <v>0</v>
      </c>
      <c r="CR31" s="8">
        <v>0</v>
      </c>
      <c r="CS31" s="8">
        <v>0</v>
      </c>
      <c r="CT31" s="8">
        <v>100</v>
      </c>
      <c r="CU31" s="8">
        <v>0</v>
      </c>
      <c r="CV31" s="8">
        <v>0</v>
      </c>
      <c r="CW31" s="8">
        <v>0</v>
      </c>
      <c r="CX31" s="8">
        <v>0</v>
      </c>
      <c r="CY31" s="8">
        <v>0</v>
      </c>
    </row>
    <row r="32" spans="1:103" s="4" customFormat="1" x14ac:dyDescent="0.25">
      <c r="A32" s="3" t="s">
        <v>108</v>
      </c>
      <c r="B32" s="4" t="s">
        <v>759</v>
      </c>
      <c r="C32" s="3" t="s">
        <v>765</v>
      </c>
      <c r="D32" s="3" t="s">
        <v>766</v>
      </c>
      <c r="E32" s="3" t="s">
        <v>770</v>
      </c>
      <c r="G32" s="5">
        <v>1068</v>
      </c>
      <c r="H32" s="4">
        <v>-25.563479999999998</v>
      </c>
      <c r="I32" s="4">
        <v>27.349889999999998</v>
      </c>
      <c r="J32" s="6">
        <v>13424</v>
      </c>
      <c r="K32" s="6">
        <v>43257</v>
      </c>
      <c r="L32" s="5"/>
      <c r="M32" s="4">
        <v>1068.4860929585</v>
      </c>
      <c r="N32" s="4">
        <v>273711.74704724801</v>
      </c>
      <c r="O32" s="4">
        <v>37030.678827238196</v>
      </c>
      <c r="P32" s="8">
        <f t="shared" si="0"/>
        <v>37.030678827238198</v>
      </c>
      <c r="Q32" s="4">
        <v>74994.458469495206</v>
      </c>
      <c r="R32" s="5">
        <v>1065</v>
      </c>
      <c r="S32" s="5">
        <v>1636</v>
      </c>
      <c r="T32" s="5">
        <v>1086</v>
      </c>
      <c r="U32" s="5">
        <v>1404</v>
      </c>
      <c r="V32" s="5">
        <v>4.5138662680979996E-3</v>
      </c>
      <c r="W32" s="5">
        <v>7.6138959018190004E-3</v>
      </c>
      <c r="X32" s="5">
        <v>8.7799997329711896</v>
      </c>
      <c r="Y32" s="5">
        <v>5.6537510827180002E-3</v>
      </c>
      <c r="Z32" s="4">
        <v>5.1640562142820396</v>
      </c>
      <c r="AA32" s="4">
        <v>84.982066034860594</v>
      </c>
      <c r="AB32" s="4">
        <v>13.515675385706899</v>
      </c>
      <c r="AC32" s="5" t="s">
        <v>80</v>
      </c>
      <c r="AD32" s="4">
        <v>7.7752748520125801</v>
      </c>
      <c r="AE32" s="4">
        <v>7</v>
      </c>
      <c r="AF32" s="4">
        <v>1.89</v>
      </c>
      <c r="AG32" s="4">
        <v>4.92</v>
      </c>
      <c r="AH32" s="4">
        <v>5.2</v>
      </c>
      <c r="AI32" s="4">
        <v>5.87</v>
      </c>
      <c r="AJ32" s="4">
        <v>0.56000000000000005</v>
      </c>
      <c r="AK32" s="4">
        <v>0.15</v>
      </c>
      <c r="AL32" s="4">
        <v>0.28999999999999998</v>
      </c>
      <c r="AM32" s="4">
        <v>0.31</v>
      </c>
      <c r="AN32" s="4">
        <v>782</v>
      </c>
      <c r="AO32" s="4">
        <v>610</v>
      </c>
      <c r="AP32" s="4">
        <v>658</v>
      </c>
      <c r="AQ32" s="4">
        <v>651</v>
      </c>
      <c r="AR32" s="4">
        <v>718</v>
      </c>
      <c r="AS32" s="4">
        <v>565</v>
      </c>
      <c r="AT32" s="4">
        <v>633</v>
      </c>
      <c r="AU32" s="4">
        <v>633</v>
      </c>
      <c r="AV32" s="4">
        <v>0.25700000000000001</v>
      </c>
      <c r="AW32" s="4">
        <v>4.0220000000000002</v>
      </c>
      <c r="AX32" s="4">
        <v>11</v>
      </c>
      <c r="AY32" s="4">
        <v>19</v>
      </c>
      <c r="AZ32" s="4">
        <v>1</v>
      </c>
      <c r="BA32" s="4">
        <v>1</v>
      </c>
      <c r="BB32" s="4">
        <v>4</v>
      </c>
      <c r="BC32" s="4">
        <v>4</v>
      </c>
      <c r="BD32" s="4">
        <v>1</v>
      </c>
      <c r="BE32" s="4">
        <v>2</v>
      </c>
      <c r="BF32" s="4">
        <v>2</v>
      </c>
      <c r="BG32" s="4">
        <v>1</v>
      </c>
      <c r="BH32" s="4">
        <v>5</v>
      </c>
      <c r="BI32" s="4">
        <v>5</v>
      </c>
      <c r="BJ32" s="4">
        <v>4</v>
      </c>
      <c r="BK32" s="4">
        <v>1</v>
      </c>
      <c r="BL32" s="4">
        <v>1</v>
      </c>
      <c r="BM32" s="4">
        <v>0</v>
      </c>
      <c r="BN32" s="4">
        <v>1</v>
      </c>
      <c r="BO32" s="4">
        <v>1</v>
      </c>
      <c r="BP32" s="4">
        <v>-6.8346739731298997E-2</v>
      </c>
      <c r="BQ32" s="4">
        <v>0.77808993837743901</v>
      </c>
      <c r="BR32" s="4">
        <v>31.723182489948801</v>
      </c>
      <c r="BS32" s="4">
        <v>123</v>
      </c>
      <c r="BT32" s="4">
        <v>59</v>
      </c>
      <c r="BU32" s="4">
        <v>80</v>
      </c>
      <c r="BV32" s="4">
        <v>96</v>
      </c>
      <c r="BW32" s="4">
        <v>111</v>
      </c>
      <c r="BX32" s="4">
        <v>132</v>
      </c>
      <c r="BY32" s="4">
        <v>149</v>
      </c>
      <c r="BZ32" s="4">
        <v>167</v>
      </c>
      <c r="CA32" s="4">
        <v>52</v>
      </c>
      <c r="CB32" s="4">
        <v>70</v>
      </c>
      <c r="CC32" s="4">
        <v>84</v>
      </c>
      <c r="CD32" s="4">
        <v>97</v>
      </c>
      <c r="CE32" s="4">
        <v>116</v>
      </c>
      <c r="CF32" s="4">
        <v>131</v>
      </c>
      <c r="CG32" s="4">
        <v>146</v>
      </c>
      <c r="CH32" s="23">
        <v>0</v>
      </c>
      <c r="CI32" s="24">
        <v>0</v>
      </c>
      <c r="CJ32" s="25">
        <v>0</v>
      </c>
      <c r="CK32" s="26">
        <v>60</v>
      </c>
      <c r="CL32" s="27">
        <v>40</v>
      </c>
      <c r="CM32" s="29">
        <v>0</v>
      </c>
      <c r="CN32" s="30">
        <v>0</v>
      </c>
      <c r="CO32" s="31">
        <v>0</v>
      </c>
      <c r="CP32" s="33" t="s">
        <v>108</v>
      </c>
      <c r="CQ32" s="8">
        <v>0</v>
      </c>
      <c r="CR32" s="8">
        <v>0</v>
      </c>
      <c r="CS32" s="8">
        <v>0</v>
      </c>
      <c r="CT32" s="8">
        <v>100</v>
      </c>
      <c r="CU32" s="8">
        <v>0</v>
      </c>
      <c r="CV32" s="8">
        <v>0</v>
      </c>
      <c r="CW32" s="8">
        <v>0</v>
      </c>
      <c r="CX32" s="8">
        <v>0</v>
      </c>
      <c r="CY32" s="8">
        <v>0</v>
      </c>
    </row>
    <row r="33" spans="1:103" s="4" customFormat="1" x14ac:dyDescent="0.25">
      <c r="A33" s="3" t="s">
        <v>109</v>
      </c>
      <c r="B33" s="3" t="s">
        <v>759</v>
      </c>
      <c r="C33" s="3" t="s">
        <v>765</v>
      </c>
      <c r="D33" s="3" t="s">
        <v>766</v>
      </c>
      <c r="E33" s="3" t="s">
        <v>767</v>
      </c>
      <c r="G33" s="5">
        <v>719</v>
      </c>
      <c r="H33" s="4">
        <v>-25.497720000000001</v>
      </c>
      <c r="I33" s="4">
        <v>26.68995</v>
      </c>
      <c r="J33" s="6">
        <v>14642</v>
      </c>
      <c r="K33" s="6">
        <v>43258</v>
      </c>
      <c r="L33" s="5"/>
      <c r="M33" s="4">
        <v>717.407938712538</v>
      </c>
      <c r="N33" s="4">
        <v>263392.32502930798</v>
      </c>
      <c r="O33" s="4">
        <v>42217.987706659696</v>
      </c>
      <c r="P33" s="8">
        <f t="shared" si="0"/>
        <v>42.217987706659699</v>
      </c>
      <c r="Q33" s="4">
        <v>78798.827096401597</v>
      </c>
      <c r="R33" s="5">
        <v>1161</v>
      </c>
      <c r="S33" s="5">
        <v>1619</v>
      </c>
      <c r="T33" s="5">
        <v>1200</v>
      </c>
      <c r="U33" s="5">
        <v>1534</v>
      </c>
      <c r="V33" s="5">
        <v>5.4374379105869997E-3</v>
      </c>
      <c r="W33" s="5">
        <v>5.8122692542070002E-3</v>
      </c>
      <c r="X33" s="5">
        <v>5.8099999427795401</v>
      </c>
      <c r="Y33" s="5">
        <v>5.6515224277970001E-3</v>
      </c>
      <c r="Z33" s="4">
        <v>5.8271163499560403</v>
      </c>
      <c r="AA33" s="4">
        <v>87.711413470286104</v>
      </c>
      <c r="AB33" s="4">
        <v>14.042725994388601</v>
      </c>
      <c r="AC33" s="5" t="s">
        <v>80</v>
      </c>
      <c r="AD33" s="4">
        <v>9.7267216141843296</v>
      </c>
      <c r="AE33" s="4">
        <v>7</v>
      </c>
      <c r="AF33" s="4">
        <v>1.89</v>
      </c>
      <c r="AG33" s="4">
        <v>3.54</v>
      </c>
      <c r="AH33" s="4">
        <v>2.75</v>
      </c>
      <c r="AI33" s="4">
        <v>2.31</v>
      </c>
      <c r="AJ33" s="4">
        <v>0.56000000000000005</v>
      </c>
      <c r="AK33" s="4">
        <v>0.28999999999999998</v>
      </c>
      <c r="AL33" s="4">
        <v>0.45</v>
      </c>
      <c r="AM33" s="4">
        <v>0.45</v>
      </c>
      <c r="AN33" s="4">
        <v>670</v>
      </c>
      <c r="AO33" s="4">
        <v>553</v>
      </c>
      <c r="AP33" s="4">
        <v>603</v>
      </c>
      <c r="AQ33" s="4">
        <v>604</v>
      </c>
      <c r="AR33" s="4">
        <v>626</v>
      </c>
      <c r="AS33" s="4">
        <v>510</v>
      </c>
      <c r="AT33" s="4">
        <v>589</v>
      </c>
      <c r="AU33" s="4">
        <v>593</v>
      </c>
      <c r="AV33" s="4">
        <v>0.06</v>
      </c>
      <c r="AW33" s="4">
        <v>0.29699999999999999</v>
      </c>
      <c r="AX33" s="4">
        <v>12</v>
      </c>
      <c r="AY33" s="4">
        <v>32</v>
      </c>
      <c r="AZ33" s="4">
        <v>1</v>
      </c>
      <c r="BA33" s="4">
        <v>1</v>
      </c>
      <c r="BB33" s="4">
        <v>4</v>
      </c>
      <c r="BC33" s="4">
        <v>4</v>
      </c>
      <c r="BD33" s="4">
        <v>1</v>
      </c>
      <c r="BE33" s="4">
        <v>2</v>
      </c>
      <c r="BF33" s="4">
        <v>2</v>
      </c>
      <c r="BG33" s="4">
        <v>1</v>
      </c>
      <c r="BH33" s="4">
        <v>4</v>
      </c>
      <c r="BI33" s="4">
        <v>4</v>
      </c>
      <c r="BJ33" s="4">
        <v>4</v>
      </c>
      <c r="BK33" s="4">
        <v>0</v>
      </c>
      <c r="BL33" s="4">
        <v>0</v>
      </c>
      <c r="BM33" s="4">
        <v>0</v>
      </c>
      <c r="BN33" s="4">
        <v>1</v>
      </c>
      <c r="BO33" s="4">
        <v>1</v>
      </c>
      <c r="BP33" s="4">
        <v>3.7806335998998998E-2</v>
      </c>
      <c r="BQ33" s="4">
        <v>0.73385644693943097</v>
      </c>
      <c r="BR33" s="4">
        <v>39.949596888150197</v>
      </c>
      <c r="BS33" s="4">
        <v>118</v>
      </c>
      <c r="BT33" s="4">
        <v>57</v>
      </c>
      <c r="BU33" s="4">
        <v>78</v>
      </c>
      <c r="BV33" s="4">
        <v>92</v>
      </c>
      <c r="BW33" s="4">
        <v>108</v>
      </c>
      <c r="BX33" s="4">
        <v>128</v>
      </c>
      <c r="BY33" s="4">
        <v>145</v>
      </c>
      <c r="BZ33" s="4">
        <v>163</v>
      </c>
      <c r="CA33" s="4">
        <v>52</v>
      </c>
      <c r="CB33" s="4">
        <v>71</v>
      </c>
      <c r="CC33" s="4">
        <v>85</v>
      </c>
      <c r="CD33" s="4">
        <v>99</v>
      </c>
      <c r="CE33" s="4">
        <v>118</v>
      </c>
      <c r="CF33" s="4">
        <v>133</v>
      </c>
      <c r="CG33" s="4">
        <v>149</v>
      </c>
      <c r="CH33" s="23">
        <v>0</v>
      </c>
      <c r="CI33" s="24">
        <v>0</v>
      </c>
      <c r="CJ33" s="25">
        <v>70</v>
      </c>
      <c r="CK33" s="26">
        <v>30</v>
      </c>
      <c r="CL33" s="27">
        <v>0</v>
      </c>
      <c r="CM33" s="29">
        <v>0</v>
      </c>
      <c r="CN33" s="30">
        <v>0</v>
      </c>
      <c r="CO33" s="31">
        <v>0</v>
      </c>
      <c r="CP33" s="33" t="s">
        <v>109</v>
      </c>
      <c r="CQ33" s="8">
        <v>0</v>
      </c>
      <c r="CR33" s="8">
        <v>0</v>
      </c>
      <c r="CS33" s="8">
        <v>0</v>
      </c>
      <c r="CT33" s="8">
        <v>100</v>
      </c>
      <c r="CU33" s="8">
        <v>0</v>
      </c>
      <c r="CV33" s="8">
        <v>0</v>
      </c>
      <c r="CW33" s="8">
        <v>0</v>
      </c>
      <c r="CX33" s="8">
        <v>0</v>
      </c>
      <c r="CY33" s="8">
        <v>0</v>
      </c>
    </row>
    <row r="34" spans="1:103" s="4" customFormat="1" x14ac:dyDescent="0.25">
      <c r="A34" s="3" t="s">
        <v>110</v>
      </c>
      <c r="B34" s="4" t="s">
        <v>759</v>
      </c>
      <c r="C34" s="3" t="s">
        <v>765</v>
      </c>
      <c r="D34" s="3" t="s">
        <v>775</v>
      </c>
      <c r="E34" s="3" t="s">
        <v>779</v>
      </c>
      <c r="G34" s="5">
        <v>683</v>
      </c>
      <c r="H34" s="4">
        <v>-25.62107</v>
      </c>
      <c r="I34" s="4">
        <v>28.372170000000001</v>
      </c>
      <c r="J34" s="6">
        <v>21480</v>
      </c>
      <c r="K34" s="6">
        <v>43242</v>
      </c>
      <c r="L34" s="5"/>
      <c r="M34" s="4">
        <v>684.30606354480005</v>
      </c>
      <c r="N34" s="4">
        <v>186517.727128286</v>
      </c>
      <c r="O34" s="4">
        <v>27434.384074176702</v>
      </c>
      <c r="P34" s="8">
        <f t="shared" si="0"/>
        <v>27.434384074176702</v>
      </c>
      <c r="Q34" s="4">
        <v>57465.923599940899</v>
      </c>
      <c r="R34" s="5">
        <v>1176</v>
      </c>
      <c r="S34" s="5">
        <v>1644</v>
      </c>
      <c r="T34" s="5">
        <v>1220</v>
      </c>
      <c r="U34" s="5">
        <v>1491</v>
      </c>
      <c r="V34" s="5">
        <v>6.1016725376249999E-3</v>
      </c>
      <c r="W34" s="5">
        <v>8.1439568127029995E-3</v>
      </c>
      <c r="X34" s="5">
        <v>6.8299999237060502</v>
      </c>
      <c r="Y34" s="5">
        <v>6.287784315646E-3</v>
      </c>
      <c r="Z34" s="4">
        <v>4.14043104655397</v>
      </c>
      <c r="AA34" s="4">
        <v>86.635775714555706</v>
      </c>
      <c r="AB34" s="4">
        <v>10.5691320394481</v>
      </c>
      <c r="AC34" s="5" t="s">
        <v>80</v>
      </c>
      <c r="AD34" s="4">
        <v>8.4698195875454907</v>
      </c>
      <c r="AE34" s="4">
        <v>6.6</v>
      </c>
      <c r="AF34" s="4">
        <v>2.15</v>
      </c>
      <c r="AG34" s="4">
        <v>4.43</v>
      </c>
      <c r="AH34" s="4">
        <v>4.0999999999999996</v>
      </c>
      <c r="AI34" s="4">
        <v>4.0999999999999996</v>
      </c>
      <c r="AJ34" s="4">
        <v>0.53</v>
      </c>
      <c r="AK34" s="4">
        <v>0.26</v>
      </c>
      <c r="AL34" s="4">
        <v>0.42</v>
      </c>
      <c r="AM34" s="4">
        <v>0.42</v>
      </c>
      <c r="AN34" s="4">
        <v>754</v>
      </c>
      <c r="AO34" s="4">
        <v>608</v>
      </c>
      <c r="AP34" s="4">
        <v>697</v>
      </c>
      <c r="AQ34" s="4">
        <v>694</v>
      </c>
      <c r="AR34" s="4">
        <v>752</v>
      </c>
      <c r="AS34" s="4">
        <v>557</v>
      </c>
      <c r="AT34" s="4">
        <v>687</v>
      </c>
      <c r="AU34" s="4">
        <v>691</v>
      </c>
      <c r="AV34" s="4">
        <v>0.308</v>
      </c>
      <c r="AW34" s="4">
        <v>19.175000000000001</v>
      </c>
      <c r="AX34" s="4">
        <v>12</v>
      </c>
      <c r="AY34" s="4">
        <v>16</v>
      </c>
      <c r="AZ34" s="4">
        <v>1</v>
      </c>
      <c r="BA34" s="4">
        <v>1</v>
      </c>
      <c r="BB34" s="4">
        <v>4</v>
      </c>
      <c r="BC34" s="4">
        <v>4</v>
      </c>
      <c r="BD34" s="4">
        <v>1</v>
      </c>
      <c r="BE34" s="4">
        <v>2</v>
      </c>
      <c r="BF34" s="4">
        <v>2</v>
      </c>
      <c r="BG34" s="4">
        <v>1</v>
      </c>
      <c r="BH34" s="4">
        <v>5</v>
      </c>
      <c r="BI34" s="4">
        <v>5</v>
      </c>
      <c r="BJ34" s="4">
        <v>4</v>
      </c>
      <c r="BK34" s="4">
        <v>1</v>
      </c>
      <c r="BL34" s="4">
        <v>1</v>
      </c>
      <c r="BM34" s="4">
        <v>0</v>
      </c>
      <c r="BN34" s="4">
        <v>1</v>
      </c>
      <c r="BO34" s="4">
        <v>1</v>
      </c>
      <c r="BP34" s="4">
        <v>-0.133336218730923</v>
      </c>
      <c r="BQ34" s="4">
        <v>0.79586425131547101</v>
      </c>
      <c r="BR34" s="4">
        <v>28.836475341044601</v>
      </c>
      <c r="BS34" s="4">
        <v>123</v>
      </c>
      <c r="BT34" s="4">
        <v>56</v>
      </c>
      <c r="BU34" s="4">
        <v>77</v>
      </c>
      <c r="BV34" s="4">
        <v>93</v>
      </c>
      <c r="BW34" s="4">
        <v>110</v>
      </c>
      <c r="BX34" s="4">
        <v>135</v>
      </c>
      <c r="BY34" s="4">
        <v>156</v>
      </c>
      <c r="BZ34" s="4">
        <v>179</v>
      </c>
      <c r="CA34" s="4">
        <v>53</v>
      </c>
      <c r="CB34" s="4">
        <v>73</v>
      </c>
      <c r="CC34" s="4">
        <v>88</v>
      </c>
      <c r="CD34" s="4">
        <v>104</v>
      </c>
      <c r="CE34" s="4">
        <v>128</v>
      </c>
      <c r="CF34" s="4">
        <v>148</v>
      </c>
      <c r="CG34" s="4">
        <v>170</v>
      </c>
      <c r="CH34" s="23">
        <v>0</v>
      </c>
      <c r="CI34" s="24">
        <v>0</v>
      </c>
      <c r="CJ34" s="25">
        <v>0</v>
      </c>
      <c r="CK34" s="26">
        <v>100</v>
      </c>
      <c r="CL34" s="27">
        <v>0</v>
      </c>
      <c r="CM34" s="29">
        <v>0</v>
      </c>
      <c r="CN34" s="30">
        <v>0</v>
      </c>
      <c r="CO34" s="31">
        <v>0</v>
      </c>
      <c r="CP34" s="33" t="s">
        <v>110</v>
      </c>
      <c r="CQ34" s="8">
        <v>0</v>
      </c>
      <c r="CR34" s="8">
        <v>0</v>
      </c>
      <c r="CS34" s="8">
        <v>0</v>
      </c>
      <c r="CT34" s="8">
        <v>0</v>
      </c>
      <c r="CU34" s="8">
        <v>0</v>
      </c>
      <c r="CV34" s="8">
        <v>0</v>
      </c>
      <c r="CW34" s="8">
        <v>0</v>
      </c>
      <c r="CX34" s="8">
        <v>100</v>
      </c>
      <c r="CY34" s="8">
        <v>0</v>
      </c>
    </row>
    <row r="35" spans="1:103" s="4" customFormat="1" x14ac:dyDescent="0.25">
      <c r="A35" s="3" t="s">
        <v>111</v>
      </c>
      <c r="B35" s="3" t="s">
        <v>759</v>
      </c>
      <c r="C35" s="3" t="s">
        <v>765</v>
      </c>
      <c r="D35" s="3" t="s">
        <v>766</v>
      </c>
      <c r="E35" s="3" t="s">
        <v>768</v>
      </c>
      <c r="G35" s="5">
        <v>286</v>
      </c>
      <c r="H35" s="4">
        <v>-25.70008</v>
      </c>
      <c r="I35" s="4">
        <v>26.903870000000001</v>
      </c>
      <c r="J35" s="6">
        <v>23736</v>
      </c>
      <c r="K35" s="6">
        <v>43258</v>
      </c>
      <c r="L35" s="5"/>
      <c r="M35" s="4">
        <v>285.88604653233199</v>
      </c>
      <c r="N35" s="4">
        <v>117267.32922893899</v>
      </c>
      <c r="O35" s="4">
        <v>10929.7219104674</v>
      </c>
      <c r="P35" s="8">
        <f t="shared" si="0"/>
        <v>10.9297219104674</v>
      </c>
      <c r="Q35" s="4">
        <v>26516.317947912201</v>
      </c>
      <c r="R35" s="5">
        <v>1259</v>
      </c>
      <c r="S35" s="5">
        <v>1595</v>
      </c>
      <c r="T35" s="5">
        <v>1271</v>
      </c>
      <c r="U35" s="5">
        <v>1447</v>
      </c>
      <c r="V35" s="5">
        <v>7.8043276444079998E-3</v>
      </c>
      <c r="W35" s="5">
        <v>1.2671442568309E-2</v>
      </c>
      <c r="X35" s="5">
        <v>6.7800002098083496</v>
      </c>
      <c r="Y35" s="5">
        <v>8.8498964905739993E-3</v>
      </c>
      <c r="Z35" s="4">
        <v>5.6008625970577004</v>
      </c>
      <c r="AA35" s="4">
        <v>88.598484969402705</v>
      </c>
      <c r="AB35" s="4">
        <v>5.1079764511064196</v>
      </c>
      <c r="AC35" s="5" t="s">
        <v>80</v>
      </c>
      <c r="AD35" s="4">
        <v>3.9969050009047602</v>
      </c>
      <c r="AE35" s="4">
        <v>7</v>
      </c>
      <c r="AF35" s="4">
        <v>1.89</v>
      </c>
      <c r="AG35" s="4">
        <v>4.2300000000000004</v>
      </c>
      <c r="AH35" s="4">
        <v>4.55</v>
      </c>
      <c r="AI35" s="4">
        <v>4.8600000000000003</v>
      </c>
      <c r="AJ35" s="4">
        <v>0.56000000000000005</v>
      </c>
      <c r="AK35" s="4">
        <v>0.39</v>
      </c>
      <c r="AL35" s="4">
        <v>0.42</v>
      </c>
      <c r="AM35" s="4">
        <v>0.41</v>
      </c>
      <c r="AN35" s="4">
        <v>663</v>
      </c>
      <c r="AO35" s="4">
        <v>518</v>
      </c>
      <c r="AP35" s="4">
        <v>602</v>
      </c>
      <c r="AQ35" s="4">
        <v>600</v>
      </c>
      <c r="AR35" s="4">
        <v>673</v>
      </c>
      <c r="AS35" s="4">
        <v>491</v>
      </c>
      <c r="AT35" s="4">
        <v>575</v>
      </c>
      <c r="AU35" s="4">
        <v>572</v>
      </c>
      <c r="AV35" s="4">
        <v>0.30099999999999999</v>
      </c>
      <c r="AW35" s="4">
        <v>0.66700000000000004</v>
      </c>
      <c r="AX35" s="4">
        <v>11</v>
      </c>
      <c r="AY35" s="4">
        <v>19</v>
      </c>
      <c r="AZ35" s="4">
        <v>1</v>
      </c>
      <c r="BA35" s="4">
        <v>1</v>
      </c>
      <c r="BB35" s="4">
        <v>4</v>
      </c>
      <c r="BC35" s="4">
        <v>4</v>
      </c>
      <c r="BD35" s="4">
        <v>4</v>
      </c>
      <c r="BE35" s="4">
        <v>2</v>
      </c>
      <c r="BF35" s="4">
        <v>2</v>
      </c>
      <c r="BG35" s="4">
        <v>2</v>
      </c>
      <c r="BH35" s="4">
        <v>4</v>
      </c>
      <c r="BI35" s="4">
        <v>4</v>
      </c>
      <c r="BJ35" s="4">
        <v>4</v>
      </c>
      <c r="BK35" s="4">
        <v>0</v>
      </c>
      <c r="BL35" s="4">
        <v>0</v>
      </c>
      <c r="BM35" s="4">
        <v>0</v>
      </c>
      <c r="BN35" s="4">
        <v>1</v>
      </c>
      <c r="BO35" s="4">
        <v>1</v>
      </c>
      <c r="BP35" s="4">
        <v>-1.6664889931370001E-2</v>
      </c>
      <c r="BQ35" s="4">
        <v>0.75991201941061204</v>
      </c>
      <c r="BR35" s="4">
        <v>42.063800171716402</v>
      </c>
      <c r="BS35" s="4">
        <v>116</v>
      </c>
      <c r="BT35" s="4">
        <v>45</v>
      </c>
      <c r="BU35" s="4">
        <v>61</v>
      </c>
      <c r="BV35" s="4">
        <v>73</v>
      </c>
      <c r="BW35" s="4">
        <v>85</v>
      </c>
      <c r="BX35" s="4">
        <v>101</v>
      </c>
      <c r="BY35" s="4">
        <v>115</v>
      </c>
      <c r="BZ35" s="4">
        <v>129</v>
      </c>
      <c r="CA35" s="4">
        <v>42</v>
      </c>
      <c r="CB35" s="4">
        <v>58</v>
      </c>
      <c r="CC35" s="4">
        <v>69</v>
      </c>
      <c r="CD35" s="4">
        <v>80</v>
      </c>
      <c r="CE35" s="4">
        <v>96</v>
      </c>
      <c r="CF35" s="4">
        <v>109</v>
      </c>
      <c r="CG35" s="4">
        <v>122</v>
      </c>
      <c r="CH35" s="23">
        <v>0</v>
      </c>
      <c r="CI35" s="24">
        <v>0</v>
      </c>
      <c r="CJ35" s="25">
        <v>50</v>
      </c>
      <c r="CK35" s="26">
        <v>50</v>
      </c>
      <c r="CL35" s="27">
        <v>0</v>
      </c>
      <c r="CM35" s="29">
        <v>0</v>
      </c>
      <c r="CN35" s="30">
        <v>0</v>
      </c>
      <c r="CO35" s="31">
        <v>0</v>
      </c>
      <c r="CP35" s="33" t="s">
        <v>111</v>
      </c>
      <c r="CQ35" s="8">
        <v>0</v>
      </c>
      <c r="CR35" s="8">
        <v>0</v>
      </c>
      <c r="CS35" s="8">
        <v>0</v>
      </c>
      <c r="CT35" s="8">
        <v>100</v>
      </c>
      <c r="CU35" s="8">
        <v>0</v>
      </c>
      <c r="CV35" s="8">
        <v>0</v>
      </c>
      <c r="CW35" s="8">
        <v>0</v>
      </c>
      <c r="CX35" s="8">
        <v>0</v>
      </c>
      <c r="CY35" s="8">
        <v>0</v>
      </c>
    </row>
    <row r="36" spans="1:103" s="4" customFormat="1" x14ac:dyDescent="0.25">
      <c r="A36" s="3" t="s">
        <v>112</v>
      </c>
      <c r="B36" s="3" t="s">
        <v>759</v>
      </c>
      <c r="C36" s="3" t="s">
        <v>765</v>
      </c>
      <c r="D36" s="3" t="s">
        <v>775</v>
      </c>
      <c r="E36" s="3" t="s">
        <v>776</v>
      </c>
      <c r="G36" s="5">
        <v>6160</v>
      </c>
      <c r="H36" s="4">
        <v>-25.131450000000001</v>
      </c>
      <c r="I36" s="4">
        <v>27.809049999999999</v>
      </c>
      <c r="J36" s="6">
        <v>25651</v>
      </c>
      <c r="K36" s="6">
        <v>43250</v>
      </c>
      <c r="L36" s="5"/>
      <c r="M36" s="4">
        <v>6143.59229418016</v>
      </c>
      <c r="N36" s="4">
        <v>690957.19697638601</v>
      </c>
      <c r="O36" s="4">
        <v>55109.541569741297</v>
      </c>
      <c r="P36" s="8">
        <f t="shared" si="0"/>
        <v>55.109541569741296</v>
      </c>
      <c r="Q36" s="4">
        <v>188978.82331530601</v>
      </c>
      <c r="R36" s="5">
        <v>979</v>
      </c>
      <c r="S36" s="5">
        <v>1644</v>
      </c>
      <c r="T36" s="5">
        <v>1004</v>
      </c>
      <c r="U36" s="5">
        <v>1324</v>
      </c>
      <c r="V36" s="5">
        <v>1.735890633427E-3</v>
      </c>
      <c r="W36" s="5">
        <v>3.518912798449E-3</v>
      </c>
      <c r="X36" s="5">
        <v>4.3600001335143999</v>
      </c>
      <c r="Y36" s="5">
        <v>2.2577485069630002E-3</v>
      </c>
      <c r="Z36" s="4">
        <v>4.76228926374836</v>
      </c>
      <c r="AA36" s="4">
        <v>78.533702601661602</v>
      </c>
      <c r="AB36" s="4">
        <v>39.209196125740696</v>
      </c>
      <c r="AC36" s="5" t="s">
        <v>80</v>
      </c>
      <c r="AD36" s="4">
        <v>42.814609597951602</v>
      </c>
      <c r="AE36" s="4">
        <v>6.9</v>
      </c>
      <c r="AF36" s="4">
        <v>1.03</v>
      </c>
      <c r="AG36" s="4">
        <v>3.93</v>
      </c>
      <c r="AH36" s="4">
        <v>4.01</v>
      </c>
      <c r="AI36" s="4">
        <v>2.5499999999999998</v>
      </c>
      <c r="AJ36" s="4">
        <v>0.57999999999999996</v>
      </c>
      <c r="AK36" s="4">
        <v>0.19</v>
      </c>
      <c r="AL36" s="4">
        <v>0.33</v>
      </c>
      <c r="AM36" s="4">
        <v>0.32</v>
      </c>
      <c r="AN36" s="4">
        <v>777</v>
      </c>
      <c r="AO36" s="4">
        <v>486</v>
      </c>
      <c r="AP36" s="4">
        <v>620</v>
      </c>
      <c r="AQ36" s="4">
        <v>607</v>
      </c>
      <c r="AR36" s="4">
        <v>752</v>
      </c>
      <c r="AS36" s="4">
        <v>358</v>
      </c>
      <c r="AT36" s="4">
        <v>584</v>
      </c>
      <c r="AU36" s="4">
        <v>570</v>
      </c>
      <c r="AV36" s="4">
        <v>0.13700000000000001</v>
      </c>
      <c r="AW36" s="4">
        <v>9.8030000000000008</v>
      </c>
      <c r="AX36" s="4">
        <v>6</v>
      </c>
      <c r="AY36" s="4">
        <v>19</v>
      </c>
      <c r="AZ36" s="4">
        <v>1</v>
      </c>
      <c r="BA36" s="4">
        <v>1</v>
      </c>
      <c r="BB36" s="4">
        <v>1</v>
      </c>
      <c r="BC36" s="4">
        <v>4</v>
      </c>
      <c r="BD36" s="4">
        <v>1</v>
      </c>
      <c r="BE36" s="4">
        <v>1</v>
      </c>
      <c r="BF36" s="4">
        <v>2</v>
      </c>
      <c r="BG36" s="4">
        <v>1</v>
      </c>
      <c r="BH36" s="4">
        <v>5</v>
      </c>
      <c r="BI36" s="4">
        <v>5</v>
      </c>
      <c r="BJ36" s="4">
        <v>4</v>
      </c>
      <c r="BK36" s="4">
        <v>1</v>
      </c>
      <c r="BL36" s="4">
        <v>1</v>
      </c>
      <c r="BM36" s="4">
        <v>0</v>
      </c>
      <c r="BN36" s="4">
        <v>1</v>
      </c>
      <c r="BO36" s="4">
        <v>1</v>
      </c>
      <c r="BP36" s="4">
        <v>-9.2532647869742995E-2</v>
      </c>
      <c r="BQ36" s="4">
        <v>0.71990168677542299</v>
      </c>
      <c r="BR36" s="4">
        <v>25.7409355890569</v>
      </c>
      <c r="BS36" s="4">
        <v>123</v>
      </c>
      <c r="BT36" s="4">
        <v>68</v>
      </c>
      <c r="BU36" s="4">
        <v>93</v>
      </c>
      <c r="BV36" s="4">
        <v>111</v>
      </c>
      <c r="BW36" s="4">
        <v>131</v>
      </c>
      <c r="BX36" s="4">
        <v>158</v>
      </c>
      <c r="BY36" s="4">
        <v>180</v>
      </c>
      <c r="BZ36" s="4">
        <v>204</v>
      </c>
      <c r="CA36" s="4">
        <v>68</v>
      </c>
      <c r="CB36" s="4">
        <v>94</v>
      </c>
      <c r="CC36" s="4">
        <v>112</v>
      </c>
      <c r="CD36" s="4">
        <v>131</v>
      </c>
      <c r="CE36" s="4">
        <v>159</v>
      </c>
      <c r="CF36" s="4">
        <v>181</v>
      </c>
      <c r="CG36" s="4">
        <v>205</v>
      </c>
      <c r="CH36" s="23">
        <v>0</v>
      </c>
      <c r="CI36" s="24">
        <v>0</v>
      </c>
      <c r="CJ36" s="25">
        <v>0</v>
      </c>
      <c r="CK36" s="26">
        <v>0</v>
      </c>
      <c r="CL36" s="27">
        <v>100</v>
      </c>
      <c r="CM36" s="29">
        <v>0</v>
      </c>
      <c r="CN36" s="30">
        <v>0</v>
      </c>
      <c r="CO36" s="31">
        <v>0</v>
      </c>
      <c r="CP36" s="33" t="s">
        <v>112</v>
      </c>
      <c r="CQ36" s="8">
        <v>0</v>
      </c>
      <c r="CR36" s="8">
        <v>0</v>
      </c>
      <c r="CS36" s="8">
        <v>0</v>
      </c>
      <c r="CT36" s="8">
        <v>0</v>
      </c>
      <c r="CU36" s="8">
        <v>0</v>
      </c>
      <c r="CV36" s="8">
        <v>0</v>
      </c>
      <c r="CW36" s="8">
        <v>0</v>
      </c>
      <c r="CX36" s="8">
        <v>100</v>
      </c>
      <c r="CY36" s="8">
        <v>0</v>
      </c>
    </row>
    <row r="37" spans="1:103" s="4" customFormat="1" x14ac:dyDescent="0.25">
      <c r="A37" s="3" t="s">
        <v>113</v>
      </c>
      <c r="B37" s="3" t="s">
        <v>759</v>
      </c>
      <c r="C37" s="3" t="s">
        <v>765</v>
      </c>
      <c r="D37" s="3" t="s">
        <v>766</v>
      </c>
      <c r="E37" s="3" t="s">
        <v>774</v>
      </c>
      <c r="G37" s="5">
        <v>6098</v>
      </c>
      <c r="H37" s="4">
        <v>-25.308499999999999</v>
      </c>
      <c r="I37" s="4">
        <v>27.474459999999901</v>
      </c>
      <c r="J37" s="6">
        <v>26056</v>
      </c>
      <c r="K37" s="6">
        <v>43210</v>
      </c>
      <c r="L37" s="5"/>
      <c r="M37" s="4">
        <v>6098.7022433997499</v>
      </c>
      <c r="N37" s="4">
        <v>633802.69886304601</v>
      </c>
      <c r="O37" s="4">
        <v>86303.442246518898</v>
      </c>
      <c r="P37" s="8">
        <f t="shared" si="0"/>
        <v>86.303442246518898</v>
      </c>
      <c r="Q37" s="4">
        <v>141726.27244268899</v>
      </c>
      <c r="R37" s="5">
        <v>975</v>
      </c>
      <c r="S37" s="5">
        <v>1613</v>
      </c>
      <c r="T37" s="5">
        <v>992</v>
      </c>
      <c r="U37" s="5">
        <v>1263</v>
      </c>
      <c r="V37" s="5">
        <v>2.0191681105639998E-3</v>
      </c>
      <c r="W37" s="5">
        <v>4.5016353637469999E-3</v>
      </c>
      <c r="X37" s="5">
        <v>6.8299999237060502</v>
      </c>
      <c r="Y37" s="5">
        <v>2.5495155714449999E-3</v>
      </c>
      <c r="Z37" s="4">
        <v>5.0663160961315796</v>
      </c>
      <c r="AA37" s="4">
        <v>77.050609839635001</v>
      </c>
      <c r="AB37" s="4">
        <v>29.980956942916801</v>
      </c>
      <c r="AC37" s="5" t="s">
        <v>80</v>
      </c>
      <c r="AD37" s="4">
        <v>15.2751300011849</v>
      </c>
      <c r="AE37" s="4">
        <v>7</v>
      </c>
      <c r="AF37" s="4">
        <v>1.89</v>
      </c>
      <c r="AG37" s="4">
        <v>4.53</v>
      </c>
      <c r="AH37" s="4">
        <v>4.4000000000000004</v>
      </c>
      <c r="AI37" s="4">
        <v>5.87</v>
      </c>
      <c r="AJ37" s="4">
        <v>0.56000000000000005</v>
      </c>
      <c r="AK37" s="4">
        <v>0.15</v>
      </c>
      <c r="AL37" s="4">
        <v>0.34</v>
      </c>
      <c r="AM37" s="4">
        <v>0.32</v>
      </c>
      <c r="AN37" s="4">
        <v>782</v>
      </c>
      <c r="AO37" s="4">
        <v>518</v>
      </c>
      <c r="AP37" s="4">
        <v>610</v>
      </c>
      <c r="AQ37" s="4">
        <v>603</v>
      </c>
      <c r="AR37" s="4">
        <v>718</v>
      </c>
      <c r="AS37" s="4">
        <v>453</v>
      </c>
      <c r="AT37" s="4">
        <v>579</v>
      </c>
      <c r="AU37" s="4">
        <v>577</v>
      </c>
      <c r="AV37" s="4">
        <v>0.185</v>
      </c>
      <c r="AW37" s="4">
        <v>2.4350000000000001</v>
      </c>
      <c r="AX37" s="4">
        <v>11</v>
      </c>
      <c r="AY37" s="4">
        <v>19</v>
      </c>
      <c r="AZ37" s="4">
        <v>1</v>
      </c>
      <c r="BA37" s="4">
        <v>1</v>
      </c>
      <c r="BB37" s="4">
        <v>1</v>
      </c>
      <c r="BC37" s="4">
        <v>4</v>
      </c>
      <c r="BD37" s="4">
        <v>1</v>
      </c>
      <c r="BE37" s="4">
        <v>1</v>
      </c>
      <c r="BF37" s="4">
        <v>2</v>
      </c>
      <c r="BG37" s="4">
        <v>1</v>
      </c>
      <c r="BH37" s="4">
        <v>4</v>
      </c>
      <c r="BI37" s="4">
        <v>5</v>
      </c>
      <c r="BJ37" s="4">
        <v>4</v>
      </c>
      <c r="BK37" s="4">
        <v>0</v>
      </c>
      <c r="BL37" s="4">
        <v>1</v>
      </c>
      <c r="BM37" s="4">
        <v>0</v>
      </c>
      <c r="BN37" s="4">
        <v>1</v>
      </c>
      <c r="BO37" s="4">
        <v>1</v>
      </c>
      <c r="BP37" s="4">
        <v>-6.8346739731298997E-2</v>
      </c>
      <c r="BQ37" s="4">
        <v>0.64446833601436004</v>
      </c>
      <c r="BR37" s="4">
        <v>25.561849569560898</v>
      </c>
      <c r="BS37" s="4">
        <v>126</v>
      </c>
      <c r="BT37" s="4">
        <v>67</v>
      </c>
      <c r="BU37" s="4">
        <v>91</v>
      </c>
      <c r="BV37" s="4">
        <v>108</v>
      </c>
      <c r="BW37" s="4">
        <v>126</v>
      </c>
      <c r="BX37" s="4">
        <v>150</v>
      </c>
      <c r="BY37" s="4">
        <v>170</v>
      </c>
      <c r="BZ37" s="4">
        <v>190</v>
      </c>
      <c r="CA37" s="4">
        <v>59</v>
      </c>
      <c r="CB37" s="4">
        <v>81</v>
      </c>
      <c r="CC37" s="4">
        <v>96</v>
      </c>
      <c r="CD37" s="4">
        <v>112</v>
      </c>
      <c r="CE37" s="4">
        <v>133</v>
      </c>
      <c r="CF37" s="4">
        <v>151</v>
      </c>
      <c r="CG37" s="4">
        <v>169</v>
      </c>
      <c r="CH37" s="23">
        <v>0</v>
      </c>
      <c r="CI37" s="24">
        <v>0</v>
      </c>
      <c r="CJ37" s="25">
        <v>0</v>
      </c>
      <c r="CK37" s="26">
        <v>0</v>
      </c>
      <c r="CL37" s="27">
        <v>100</v>
      </c>
      <c r="CM37" s="29">
        <v>0</v>
      </c>
      <c r="CN37" s="30">
        <v>0</v>
      </c>
      <c r="CO37" s="31">
        <v>0</v>
      </c>
      <c r="CP37" s="33" t="s">
        <v>113</v>
      </c>
      <c r="CQ37" s="8">
        <v>0</v>
      </c>
      <c r="CR37" s="8">
        <v>0</v>
      </c>
      <c r="CS37" s="8">
        <v>0</v>
      </c>
      <c r="CT37" s="8">
        <v>0</v>
      </c>
      <c r="CU37" s="8">
        <v>0</v>
      </c>
      <c r="CV37" s="8">
        <v>0</v>
      </c>
      <c r="CW37" s="8">
        <v>0</v>
      </c>
      <c r="CX37" s="8">
        <v>100</v>
      </c>
      <c r="CY37" s="8">
        <v>0</v>
      </c>
    </row>
    <row r="38" spans="1:103" s="4" customFormat="1" x14ac:dyDescent="0.25">
      <c r="A38" s="3" t="s">
        <v>114</v>
      </c>
      <c r="B38" s="4" t="s">
        <v>759</v>
      </c>
      <c r="C38" s="3" t="s">
        <v>765</v>
      </c>
      <c r="D38" s="3" t="s">
        <v>772</v>
      </c>
      <c r="E38" s="3" t="s">
        <v>773</v>
      </c>
      <c r="G38" s="5">
        <v>6027</v>
      </c>
      <c r="H38" s="4">
        <v>-25.406849999999999</v>
      </c>
      <c r="I38" s="4">
        <v>27.577490000000001</v>
      </c>
      <c r="J38" s="6">
        <v>30834</v>
      </c>
      <c r="K38" s="6">
        <v>43249</v>
      </c>
      <c r="L38" s="5"/>
      <c r="M38" s="4">
        <v>6021.5591114417502</v>
      </c>
      <c r="N38" s="4">
        <v>672749.26492615906</v>
      </c>
      <c r="O38" s="4">
        <v>72893.763714378103</v>
      </c>
      <c r="P38" s="8">
        <f t="shared" si="0"/>
        <v>72.89376371437811</v>
      </c>
      <c r="Q38" s="4">
        <v>159858.16818246499</v>
      </c>
      <c r="R38" s="5">
        <v>991</v>
      </c>
      <c r="S38" s="5">
        <v>1805</v>
      </c>
      <c r="T38" s="5">
        <v>1023</v>
      </c>
      <c r="U38" s="5">
        <v>1490</v>
      </c>
      <c r="V38" s="5">
        <v>3.2601382117720002E-3</v>
      </c>
      <c r="W38" s="5">
        <v>5.0920138098349997E-3</v>
      </c>
      <c r="X38" s="5">
        <v>7.2199997901916504</v>
      </c>
      <c r="Y38" s="5">
        <v>3.8951195310800001E-3</v>
      </c>
      <c r="Z38" s="4">
        <v>4.9522020197989702</v>
      </c>
      <c r="AA38" s="4">
        <v>76.736320219170196</v>
      </c>
      <c r="AB38" s="4">
        <v>27.9408895756719</v>
      </c>
      <c r="AC38" s="5" t="s">
        <v>80</v>
      </c>
      <c r="AD38" s="4">
        <v>24.530819742252099</v>
      </c>
      <c r="AE38" s="4">
        <v>7</v>
      </c>
      <c r="AF38" s="4">
        <v>1.3</v>
      </c>
      <c r="AG38" s="4">
        <v>4.33</v>
      </c>
      <c r="AH38" s="4">
        <v>4.2300000000000004</v>
      </c>
      <c r="AI38" s="4">
        <v>2.4</v>
      </c>
      <c r="AJ38" s="4">
        <v>0.65</v>
      </c>
      <c r="AK38" s="4">
        <v>0.15</v>
      </c>
      <c r="AL38" s="4">
        <v>0.4</v>
      </c>
      <c r="AM38" s="4">
        <v>0.39</v>
      </c>
      <c r="AN38" s="4">
        <v>831</v>
      </c>
      <c r="AO38" s="4">
        <v>579</v>
      </c>
      <c r="AP38" s="4">
        <v>672</v>
      </c>
      <c r="AQ38" s="4">
        <v>672</v>
      </c>
      <c r="AR38" s="4">
        <v>912</v>
      </c>
      <c r="AS38" s="4">
        <v>528</v>
      </c>
      <c r="AT38" s="4">
        <v>649</v>
      </c>
      <c r="AU38" s="4">
        <v>653</v>
      </c>
      <c r="AV38" s="4">
        <v>0.38100000000000001</v>
      </c>
      <c r="AW38" s="4">
        <v>10.718999999999999</v>
      </c>
      <c r="AX38" s="4">
        <v>12</v>
      </c>
      <c r="AY38" s="4">
        <v>19</v>
      </c>
      <c r="AZ38" s="4">
        <v>1</v>
      </c>
      <c r="BA38" s="4">
        <v>1</v>
      </c>
      <c r="BB38" s="4">
        <v>4</v>
      </c>
      <c r="BC38" s="4">
        <v>4</v>
      </c>
      <c r="BD38" s="4">
        <v>1</v>
      </c>
      <c r="BE38" s="4">
        <v>2</v>
      </c>
      <c r="BF38" s="4">
        <v>2</v>
      </c>
      <c r="BG38" s="4">
        <v>1</v>
      </c>
      <c r="BH38" s="4">
        <v>5</v>
      </c>
      <c r="BI38" s="4">
        <v>5</v>
      </c>
      <c r="BJ38" s="4">
        <v>4</v>
      </c>
      <c r="BK38" s="4">
        <v>1</v>
      </c>
      <c r="BL38" s="4">
        <v>1</v>
      </c>
      <c r="BM38" s="4">
        <v>0</v>
      </c>
      <c r="BN38" s="4">
        <v>1</v>
      </c>
      <c r="BO38" s="4">
        <v>1</v>
      </c>
      <c r="BP38" s="4">
        <v>-0.100432433768314</v>
      </c>
      <c r="BQ38" s="4">
        <v>0.77838943964049601</v>
      </c>
      <c r="BR38" s="4">
        <v>34.098608744270599</v>
      </c>
      <c r="BS38" s="4">
        <v>118</v>
      </c>
      <c r="BT38" s="4">
        <v>66</v>
      </c>
      <c r="BU38" s="4">
        <v>91</v>
      </c>
      <c r="BV38" s="4">
        <v>109</v>
      </c>
      <c r="BW38" s="4">
        <v>127</v>
      </c>
      <c r="BX38" s="4">
        <v>153</v>
      </c>
      <c r="BY38" s="4">
        <v>175</v>
      </c>
      <c r="BZ38" s="4">
        <v>198</v>
      </c>
      <c r="CA38" s="4">
        <v>66</v>
      </c>
      <c r="CB38" s="4">
        <v>90</v>
      </c>
      <c r="CC38" s="4">
        <v>108</v>
      </c>
      <c r="CD38" s="4">
        <v>126</v>
      </c>
      <c r="CE38" s="4">
        <v>152</v>
      </c>
      <c r="CF38" s="4">
        <v>173</v>
      </c>
      <c r="CG38" s="4">
        <v>196</v>
      </c>
      <c r="CH38" s="23">
        <v>0</v>
      </c>
      <c r="CI38" s="24">
        <v>0</v>
      </c>
      <c r="CJ38" s="25">
        <v>0</v>
      </c>
      <c r="CK38" s="26">
        <v>50</v>
      </c>
      <c r="CL38" s="27">
        <v>50</v>
      </c>
      <c r="CM38" s="29">
        <v>0</v>
      </c>
      <c r="CN38" s="30">
        <v>0</v>
      </c>
      <c r="CO38" s="31">
        <v>0</v>
      </c>
      <c r="CP38" s="33" t="s">
        <v>114</v>
      </c>
      <c r="CQ38" s="8">
        <v>0</v>
      </c>
      <c r="CR38" s="8">
        <v>0</v>
      </c>
      <c r="CS38" s="8">
        <v>0</v>
      </c>
      <c r="CT38" s="8">
        <v>0</v>
      </c>
      <c r="CU38" s="8">
        <v>0</v>
      </c>
      <c r="CV38" s="8">
        <v>0</v>
      </c>
      <c r="CW38" s="8">
        <v>0</v>
      </c>
      <c r="CX38" s="8">
        <v>100</v>
      </c>
      <c r="CY38" s="8">
        <v>0</v>
      </c>
    </row>
    <row r="39" spans="1:103" s="4" customFormat="1" x14ac:dyDescent="0.25">
      <c r="A39" s="3" t="s">
        <v>115</v>
      </c>
      <c r="B39" s="3" t="s">
        <v>759</v>
      </c>
      <c r="C39" s="3" t="s">
        <v>760</v>
      </c>
      <c r="D39" s="3" t="s">
        <v>761</v>
      </c>
      <c r="E39" s="3" t="s">
        <v>764</v>
      </c>
      <c r="G39" s="5">
        <v>1160</v>
      </c>
      <c r="H39" s="4">
        <v>-25.469729999999998</v>
      </c>
      <c r="I39" s="4">
        <v>26.393629999999899</v>
      </c>
      <c r="J39" s="6">
        <v>12723</v>
      </c>
      <c r="K39" s="6">
        <v>43257</v>
      </c>
      <c r="L39" s="5"/>
      <c r="M39" s="4">
        <v>1145.45852551653</v>
      </c>
      <c r="N39" s="4">
        <v>270376.51010573999</v>
      </c>
      <c r="O39" s="4">
        <v>48273.421623279799</v>
      </c>
      <c r="P39" s="8">
        <f t="shared" si="0"/>
        <v>48.273421623279802</v>
      </c>
      <c r="Q39" s="4">
        <v>90915.765934061899</v>
      </c>
      <c r="R39" s="5">
        <v>1050</v>
      </c>
      <c r="S39" s="5">
        <v>1578</v>
      </c>
      <c r="T39" s="5">
        <v>1074</v>
      </c>
      <c r="U39" s="5">
        <v>1468</v>
      </c>
      <c r="V39" s="5">
        <v>4.6665514819320001E-3</v>
      </c>
      <c r="W39" s="5">
        <v>5.8075735773150004E-3</v>
      </c>
      <c r="X39" s="5">
        <v>9.4499998092651296</v>
      </c>
      <c r="Y39" s="5">
        <v>5.7782419025900001E-3</v>
      </c>
      <c r="Z39" s="4">
        <v>6.1247274025380003</v>
      </c>
      <c r="AA39" s="4">
        <v>85.228842034846593</v>
      </c>
      <c r="AB39" s="4">
        <v>15.544463796873201</v>
      </c>
      <c r="AC39" s="5" t="s">
        <v>80</v>
      </c>
      <c r="AD39" s="4">
        <v>7.9066324236432299</v>
      </c>
      <c r="AE39" s="4">
        <v>7</v>
      </c>
      <c r="AF39" s="4">
        <v>1.6</v>
      </c>
      <c r="AG39" s="4">
        <v>3.61</v>
      </c>
      <c r="AH39" s="4">
        <v>3.31</v>
      </c>
      <c r="AI39" s="4">
        <v>2.75</v>
      </c>
      <c r="AJ39" s="4">
        <v>0.61</v>
      </c>
      <c r="AK39" s="4">
        <v>0.31</v>
      </c>
      <c r="AL39" s="4">
        <v>0.49</v>
      </c>
      <c r="AM39" s="4">
        <v>0.48</v>
      </c>
      <c r="AN39" s="4">
        <v>654</v>
      </c>
      <c r="AO39" s="4">
        <v>557</v>
      </c>
      <c r="AP39" s="4">
        <v>605</v>
      </c>
      <c r="AQ39" s="4">
        <v>605</v>
      </c>
      <c r="AR39" s="4">
        <v>620</v>
      </c>
      <c r="AS39" s="4">
        <v>513</v>
      </c>
      <c r="AT39" s="4">
        <v>577</v>
      </c>
      <c r="AU39" s="4">
        <v>579</v>
      </c>
      <c r="AV39" s="4">
        <v>0.125</v>
      </c>
      <c r="AW39" s="4">
        <v>6.5000000000000002E-2</v>
      </c>
      <c r="AX39" s="4">
        <v>11</v>
      </c>
      <c r="AY39" s="4">
        <v>32</v>
      </c>
      <c r="AZ39" s="4">
        <v>1</v>
      </c>
      <c r="BA39" s="4">
        <v>1</v>
      </c>
      <c r="BB39" s="4">
        <v>4</v>
      </c>
      <c r="BC39" s="4">
        <v>4</v>
      </c>
      <c r="BD39" s="4">
        <v>1</v>
      </c>
      <c r="BE39" s="4">
        <v>2</v>
      </c>
      <c r="BF39" s="4">
        <v>2</v>
      </c>
      <c r="BG39" s="4">
        <v>1</v>
      </c>
      <c r="BH39" s="4">
        <v>4</v>
      </c>
      <c r="BI39" s="4">
        <v>4</v>
      </c>
      <c r="BJ39" s="4">
        <v>4</v>
      </c>
      <c r="BK39" s="4">
        <v>0</v>
      </c>
      <c r="BL39" s="4">
        <v>0</v>
      </c>
      <c r="BM39" s="4">
        <v>0</v>
      </c>
      <c r="BN39" s="4">
        <v>1</v>
      </c>
      <c r="BO39" s="4">
        <v>1</v>
      </c>
      <c r="BP39" s="4">
        <v>1.0243077990532E-2</v>
      </c>
      <c r="BQ39" s="4">
        <v>0.75034355522246798</v>
      </c>
      <c r="BR39" s="4">
        <v>24.444384996369202</v>
      </c>
      <c r="BS39" s="4">
        <v>122</v>
      </c>
      <c r="BT39" s="4">
        <v>60</v>
      </c>
      <c r="BU39" s="4">
        <v>82</v>
      </c>
      <c r="BV39" s="4">
        <v>97</v>
      </c>
      <c r="BW39" s="4">
        <v>113</v>
      </c>
      <c r="BX39" s="4">
        <v>133</v>
      </c>
      <c r="BY39" s="4">
        <v>150</v>
      </c>
      <c r="BZ39" s="4">
        <v>167</v>
      </c>
      <c r="CA39" s="4">
        <v>51</v>
      </c>
      <c r="CB39" s="4">
        <v>70</v>
      </c>
      <c r="CC39" s="4">
        <v>83</v>
      </c>
      <c r="CD39" s="4">
        <v>96</v>
      </c>
      <c r="CE39" s="4">
        <v>114</v>
      </c>
      <c r="CF39" s="4">
        <v>128</v>
      </c>
      <c r="CG39" s="4">
        <v>142</v>
      </c>
      <c r="CH39" s="23">
        <v>0</v>
      </c>
      <c r="CI39" s="24">
        <v>0</v>
      </c>
      <c r="CJ39" s="25">
        <v>100</v>
      </c>
      <c r="CK39" s="26">
        <v>0</v>
      </c>
      <c r="CL39" s="27">
        <v>0</v>
      </c>
      <c r="CM39" s="29">
        <v>0</v>
      </c>
      <c r="CN39" s="30">
        <v>0</v>
      </c>
      <c r="CO39" s="31">
        <v>0</v>
      </c>
      <c r="CP39" s="33" t="s">
        <v>115</v>
      </c>
      <c r="CQ39" s="8">
        <v>0</v>
      </c>
      <c r="CR39" s="8">
        <v>0</v>
      </c>
      <c r="CS39" s="8">
        <v>0</v>
      </c>
      <c r="CT39" s="8">
        <v>100</v>
      </c>
      <c r="CU39" s="8">
        <v>0</v>
      </c>
      <c r="CV39" s="8">
        <v>0</v>
      </c>
      <c r="CW39" s="8">
        <v>0</v>
      </c>
      <c r="CX39" s="8">
        <v>0</v>
      </c>
      <c r="CY39" s="8">
        <v>0</v>
      </c>
    </row>
    <row r="40" spans="1:103" s="4" customFormat="1" x14ac:dyDescent="0.25">
      <c r="A40" s="3" t="s">
        <v>116</v>
      </c>
      <c r="B40" s="3" t="s">
        <v>759</v>
      </c>
      <c r="C40" s="3" t="s">
        <v>760</v>
      </c>
      <c r="D40" s="3" t="s">
        <v>761</v>
      </c>
      <c r="E40" s="3" t="s">
        <v>762</v>
      </c>
      <c r="G40" s="5">
        <v>1157</v>
      </c>
      <c r="H40" s="4">
        <v>-25.52197</v>
      </c>
      <c r="I40" s="4">
        <v>26.149809999999999</v>
      </c>
      <c r="J40" s="6">
        <v>13288</v>
      </c>
      <c r="K40" s="6">
        <v>43251</v>
      </c>
      <c r="L40" s="5"/>
      <c r="M40" s="4">
        <v>1126.57878284913</v>
      </c>
      <c r="N40" s="4">
        <v>301863.08389472699</v>
      </c>
      <c r="O40" s="4">
        <v>21510.898872135898</v>
      </c>
      <c r="P40" s="8">
        <f t="shared" si="0"/>
        <v>21.5108988721359</v>
      </c>
      <c r="Q40" s="4">
        <v>87600.195172153006</v>
      </c>
      <c r="R40" s="5">
        <v>1141</v>
      </c>
      <c r="S40" s="5">
        <v>1584</v>
      </c>
      <c r="T40" s="5">
        <v>1189</v>
      </c>
      <c r="U40" s="5">
        <v>1533</v>
      </c>
      <c r="V40" s="5">
        <v>5.9482306241990003E-3</v>
      </c>
      <c r="W40" s="5">
        <v>5.0570663584639996E-3</v>
      </c>
      <c r="X40" s="5">
        <v>5.2300000190734801</v>
      </c>
      <c r="Y40" s="5">
        <v>5.2359090186659997E-3</v>
      </c>
      <c r="Z40" s="4">
        <v>6.3639870738335</v>
      </c>
      <c r="AA40" s="4">
        <v>85.383450054271705</v>
      </c>
      <c r="AB40" s="4">
        <v>15.6903222706291</v>
      </c>
      <c r="AC40" s="5" t="s">
        <v>80</v>
      </c>
      <c r="AD40" s="4">
        <v>10.2080264754466</v>
      </c>
      <c r="AE40" s="4">
        <v>6.34</v>
      </c>
      <c r="AF40" s="4">
        <v>1.6</v>
      </c>
      <c r="AG40" s="4">
        <v>4.13</v>
      </c>
      <c r="AH40" s="4">
        <v>4</v>
      </c>
      <c r="AI40" s="4">
        <v>5.04</v>
      </c>
      <c r="AJ40" s="4">
        <v>0.61</v>
      </c>
      <c r="AK40" s="4">
        <v>0.31</v>
      </c>
      <c r="AL40" s="4">
        <v>0.43</v>
      </c>
      <c r="AM40" s="4">
        <v>0.38</v>
      </c>
      <c r="AN40" s="4">
        <v>618</v>
      </c>
      <c r="AO40" s="4">
        <v>513</v>
      </c>
      <c r="AP40" s="4">
        <v>559</v>
      </c>
      <c r="AQ40" s="4">
        <v>561</v>
      </c>
      <c r="AR40" s="4">
        <v>632</v>
      </c>
      <c r="AS40" s="4">
        <v>463</v>
      </c>
      <c r="AT40" s="4">
        <v>537</v>
      </c>
      <c r="AU40" s="4">
        <v>539</v>
      </c>
      <c r="AV40" s="4">
        <v>7.6999999999999999E-2</v>
      </c>
      <c r="AW40" s="4">
        <v>0.57899999999999996</v>
      </c>
      <c r="AX40" s="4">
        <v>7</v>
      </c>
      <c r="AY40" s="4">
        <v>32</v>
      </c>
      <c r="AZ40" s="4">
        <v>1</v>
      </c>
      <c r="BA40" s="4">
        <v>1</v>
      </c>
      <c r="BB40" s="4">
        <v>4</v>
      </c>
      <c r="BC40" s="4">
        <v>4</v>
      </c>
      <c r="BD40" s="4">
        <v>1</v>
      </c>
      <c r="BE40" s="4">
        <v>2</v>
      </c>
      <c r="BF40" s="4">
        <v>2</v>
      </c>
      <c r="BG40" s="4">
        <v>1</v>
      </c>
      <c r="BH40" s="4">
        <v>4</v>
      </c>
      <c r="BI40" s="4">
        <v>4</v>
      </c>
      <c r="BJ40" s="4">
        <v>4</v>
      </c>
      <c r="BK40" s="4">
        <v>0</v>
      </c>
      <c r="BL40" s="4">
        <v>0</v>
      </c>
      <c r="BM40" s="4">
        <v>0</v>
      </c>
      <c r="BN40" s="4">
        <v>1</v>
      </c>
      <c r="BO40" s="4">
        <v>1</v>
      </c>
      <c r="BP40" s="4">
        <v>4.7570581728812997E-2</v>
      </c>
      <c r="BQ40" s="4">
        <v>0.72503057988969899</v>
      </c>
      <c r="BR40" s="4">
        <v>6.8292190978962797</v>
      </c>
      <c r="BS40" s="4">
        <v>110</v>
      </c>
      <c r="BT40" s="4">
        <v>57</v>
      </c>
      <c r="BU40" s="4">
        <v>77</v>
      </c>
      <c r="BV40" s="4">
        <v>92</v>
      </c>
      <c r="BW40" s="4">
        <v>106</v>
      </c>
      <c r="BX40" s="4">
        <v>125</v>
      </c>
      <c r="BY40" s="4">
        <v>139</v>
      </c>
      <c r="BZ40" s="4">
        <v>154</v>
      </c>
      <c r="CA40" s="4">
        <v>51</v>
      </c>
      <c r="CB40" s="4">
        <v>70</v>
      </c>
      <c r="CC40" s="4">
        <v>83</v>
      </c>
      <c r="CD40" s="4">
        <v>96</v>
      </c>
      <c r="CE40" s="4">
        <v>113</v>
      </c>
      <c r="CF40" s="4">
        <v>126</v>
      </c>
      <c r="CG40" s="4">
        <v>139</v>
      </c>
      <c r="CH40" s="23">
        <v>0</v>
      </c>
      <c r="CI40" s="24">
        <v>0</v>
      </c>
      <c r="CJ40" s="25">
        <v>100</v>
      </c>
      <c r="CK40" s="26">
        <v>0</v>
      </c>
      <c r="CL40" s="27">
        <v>0</v>
      </c>
      <c r="CM40" s="29">
        <v>0</v>
      </c>
      <c r="CN40" s="30">
        <v>0</v>
      </c>
      <c r="CO40" s="31">
        <v>0</v>
      </c>
      <c r="CP40" s="33" t="s">
        <v>116</v>
      </c>
      <c r="CQ40" s="8">
        <v>0</v>
      </c>
      <c r="CR40" s="8">
        <v>0</v>
      </c>
      <c r="CS40" s="8">
        <v>0</v>
      </c>
      <c r="CT40" s="8">
        <v>100</v>
      </c>
      <c r="CU40" s="8">
        <v>0</v>
      </c>
      <c r="CV40" s="8">
        <v>0</v>
      </c>
      <c r="CW40" s="8">
        <v>0</v>
      </c>
      <c r="CX40" s="8">
        <v>0</v>
      </c>
      <c r="CY40" s="8">
        <v>0</v>
      </c>
    </row>
    <row r="41" spans="1:103" s="4" customFormat="1" x14ac:dyDescent="0.25">
      <c r="A41" s="3" t="s">
        <v>117</v>
      </c>
      <c r="B41" s="3" t="s">
        <v>759</v>
      </c>
      <c r="C41" s="3" t="s">
        <v>760</v>
      </c>
      <c r="D41" s="3" t="s">
        <v>761</v>
      </c>
      <c r="E41" s="3" t="s">
        <v>763</v>
      </c>
      <c r="G41" s="5">
        <v>1762</v>
      </c>
      <c r="H41" s="4">
        <v>-25.44369</v>
      </c>
      <c r="I41" s="4">
        <v>26.346579999999999</v>
      </c>
      <c r="J41" s="6">
        <v>20121</v>
      </c>
      <c r="K41" s="6">
        <v>43160</v>
      </c>
      <c r="L41" s="5"/>
      <c r="M41" s="4">
        <v>1731.9271484399101</v>
      </c>
      <c r="N41" s="4">
        <v>371192.08794186398</v>
      </c>
      <c r="O41" s="4">
        <v>43076.2587710812</v>
      </c>
      <c r="P41" s="8">
        <f t="shared" si="0"/>
        <v>43.0762587710812</v>
      </c>
      <c r="Q41" s="4">
        <v>116889.32723919</v>
      </c>
      <c r="R41" s="5">
        <v>1046</v>
      </c>
      <c r="S41" s="5">
        <v>1584</v>
      </c>
      <c r="T41" s="5">
        <v>1082</v>
      </c>
      <c r="U41" s="5">
        <v>1529</v>
      </c>
      <c r="V41" s="5">
        <v>4.7508813440799999E-3</v>
      </c>
      <c r="W41" s="5">
        <v>4.6026443363740002E-3</v>
      </c>
      <c r="X41" s="5">
        <v>6.5100002288818297</v>
      </c>
      <c r="Y41" s="5">
        <v>5.0988402217629998E-3</v>
      </c>
      <c r="Z41" s="4">
        <v>6.1737482501301404</v>
      </c>
      <c r="AA41" s="4">
        <v>83.726408099234703</v>
      </c>
      <c r="AB41" s="4">
        <v>19.793612487661601</v>
      </c>
      <c r="AC41" s="5" t="s">
        <v>80</v>
      </c>
      <c r="AD41" s="4">
        <v>13.5478136139551</v>
      </c>
      <c r="AE41" s="4">
        <v>6.34</v>
      </c>
      <c r="AF41" s="4">
        <v>1.6</v>
      </c>
      <c r="AG41" s="4">
        <v>4.0599999999999996</v>
      </c>
      <c r="AH41" s="4">
        <v>3.96</v>
      </c>
      <c r="AI41" s="4">
        <v>5.04</v>
      </c>
      <c r="AJ41" s="4">
        <v>0.61</v>
      </c>
      <c r="AK41" s="4">
        <v>0.31</v>
      </c>
      <c r="AL41" s="4">
        <v>0.41</v>
      </c>
      <c r="AM41" s="4">
        <v>0.38</v>
      </c>
      <c r="AN41" s="4">
        <v>655</v>
      </c>
      <c r="AO41" s="4">
        <v>513</v>
      </c>
      <c r="AP41" s="4">
        <v>572</v>
      </c>
      <c r="AQ41" s="4">
        <v>569</v>
      </c>
      <c r="AR41" s="4">
        <v>632</v>
      </c>
      <c r="AS41" s="4">
        <v>463</v>
      </c>
      <c r="AT41" s="4">
        <v>538</v>
      </c>
      <c r="AU41" s="4">
        <v>539</v>
      </c>
      <c r="AV41" s="4">
        <v>0.107</v>
      </c>
      <c r="AW41" s="4">
        <v>0.50800000000000001</v>
      </c>
      <c r="AX41" s="4">
        <v>7</v>
      </c>
      <c r="AY41" s="4">
        <v>32</v>
      </c>
      <c r="AZ41" s="4">
        <v>1</v>
      </c>
      <c r="BA41" s="4">
        <v>1</v>
      </c>
      <c r="BB41" s="4">
        <v>4</v>
      </c>
      <c r="BC41" s="4">
        <v>4</v>
      </c>
      <c r="BD41" s="4">
        <v>1</v>
      </c>
      <c r="BE41" s="4">
        <v>2</v>
      </c>
      <c r="BF41" s="4">
        <v>2</v>
      </c>
      <c r="BG41" s="4">
        <v>1</v>
      </c>
      <c r="BH41" s="4">
        <v>4</v>
      </c>
      <c r="BI41" s="4">
        <v>4</v>
      </c>
      <c r="BJ41" s="4">
        <v>4</v>
      </c>
      <c r="BK41" s="4">
        <v>0</v>
      </c>
      <c r="BL41" s="4">
        <v>0</v>
      </c>
      <c r="BM41" s="4">
        <v>0</v>
      </c>
      <c r="BN41" s="4">
        <v>1</v>
      </c>
      <c r="BO41" s="4">
        <v>1</v>
      </c>
      <c r="BP41" s="4">
        <v>5.3403227997299997E-2</v>
      </c>
      <c r="BQ41" s="4">
        <v>0.62214992106793299</v>
      </c>
      <c r="BR41" s="4">
        <v>-0.256108473931422</v>
      </c>
      <c r="BS41" s="4">
        <v>113</v>
      </c>
      <c r="BT41" s="4">
        <v>61</v>
      </c>
      <c r="BU41" s="4">
        <v>84</v>
      </c>
      <c r="BV41" s="4">
        <v>100</v>
      </c>
      <c r="BW41" s="4">
        <v>115</v>
      </c>
      <c r="BX41" s="4">
        <v>135</v>
      </c>
      <c r="BY41" s="4">
        <v>151</v>
      </c>
      <c r="BZ41" s="4">
        <v>167</v>
      </c>
      <c r="CA41" s="4">
        <v>56</v>
      </c>
      <c r="CB41" s="4">
        <v>77</v>
      </c>
      <c r="CC41" s="4">
        <v>91</v>
      </c>
      <c r="CD41" s="4">
        <v>105</v>
      </c>
      <c r="CE41" s="4">
        <v>124</v>
      </c>
      <c r="CF41" s="4">
        <v>138</v>
      </c>
      <c r="CG41" s="4">
        <v>153</v>
      </c>
      <c r="CH41" s="23">
        <v>0</v>
      </c>
      <c r="CI41" s="24">
        <v>0</v>
      </c>
      <c r="CJ41" s="25">
        <v>100</v>
      </c>
      <c r="CK41" s="26">
        <v>0</v>
      </c>
      <c r="CL41" s="27">
        <v>0</v>
      </c>
      <c r="CM41" s="29">
        <v>0</v>
      </c>
      <c r="CN41" s="30">
        <v>0</v>
      </c>
      <c r="CO41" s="31">
        <v>0</v>
      </c>
      <c r="CP41" s="33" t="s">
        <v>117</v>
      </c>
      <c r="CQ41" s="8">
        <v>0</v>
      </c>
      <c r="CR41" s="8">
        <v>0</v>
      </c>
      <c r="CS41" s="8">
        <v>0</v>
      </c>
      <c r="CT41" s="8">
        <v>100</v>
      </c>
      <c r="CU41" s="8">
        <v>0</v>
      </c>
      <c r="CV41" s="8">
        <v>0</v>
      </c>
      <c r="CW41" s="8">
        <v>0</v>
      </c>
      <c r="CX41" s="8">
        <v>0</v>
      </c>
      <c r="CY41" s="8">
        <v>0</v>
      </c>
    </row>
    <row r="42" spans="1:103" s="4" customFormat="1" x14ac:dyDescent="0.25">
      <c r="A42" s="3" t="s">
        <v>118</v>
      </c>
      <c r="B42" s="3" t="s">
        <v>759</v>
      </c>
      <c r="C42" s="3" t="s">
        <v>760</v>
      </c>
      <c r="D42" s="3" t="s">
        <v>785</v>
      </c>
      <c r="E42" s="3" t="s">
        <v>786</v>
      </c>
      <c r="G42" s="5">
        <v>8619</v>
      </c>
      <c r="H42" s="4">
        <v>-24.870100000000001</v>
      </c>
      <c r="I42" s="4">
        <v>26.453220000000002</v>
      </c>
      <c r="J42" s="6">
        <v>31821</v>
      </c>
      <c r="K42" s="6">
        <v>43165</v>
      </c>
      <c r="L42" s="5"/>
      <c r="M42" s="4">
        <v>8581.74021864526</v>
      </c>
      <c r="N42" s="4">
        <v>825789.00266264798</v>
      </c>
      <c r="O42" s="4">
        <v>67573.0241547857</v>
      </c>
      <c r="P42" s="8">
        <f t="shared" si="0"/>
        <v>67.573024154785699</v>
      </c>
      <c r="Q42" s="4">
        <v>200299.999834485</v>
      </c>
      <c r="R42" s="5">
        <v>948</v>
      </c>
      <c r="S42" s="5">
        <v>1584</v>
      </c>
      <c r="T42" s="5">
        <v>967</v>
      </c>
      <c r="U42" s="5">
        <v>1465</v>
      </c>
      <c r="V42" s="5">
        <v>2.3668848443779999E-3</v>
      </c>
      <c r="W42" s="5">
        <v>3.175237146907E-3</v>
      </c>
      <c r="X42" s="5">
        <v>5.25</v>
      </c>
      <c r="Y42" s="5">
        <v>3.3150275703519999E-3</v>
      </c>
      <c r="Z42" s="4">
        <v>6.1429562093884398</v>
      </c>
      <c r="AA42" s="4">
        <v>75.399316774358496</v>
      </c>
      <c r="AB42" s="4">
        <v>35.3689113283802</v>
      </c>
      <c r="AC42" s="5" t="s">
        <v>80</v>
      </c>
      <c r="AD42" s="4">
        <v>34.5767584338586</v>
      </c>
      <c r="AE42" s="4">
        <v>7</v>
      </c>
      <c r="AF42" s="4">
        <v>1.6</v>
      </c>
      <c r="AG42" s="4">
        <v>4.01</v>
      </c>
      <c r="AH42" s="4">
        <v>3.58</v>
      </c>
      <c r="AI42" s="4">
        <v>2.75</v>
      </c>
      <c r="AJ42" s="4">
        <v>0.61</v>
      </c>
      <c r="AK42" s="4">
        <v>0.19</v>
      </c>
      <c r="AL42" s="4">
        <v>0.36</v>
      </c>
      <c r="AM42" s="4">
        <v>0.33</v>
      </c>
      <c r="AN42" s="4">
        <v>655</v>
      </c>
      <c r="AO42" s="4">
        <v>497</v>
      </c>
      <c r="AP42" s="4">
        <v>572</v>
      </c>
      <c r="AQ42" s="4">
        <v>574</v>
      </c>
      <c r="AR42" s="4">
        <v>639</v>
      </c>
      <c r="AS42" s="4">
        <v>426</v>
      </c>
      <c r="AT42" s="4">
        <v>539</v>
      </c>
      <c r="AU42" s="4">
        <v>541</v>
      </c>
      <c r="AV42" s="4">
        <v>0.16700000000000001</v>
      </c>
      <c r="AW42" s="4">
        <v>1.21</v>
      </c>
      <c r="AX42" s="4">
        <v>6</v>
      </c>
      <c r="AY42" s="4">
        <v>32</v>
      </c>
      <c r="AZ42" s="4">
        <v>1</v>
      </c>
      <c r="BA42" s="4">
        <v>1</v>
      </c>
      <c r="BB42" s="4">
        <v>1</v>
      </c>
      <c r="BC42" s="4">
        <v>4</v>
      </c>
      <c r="BD42" s="4">
        <v>1</v>
      </c>
      <c r="BE42" s="4">
        <v>1</v>
      </c>
      <c r="BF42" s="4">
        <v>2</v>
      </c>
      <c r="BG42" s="4">
        <v>1</v>
      </c>
      <c r="BH42" s="4">
        <v>4</v>
      </c>
      <c r="BI42" s="4">
        <v>4</v>
      </c>
      <c r="BJ42" s="4">
        <v>4</v>
      </c>
      <c r="BK42" s="4">
        <v>0</v>
      </c>
      <c r="BL42" s="4">
        <v>0</v>
      </c>
      <c r="BM42" s="4">
        <v>0</v>
      </c>
      <c r="BN42" s="4">
        <v>1</v>
      </c>
      <c r="BO42" s="4">
        <v>1</v>
      </c>
      <c r="BP42" s="4">
        <v>-3.3082558902327003E-2</v>
      </c>
      <c r="BQ42" s="4">
        <v>0.70252256851345596</v>
      </c>
      <c r="BR42" s="4">
        <v>42.016537983621099</v>
      </c>
      <c r="BS42" s="4">
        <v>126</v>
      </c>
      <c r="BT42" s="4">
        <v>70</v>
      </c>
      <c r="BU42" s="4">
        <v>96</v>
      </c>
      <c r="BV42" s="4">
        <v>114</v>
      </c>
      <c r="BW42" s="4">
        <v>132</v>
      </c>
      <c r="BX42" s="4">
        <v>156</v>
      </c>
      <c r="BY42" s="4">
        <v>174</v>
      </c>
      <c r="BZ42" s="4">
        <v>193</v>
      </c>
      <c r="CA42" s="4">
        <v>70</v>
      </c>
      <c r="CB42" s="4">
        <v>96</v>
      </c>
      <c r="CC42" s="4">
        <v>114</v>
      </c>
      <c r="CD42" s="4">
        <v>132</v>
      </c>
      <c r="CE42" s="4">
        <v>156</v>
      </c>
      <c r="CF42" s="4">
        <v>174</v>
      </c>
      <c r="CG42" s="4">
        <v>193</v>
      </c>
      <c r="CH42" s="23">
        <v>0</v>
      </c>
      <c r="CI42" s="24">
        <v>0</v>
      </c>
      <c r="CJ42" s="25">
        <v>0</v>
      </c>
      <c r="CK42" s="26">
        <v>100</v>
      </c>
      <c r="CL42" s="27">
        <v>0</v>
      </c>
      <c r="CM42" s="29">
        <v>0</v>
      </c>
      <c r="CN42" s="30">
        <v>0</v>
      </c>
      <c r="CO42" s="31">
        <v>0</v>
      </c>
      <c r="CP42" s="33" t="s">
        <v>118</v>
      </c>
      <c r="CQ42" s="8">
        <v>0</v>
      </c>
      <c r="CR42" s="8">
        <v>0</v>
      </c>
      <c r="CS42" s="8">
        <v>0</v>
      </c>
      <c r="CT42" s="8">
        <v>0</v>
      </c>
      <c r="CU42" s="8">
        <v>0</v>
      </c>
      <c r="CV42" s="8">
        <v>0</v>
      </c>
      <c r="CW42" s="8">
        <v>0</v>
      </c>
      <c r="CX42" s="8">
        <v>100</v>
      </c>
      <c r="CY42" s="8">
        <v>0</v>
      </c>
    </row>
    <row r="43" spans="1:103" s="8" customFormat="1" x14ac:dyDescent="0.25">
      <c r="A43" s="8" t="s">
        <v>119</v>
      </c>
      <c r="B43" s="8" t="s">
        <v>759</v>
      </c>
      <c r="C43" s="8" t="s">
        <v>787</v>
      </c>
      <c r="D43" s="8" t="s">
        <v>788</v>
      </c>
      <c r="E43" s="8" t="s">
        <v>789</v>
      </c>
      <c r="G43" s="9">
        <v>3786</v>
      </c>
      <c r="H43" s="8">
        <v>-24.080660000000002</v>
      </c>
      <c r="I43" s="8">
        <v>27.772670000000002</v>
      </c>
      <c r="J43" s="10">
        <v>22885</v>
      </c>
      <c r="K43" s="10">
        <v>43293</v>
      </c>
      <c r="L43" s="9">
        <v>1962</v>
      </c>
      <c r="M43" s="8">
        <v>3821.6366140533</v>
      </c>
      <c r="N43" s="8">
        <v>462383.10841279099</v>
      </c>
      <c r="O43" s="8">
        <v>80456.931704646398</v>
      </c>
      <c r="P43" s="8">
        <f t="shared" si="0"/>
        <v>80.456931704646394</v>
      </c>
      <c r="Q43" s="8">
        <v>147420.342043262</v>
      </c>
      <c r="R43" s="9">
        <v>945</v>
      </c>
      <c r="S43" s="9">
        <v>1707</v>
      </c>
      <c r="T43" s="9">
        <v>975</v>
      </c>
      <c r="U43" s="9">
        <v>1294</v>
      </c>
      <c r="V43" s="9">
        <v>2.937475917861E-3</v>
      </c>
      <c r="W43" s="9">
        <v>5.1688931760609999E-3</v>
      </c>
      <c r="X43" s="9">
        <v>9.4700002670287997</v>
      </c>
      <c r="Y43" s="9">
        <v>2.8851740062239999E-3</v>
      </c>
      <c r="Z43" s="8">
        <v>5.0859638387562098</v>
      </c>
      <c r="AA43" s="8">
        <v>80.3797343367293</v>
      </c>
      <c r="AB43" s="8">
        <v>29.4671339488516</v>
      </c>
      <c r="AC43" s="9" t="s">
        <v>80</v>
      </c>
      <c r="AD43" s="8">
        <v>15.765686330225799</v>
      </c>
      <c r="AE43" s="8">
        <v>6.2</v>
      </c>
      <c r="AF43" s="8">
        <v>1.61</v>
      </c>
      <c r="AG43" s="8">
        <v>3.72</v>
      </c>
      <c r="AH43" s="8">
        <v>3.99</v>
      </c>
      <c r="AI43" s="8">
        <v>2.41</v>
      </c>
      <c r="AJ43" s="8">
        <v>0.55000000000000004</v>
      </c>
      <c r="AK43" s="8">
        <v>0.31</v>
      </c>
      <c r="AL43" s="8">
        <v>0.42</v>
      </c>
      <c r="AM43" s="8">
        <v>0.39</v>
      </c>
      <c r="AN43" s="8">
        <v>763</v>
      </c>
      <c r="AO43" s="8">
        <v>510</v>
      </c>
      <c r="AP43" s="8">
        <v>633</v>
      </c>
      <c r="AQ43" s="8">
        <v>632</v>
      </c>
      <c r="AR43" s="8">
        <v>728</v>
      </c>
      <c r="AS43" s="8">
        <v>445</v>
      </c>
      <c r="AT43" s="8">
        <v>584</v>
      </c>
      <c r="AU43" s="8">
        <v>582</v>
      </c>
      <c r="AV43" s="8">
        <v>6.0999999999999999E-2</v>
      </c>
      <c r="AW43" s="8">
        <v>0.14699999999999999</v>
      </c>
      <c r="AX43" s="8">
        <v>11</v>
      </c>
      <c r="AY43" s="8">
        <v>32</v>
      </c>
      <c r="AZ43" s="8">
        <v>1</v>
      </c>
      <c r="BA43" s="8">
        <v>1</v>
      </c>
      <c r="BB43" s="8">
        <v>1</v>
      </c>
      <c r="BC43" s="8">
        <v>1</v>
      </c>
      <c r="BD43" s="8">
        <v>1</v>
      </c>
      <c r="BE43" s="8">
        <v>1</v>
      </c>
      <c r="BF43" s="8">
        <v>1</v>
      </c>
      <c r="BG43" s="8">
        <v>1</v>
      </c>
      <c r="BH43" s="8">
        <v>5</v>
      </c>
      <c r="BI43" s="8">
        <v>5</v>
      </c>
      <c r="BJ43" s="8">
        <v>4</v>
      </c>
      <c r="BK43" s="8">
        <v>1</v>
      </c>
      <c r="BL43" s="8">
        <v>1</v>
      </c>
      <c r="BM43" s="8">
        <v>0</v>
      </c>
      <c r="BN43" s="8">
        <v>1</v>
      </c>
      <c r="BO43" s="8">
        <v>1</v>
      </c>
      <c r="BP43" s="8">
        <v>-3.9329054915105001E-2</v>
      </c>
      <c r="BQ43" s="8">
        <v>0.93439461290359205</v>
      </c>
      <c r="BR43" s="8">
        <v>45.918019115400497</v>
      </c>
      <c r="BS43" s="8">
        <v>134</v>
      </c>
      <c r="BT43" s="8">
        <v>71</v>
      </c>
      <c r="BU43" s="8">
        <v>97</v>
      </c>
      <c r="BV43" s="8">
        <v>115</v>
      </c>
      <c r="BW43" s="8">
        <v>134</v>
      </c>
      <c r="BX43" s="8">
        <v>161</v>
      </c>
      <c r="BY43" s="8">
        <v>182</v>
      </c>
      <c r="BZ43" s="8">
        <v>204</v>
      </c>
      <c r="CA43" s="8">
        <v>63</v>
      </c>
      <c r="CB43" s="8">
        <v>86</v>
      </c>
      <c r="CC43" s="8">
        <v>103</v>
      </c>
      <c r="CD43" s="8">
        <v>120</v>
      </c>
      <c r="CE43" s="8">
        <v>143</v>
      </c>
      <c r="CF43" s="8">
        <v>162</v>
      </c>
      <c r="CG43" s="8">
        <v>182</v>
      </c>
      <c r="CH43" s="23">
        <v>0</v>
      </c>
      <c r="CI43" s="24">
        <v>0</v>
      </c>
      <c r="CJ43" s="25">
        <v>0</v>
      </c>
      <c r="CK43" s="26">
        <v>50</v>
      </c>
      <c r="CL43" s="27">
        <v>50</v>
      </c>
      <c r="CM43" s="29">
        <v>0</v>
      </c>
      <c r="CN43" s="30">
        <v>0</v>
      </c>
      <c r="CO43" s="31">
        <v>0</v>
      </c>
      <c r="CP43" s="34" t="s">
        <v>119</v>
      </c>
      <c r="CQ43" s="8">
        <v>0</v>
      </c>
      <c r="CR43" s="8">
        <v>0</v>
      </c>
      <c r="CS43" s="8">
        <v>0</v>
      </c>
      <c r="CT43" s="8">
        <v>0</v>
      </c>
      <c r="CU43" s="8">
        <v>0</v>
      </c>
      <c r="CV43" s="8">
        <v>0</v>
      </c>
      <c r="CW43" s="8">
        <v>0</v>
      </c>
      <c r="CX43" s="8">
        <v>100</v>
      </c>
      <c r="CY43" s="8">
        <v>0</v>
      </c>
    </row>
    <row r="44" spans="1:103" s="8" customFormat="1" x14ac:dyDescent="0.25">
      <c r="A44" s="8" t="s">
        <v>120</v>
      </c>
      <c r="B44" s="8" t="s">
        <v>759</v>
      </c>
      <c r="C44" s="8" t="s">
        <v>787</v>
      </c>
      <c r="D44" s="8" t="s">
        <v>788</v>
      </c>
      <c r="E44" s="8" t="s">
        <v>790</v>
      </c>
      <c r="G44" s="9">
        <v>398</v>
      </c>
      <c r="H44" s="8">
        <v>-23.76388</v>
      </c>
      <c r="I44" s="8">
        <v>27.908989999999999</v>
      </c>
      <c r="J44" s="10">
        <v>22914</v>
      </c>
      <c r="K44" s="10">
        <v>43293</v>
      </c>
      <c r="L44" s="9">
        <v>1962</v>
      </c>
      <c r="M44" s="8">
        <v>396.55104463463903</v>
      </c>
      <c r="N44" s="8">
        <v>158439.13428213799</v>
      </c>
      <c r="O44" s="8">
        <v>23209.304235543899</v>
      </c>
      <c r="P44" s="8">
        <f t="shared" si="0"/>
        <v>23.2093042355439</v>
      </c>
      <c r="Q44" s="8">
        <v>40971.132184305701</v>
      </c>
      <c r="R44" s="9">
        <v>870</v>
      </c>
      <c r="S44" s="9">
        <v>1375</v>
      </c>
      <c r="T44" s="9">
        <v>908</v>
      </c>
      <c r="U44" s="9">
        <v>1275</v>
      </c>
      <c r="V44" s="9">
        <v>1.0343816131353E-2</v>
      </c>
      <c r="W44" s="9">
        <v>1.2325751646996E-2</v>
      </c>
      <c r="X44" s="9">
        <v>10.800000190734799</v>
      </c>
      <c r="Y44" s="9">
        <v>1.1943368241191001E-2</v>
      </c>
      <c r="Z44" s="8">
        <v>5.08819312528985</v>
      </c>
      <c r="AA44" s="8">
        <v>87.616936324751094</v>
      </c>
      <c r="AB44" s="8">
        <v>6.3625193882026796</v>
      </c>
      <c r="AC44" s="9" t="s">
        <v>80</v>
      </c>
      <c r="AD44" s="8">
        <v>2.9693096628214</v>
      </c>
      <c r="AE44" s="8">
        <v>6.2</v>
      </c>
      <c r="AF44" s="8">
        <v>1.9</v>
      </c>
      <c r="AG44" s="8">
        <v>3.7</v>
      </c>
      <c r="AH44" s="8">
        <v>2.9</v>
      </c>
      <c r="AI44" s="8">
        <v>5.6</v>
      </c>
      <c r="AJ44" s="8">
        <v>0.45</v>
      </c>
      <c r="AK44" s="8">
        <v>0.32</v>
      </c>
      <c r="AL44" s="8">
        <v>0.4</v>
      </c>
      <c r="AM44" s="8">
        <v>0.42</v>
      </c>
      <c r="AN44" s="8">
        <v>640</v>
      </c>
      <c r="AO44" s="8">
        <v>488</v>
      </c>
      <c r="AP44" s="8">
        <v>572</v>
      </c>
      <c r="AQ44" s="8">
        <v>574</v>
      </c>
      <c r="AR44" s="8">
        <v>559</v>
      </c>
      <c r="AS44" s="8">
        <v>499</v>
      </c>
      <c r="AT44" s="8">
        <v>525</v>
      </c>
      <c r="AU44" s="8">
        <v>525</v>
      </c>
      <c r="AV44" s="8">
        <v>3.0000000000000001E-3</v>
      </c>
      <c r="AW44" s="8">
        <v>0</v>
      </c>
      <c r="AX44" s="8">
        <v>6</v>
      </c>
      <c r="AY44" s="8">
        <v>68</v>
      </c>
      <c r="AZ44" s="8">
        <v>5</v>
      </c>
      <c r="BA44" s="8">
        <v>6</v>
      </c>
      <c r="BB44" s="8">
        <v>1</v>
      </c>
      <c r="BC44" s="8">
        <v>1</v>
      </c>
      <c r="BD44" s="8">
        <v>1</v>
      </c>
      <c r="BE44" s="8">
        <v>1</v>
      </c>
      <c r="BF44" s="8">
        <v>1</v>
      </c>
      <c r="BG44" s="8">
        <v>1</v>
      </c>
      <c r="BH44" s="8">
        <v>5</v>
      </c>
      <c r="BI44" s="8">
        <v>5</v>
      </c>
      <c r="BJ44" s="8">
        <v>5</v>
      </c>
      <c r="BK44" s="8">
        <v>1</v>
      </c>
      <c r="BL44" s="8">
        <v>1</v>
      </c>
      <c r="BM44" s="8">
        <v>1</v>
      </c>
      <c r="BN44" s="8">
        <v>1</v>
      </c>
      <c r="BO44" s="8">
        <v>1</v>
      </c>
      <c r="BP44" s="8">
        <v>-6.8043115173250998E-2</v>
      </c>
      <c r="BQ44" s="8">
        <v>0.857096260219679</v>
      </c>
      <c r="BR44" s="8">
        <v>36.391127802091098</v>
      </c>
      <c r="BS44" s="8">
        <v>139</v>
      </c>
      <c r="BT44" s="8">
        <v>52</v>
      </c>
      <c r="BU44" s="8">
        <v>72</v>
      </c>
      <c r="BV44" s="8">
        <v>87</v>
      </c>
      <c r="BW44" s="8">
        <v>101</v>
      </c>
      <c r="BX44" s="8">
        <v>122</v>
      </c>
      <c r="BY44" s="8">
        <v>139</v>
      </c>
      <c r="BZ44" s="8">
        <v>156</v>
      </c>
      <c r="CA44" s="8">
        <v>43</v>
      </c>
      <c r="CB44" s="8">
        <v>60</v>
      </c>
      <c r="CC44" s="8">
        <v>72</v>
      </c>
      <c r="CD44" s="8">
        <v>84</v>
      </c>
      <c r="CE44" s="8">
        <v>101</v>
      </c>
      <c r="CF44" s="8">
        <v>115</v>
      </c>
      <c r="CG44" s="8">
        <v>129</v>
      </c>
      <c r="CH44" s="23">
        <v>0</v>
      </c>
      <c r="CI44" s="24">
        <v>0</v>
      </c>
      <c r="CJ44" s="25">
        <v>0</v>
      </c>
      <c r="CK44" s="26">
        <v>0</v>
      </c>
      <c r="CL44" s="27">
        <v>100</v>
      </c>
      <c r="CM44" s="29">
        <v>0</v>
      </c>
      <c r="CN44" s="30">
        <v>0</v>
      </c>
      <c r="CO44" s="31">
        <v>0</v>
      </c>
      <c r="CP44" s="34" t="s">
        <v>120</v>
      </c>
      <c r="CQ44" s="8">
        <v>0</v>
      </c>
      <c r="CR44" s="8">
        <v>0</v>
      </c>
      <c r="CS44" s="8">
        <v>0</v>
      </c>
      <c r="CT44" s="8">
        <v>0</v>
      </c>
      <c r="CU44" s="8">
        <v>0</v>
      </c>
      <c r="CV44" s="8">
        <v>0</v>
      </c>
      <c r="CW44" s="8">
        <v>0</v>
      </c>
      <c r="CX44" s="8">
        <v>100</v>
      </c>
      <c r="CY44" s="8">
        <v>0</v>
      </c>
    </row>
    <row r="45" spans="1:103" s="4" customFormat="1" x14ac:dyDescent="0.25">
      <c r="A45" s="3" t="s">
        <v>121</v>
      </c>
      <c r="B45" s="4" t="s">
        <v>759</v>
      </c>
      <c r="C45" s="4" t="s">
        <v>787</v>
      </c>
      <c r="D45" s="4" t="s">
        <v>788</v>
      </c>
      <c r="E45" s="4" t="s">
        <v>789</v>
      </c>
      <c r="G45" s="5">
        <v>4220</v>
      </c>
      <c r="H45" s="4">
        <v>-23.98413</v>
      </c>
      <c r="I45" s="4">
        <v>27.71902</v>
      </c>
      <c r="J45" s="6">
        <v>29320</v>
      </c>
      <c r="K45" s="6">
        <v>43258</v>
      </c>
      <c r="L45" s="5"/>
      <c r="M45" s="4">
        <v>4323.4285709332398</v>
      </c>
      <c r="N45" s="4">
        <v>504551.865450982</v>
      </c>
      <c r="O45" s="4">
        <v>86388.699085698798</v>
      </c>
      <c r="P45" s="8">
        <f t="shared" si="0"/>
        <v>86.388699085698804</v>
      </c>
      <c r="Q45" s="4">
        <v>166720.76420094699</v>
      </c>
      <c r="R45" s="5">
        <v>880</v>
      </c>
      <c r="S45" s="5">
        <v>1707</v>
      </c>
      <c r="T45" s="5">
        <v>935</v>
      </c>
      <c r="U45" s="5">
        <v>1281</v>
      </c>
      <c r="V45" s="5">
        <v>3.0439479742199998E-3</v>
      </c>
      <c r="W45" s="5">
        <v>4.9603899308139996E-3</v>
      </c>
      <c r="X45" s="5">
        <v>9.5100002288818306</v>
      </c>
      <c r="Y45" s="5">
        <v>2.7671018615369998E-3</v>
      </c>
      <c r="Z45" s="4">
        <v>5.1704725153259403</v>
      </c>
      <c r="AA45" s="4">
        <v>80.107198081083098</v>
      </c>
      <c r="AB45" s="4">
        <v>32.920566040710803</v>
      </c>
      <c r="AC45" s="5" t="s">
        <v>80</v>
      </c>
      <c r="AD45" s="4">
        <v>20.191848408154399</v>
      </c>
      <c r="AE45" s="4">
        <v>6.2</v>
      </c>
      <c r="AF45" s="4">
        <v>1.61</v>
      </c>
      <c r="AG45" s="4">
        <v>3.69</v>
      </c>
      <c r="AH45" s="4">
        <v>3.78</v>
      </c>
      <c r="AI45" s="4">
        <v>2.41</v>
      </c>
      <c r="AJ45" s="4">
        <v>0.55000000000000004</v>
      </c>
      <c r="AK45" s="4">
        <v>0.28999999999999998</v>
      </c>
      <c r="AL45" s="4">
        <v>0.42</v>
      </c>
      <c r="AM45" s="4">
        <v>0.39</v>
      </c>
      <c r="AN45" s="4">
        <v>763</v>
      </c>
      <c r="AO45" s="4">
        <v>486</v>
      </c>
      <c r="AP45" s="4">
        <v>625</v>
      </c>
      <c r="AQ45" s="4">
        <v>627</v>
      </c>
      <c r="AR45" s="4">
        <v>728</v>
      </c>
      <c r="AS45" s="4">
        <v>445</v>
      </c>
      <c r="AT45" s="4">
        <v>579</v>
      </c>
      <c r="AU45" s="4">
        <v>578</v>
      </c>
      <c r="AV45" s="4">
        <v>0.14499999999999999</v>
      </c>
      <c r="AW45" s="4">
        <v>0.115</v>
      </c>
      <c r="AX45" s="4">
        <v>11</v>
      </c>
      <c r="AY45" s="4">
        <v>68</v>
      </c>
      <c r="AZ45" s="4">
        <v>1</v>
      </c>
      <c r="BA45" s="4">
        <v>6</v>
      </c>
      <c r="BB45" s="4">
        <v>1</v>
      </c>
      <c r="BC45" s="4">
        <v>1</v>
      </c>
      <c r="BD45" s="4">
        <v>1</v>
      </c>
      <c r="BE45" s="4">
        <v>1</v>
      </c>
      <c r="BF45" s="4">
        <v>1</v>
      </c>
      <c r="BG45" s="4">
        <v>1</v>
      </c>
      <c r="BH45" s="4">
        <v>5</v>
      </c>
      <c r="BI45" s="4">
        <v>5</v>
      </c>
      <c r="BJ45" s="4">
        <v>4</v>
      </c>
      <c r="BK45" s="4">
        <v>1</v>
      </c>
      <c r="BL45" s="4">
        <v>1</v>
      </c>
      <c r="BM45" s="4">
        <v>0</v>
      </c>
      <c r="BN45" s="4">
        <v>1</v>
      </c>
      <c r="BO45" s="4">
        <v>1</v>
      </c>
      <c r="BP45" s="4">
        <v>-3.9329054915105001E-2</v>
      </c>
      <c r="BQ45" s="4">
        <v>0.88979814375069599</v>
      </c>
      <c r="BR45" s="4">
        <v>44.512740397041298</v>
      </c>
      <c r="BS45" s="4">
        <v>123</v>
      </c>
      <c r="BT45" s="4">
        <v>71</v>
      </c>
      <c r="BU45" s="4">
        <v>97</v>
      </c>
      <c r="BV45" s="4">
        <v>116</v>
      </c>
      <c r="BW45" s="4">
        <v>136</v>
      </c>
      <c r="BX45" s="4">
        <v>163</v>
      </c>
      <c r="BY45" s="4">
        <v>184</v>
      </c>
      <c r="BZ45" s="4">
        <v>207</v>
      </c>
      <c r="CA45" s="4">
        <v>67</v>
      </c>
      <c r="CB45" s="4">
        <v>92</v>
      </c>
      <c r="CC45" s="4">
        <v>110</v>
      </c>
      <c r="CD45" s="4">
        <v>128</v>
      </c>
      <c r="CE45" s="4">
        <v>153</v>
      </c>
      <c r="CF45" s="4">
        <v>174</v>
      </c>
      <c r="CG45" s="4">
        <v>195</v>
      </c>
      <c r="CH45" s="23">
        <v>0</v>
      </c>
      <c r="CI45" s="24">
        <v>0</v>
      </c>
      <c r="CJ45" s="25">
        <v>0</v>
      </c>
      <c r="CK45" s="26">
        <v>100</v>
      </c>
      <c r="CL45" s="27">
        <v>0</v>
      </c>
      <c r="CM45" s="29">
        <v>0</v>
      </c>
      <c r="CN45" s="30">
        <v>0</v>
      </c>
      <c r="CO45" s="31">
        <v>0</v>
      </c>
      <c r="CP45" s="33" t="s">
        <v>121</v>
      </c>
      <c r="CQ45" s="8">
        <v>0</v>
      </c>
      <c r="CR45" s="8">
        <v>0</v>
      </c>
      <c r="CS45" s="8">
        <v>0</v>
      </c>
      <c r="CT45" s="8">
        <v>0</v>
      </c>
      <c r="CU45" s="8">
        <v>0</v>
      </c>
      <c r="CV45" s="8">
        <v>0</v>
      </c>
      <c r="CW45" s="8">
        <v>0</v>
      </c>
      <c r="CX45" s="8">
        <v>100</v>
      </c>
      <c r="CY45" s="8">
        <v>0</v>
      </c>
    </row>
    <row r="46" spans="1:103" s="8" customFormat="1" x14ac:dyDescent="0.25">
      <c r="A46" s="8" t="s">
        <v>122</v>
      </c>
      <c r="B46" s="8" t="s">
        <v>759</v>
      </c>
      <c r="C46" s="8" t="s">
        <v>791</v>
      </c>
      <c r="D46" s="8" t="s">
        <v>792</v>
      </c>
      <c r="E46" s="8" t="s">
        <v>795</v>
      </c>
      <c r="G46" s="9">
        <v>629</v>
      </c>
      <c r="H46" s="8">
        <v>-23.981809999999999</v>
      </c>
      <c r="I46" s="8">
        <v>28.399929999999902</v>
      </c>
      <c r="J46" s="10">
        <v>20424</v>
      </c>
      <c r="K46" s="10">
        <v>43328</v>
      </c>
      <c r="L46" s="9">
        <v>1962</v>
      </c>
      <c r="M46" s="8">
        <v>639.60865952841596</v>
      </c>
      <c r="N46" s="8">
        <v>206488.59122067399</v>
      </c>
      <c r="O46" s="8">
        <v>37881.283638423498</v>
      </c>
      <c r="P46" s="8">
        <f t="shared" si="0"/>
        <v>37.881283638423497</v>
      </c>
      <c r="Q46" s="8">
        <v>72347.640188150093</v>
      </c>
      <c r="R46" s="9">
        <v>1156</v>
      </c>
      <c r="S46" s="9">
        <v>1747</v>
      </c>
      <c r="T46" s="9">
        <v>1190</v>
      </c>
      <c r="U46" s="9">
        <v>1565</v>
      </c>
      <c r="V46" s="9">
        <v>5.708605516702E-3</v>
      </c>
      <c r="W46" s="9">
        <v>8.1688911823940002E-3</v>
      </c>
      <c r="X46" s="9">
        <v>9.5100002288818306</v>
      </c>
      <c r="Y46" s="9">
        <v>6.9110752083360004E-3</v>
      </c>
      <c r="Z46" s="8">
        <v>4.5512130409863696</v>
      </c>
      <c r="AA46" s="8">
        <v>87.741264356459595</v>
      </c>
      <c r="AB46" s="8">
        <v>12.1687680710357</v>
      </c>
      <c r="AC46" s="9" t="s">
        <v>80</v>
      </c>
      <c r="AD46" s="8">
        <v>6.2241993332227601</v>
      </c>
      <c r="AE46" s="8">
        <v>6.2</v>
      </c>
      <c r="AF46" s="8">
        <v>1.6</v>
      </c>
      <c r="AG46" s="8">
        <v>3.33</v>
      </c>
      <c r="AH46" s="8">
        <v>3.27</v>
      </c>
      <c r="AI46" s="8">
        <v>3.27</v>
      </c>
      <c r="AJ46" s="8">
        <v>0.54</v>
      </c>
      <c r="AK46" s="8">
        <v>0.34</v>
      </c>
      <c r="AL46" s="8">
        <v>0.4</v>
      </c>
      <c r="AM46" s="8">
        <v>0.4</v>
      </c>
      <c r="AN46" s="8">
        <v>750</v>
      </c>
      <c r="AO46" s="8">
        <v>539</v>
      </c>
      <c r="AP46" s="8">
        <v>631</v>
      </c>
      <c r="AQ46" s="8">
        <v>634</v>
      </c>
      <c r="AR46" s="8">
        <v>655</v>
      </c>
      <c r="AS46" s="8">
        <v>534</v>
      </c>
      <c r="AT46" s="8">
        <v>582</v>
      </c>
      <c r="AU46" s="8">
        <v>579</v>
      </c>
      <c r="AV46" s="8">
        <v>6.4000000000000001E-2</v>
      </c>
      <c r="AW46" s="8">
        <v>7.0000000000000007E-2</v>
      </c>
      <c r="AX46" s="8">
        <v>12</v>
      </c>
      <c r="AY46" s="8">
        <v>28</v>
      </c>
      <c r="AZ46" s="8">
        <v>1</v>
      </c>
      <c r="BA46" s="8">
        <v>1</v>
      </c>
      <c r="BB46" s="8">
        <v>1</v>
      </c>
      <c r="BC46" s="8">
        <v>1</v>
      </c>
      <c r="BD46" s="8">
        <v>1</v>
      </c>
      <c r="BE46" s="8">
        <v>1</v>
      </c>
      <c r="BF46" s="8">
        <v>1</v>
      </c>
      <c r="BG46" s="8">
        <v>1</v>
      </c>
      <c r="BH46" s="8">
        <v>5</v>
      </c>
      <c r="BI46" s="8">
        <v>5</v>
      </c>
      <c r="BJ46" s="8">
        <v>5</v>
      </c>
      <c r="BK46" s="8">
        <v>1</v>
      </c>
      <c r="BL46" s="8">
        <v>1</v>
      </c>
      <c r="BM46" s="8">
        <v>1</v>
      </c>
      <c r="BN46" s="8">
        <v>1</v>
      </c>
      <c r="BO46" s="8">
        <v>1</v>
      </c>
      <c r="BP46" s="8">
        <v>-7.0695409132612005E-2</v>
      </c>
      <c r="BQ46" s="8">
        <v>0.82861128096155701</v>
      </c>
      <c r="BR46" s="8">
        <v>27.198360370970001</v>
      </c>
      <c r="BS46" s="8">
        <v>123</v>
      </c>
      <c r="BT46" s="8">
        <v>58</v>
      </c>
      <c r="BU46" s="8">
        <v>79</v>
      </c>
      <c r="BV46" s="8">
        <v>95</v>
      </c>
      <c r="BW46" s="8">
        <v>110</v>
      </c>
      <c r="BX46" s="8">
        <v>132</v>
      </c>
      <c r="BY46" s="8">
        <v>149</v>
      </c>
      <c r="BZ46" s="8">
        <v>168</v>
      </c>
      <c r="CA46" s="8">
        <v>49</v>
      </c>
      <c r="CB46" s="8">
        <v>67</v>
      </c>
      <c r="CC46" s="8">
        <v>80</v>
      </c>
      <c r="CD46" s="8">
        <v>94</v>
      </c>
      <c r="CE46" s="8">
        <v>112</v>
      </c>
      <c r="CF46" s="8">
        <v>127</v>
      </c>
      <c r="CG46" s="8">
        <v>143</v>
      </c>
      <c r="CH46" s="23">
        <v>0</v>
      </c>
      <c r="CI46" s="24">
        <v>0</v>
      </c>
      <c r="CJ46" s="25">
        <v>0</v>
      </c>
      <c r="CK46" s="26">
        <v>90</v>
      </c>
      <c r="CL46" s="27">
        <v>10</v>
      </c>
      <c r="CM46" s="29">
        <v>0</v>
      </c>
      <c r="CN46" s="30">
        <v>0</v>
      </c>
      <c r="CO46" s="31">
        <v>0</v>
      </c>
      <c r="CP46" s="34" t="s">
        <v>122</v>
      </c>
      <c r="CQ46" s="8">
        <v>0</v>
      </c>
      <c r="CR46" s="8">
        <v>0</v>
      </c>
      <c r="CS46" s="8">
        <v>0</v>
      </c>
      <c r="CT46" s="8">
        <v>0</v>
      </c>
      <c r="CU46" s="8">
        <v>0</v>
      </c>
      <c r="CV46" s="8">
        <v>0</v>
      </c>
      <c r="CW46" s="8">
        <v>0</v>
      </c>
      <c r="CX46" s="8">
        <v>100</v>
      </c>
      <c r="CY46" s="8">
        <v>0</v>
      </c>
    </row>
    <row r="47" spans="1:103" s="4" customFormat="1" x14ac:dyDescent="0.25">
      <c r="A47" s="3" t="s">
        <v>123</v>
      </c>
      <c r="B47" s="3" t="s">
        <v>759</v>
      </c>
      <c r="C47" s="3" t="s">
        <v>791</v>
      </c>
      <c r="D47" s="3" t="s">
        <v>792</v>
      </c>
      <c r="E47" s="3" t="s">
        <v>793</v>
      </c>
      <c r="G47" s="5">
        <v>2322</v>
      </c>
      <c r="H47" s="4">
        <v>-23.632200000000001</v>
      </c>
      <c r="I47" s="4">
        <v>28.159590000000001</v>
      </c>
      <c r="J47" s="6">
        <v>24882</v>
      </c>
      <c r="K47" s="6">
        <v>43292</v>
      </c>
      <c r="L47" s="5">
        <v>1968</v>
      </c>
      <c r="M47" s="4">
        <v>2323.1890568823901</v>
      </c>
      <c r="N47" s="4">
        <v>406881.88913803198</v>
      </c>
      <c r="O47" s="4">
        <v>63035.0788216336</v>
      </c>
      <c r="P47" s="8">
        <f t="shared" si="0"/>
        <v>63.035078821633604</v>
      </c>
      <c r="Q47" s="4">
        <v>142674.28933404799</v>
      </c>
      <c r="R47" s="5">
        <v>864</v>
      </c>
      <c r="S47" s="5">
        <v>1747</v>
      </c>
      <c r="T47" s="5">
        <v>884</v>
      </c>
      <c r="U47" s="5">
        <v>1441</v>
      </c>
      <c r="V47" s="5">
        <v>4.3854247778649996E-3</v>
      </c>
      <c r="W47" s="5">
        <v>6.1889216629119996E-3</v>
      </c>
      <c r="X47" s="5">
        <v>9.4499998092651296</v>
      </c>
      <c r="Y47" s="5">
        <v>5.205329041928E-3</v>
      </c>
      <c r="Z47" s="4">
        <v>4.9241273320010697</v>
      </c>
      <c r="AA47" s="4">
        <v>82.496966268004996</v>
      </c>
      <c r="AB47" s="4">
        <v>22.894362917518901</v>
      </c>
      <c r="AC47" s="5" t="s">
        <v>80</v>
      </c>
      <c r="AD47" s="4">
        <v>15.0165485484724</v>
      </c>
      <c r="AE47" s="4">
        <v>6.2</v>
      </c>
      <c r="AF47" s="4">
        <v>1.6</v>
      </c>
      <c r="AG47" s="4">
        <v>3.59</v>
      </c>
      <c r="AH47" s="4">
        <v>3.35</v>
      </c>
      <c r="AI47" s="4">
        <v>5.6</v>
      </c>
      <c r="AJ47" s="4">
        <v>0.54</v>
      </c>
      <c r="AK47" s="4">
        <v>0.22</v>
      </c>
      <c r="AL47" s="4">
        <v>0.4</v>
      </c>
      <c r="AM47" s="4">
        <v>0.4</v>
      </c>
      <c r="AN47" s="4">
        <v>750</v>
      </c>
      <c r="AO47" s="4">
        <v>432</v>
      </c>
      <c r="AP47" s="4">
        <v>574</v>
      </c>
      <c r="AQ47" s="4">
        <v>577</v>
      </c>
      <c r="AR47" s="4">
        <v>655</v>
      </c>
      <c r="AS47" s="4">
        <v>389</v>
      </c>
      <c r="AT47" s="4">
        <v>547</v>
      </c>
      <c r="AU47" s="4">
        <v>557</v>
      </c>
      <c r="AV47" s="4">
        <v>3.9E-2</v>
      </c>
      <c r="AW47" s="4">
        <v>0.03</v>
      </c>
      <c r="AX47" s="4">
        <v>6</v>
      </c>
      <c r="AY47" s="4">
        <v>68</v>
      </c>
      <c r="AZ47" s="4">
        <v>5</v>
      </c>
      <c r="BA47" s="4">
        <v>6</v>
      </c>
      <c r="BB47" s="4">
        <v>1</v>
      </c>
      <c r="BC47" s="4">
        <v>1</v>
      </c>
      <c r="BD47" s="4">
        <v>1</v>
      </c>
      <c r="BE47" s="4">
        <v>1</v>
      </c>
      <c r="BF47" s="4">
        <v>1</v>
      </c>
      <c r="BG47" s="4">
        <v>1</v>
      </c>
      <c r="BH47" s="4">
        <v>5</v>
      </c>
      <c r="BI47" s="4">
        <v>5</v>
      </c>
      <c r="BJ47" s="4">
        <v>5</v>
      </c>
      <c r="BK47" s="4">
        <v>1</v>
      </c>
      <c r="BL47" s="4">
        <v>1</v>
      </c>
      <c r="BM47" s="4">
        <v>1</v>
      </c>
      <c r="BN47" s="4">
        <v>1</v>
      </c>
      <c r="BO47" s="4">
        <v>1</v>
      </c>
      <c r="BP47" s="4">
        <v>-8.7348486328111999E-2</v>
      </c>
      <c r="BQ47" s="4">
        <v>0.81047717674354702</v>
      </c>
      <c r="BR47" s="4">
        <v>31.1146530987338</v>
      </c>
      <c r="BS47" s="4">
        <v>122</v>
      </c>
      <c r="BT47" s="4">
        <v>68</v>
      </c>
      <c r="BU47" s="4">
        <v>94</v>
      </c>
      <c r="BV47" s="4">
        <v>112</v>
      </c>
      <c r="BW47" s="4">
        <v>131</v>
      </c>
      <c r="BX47" s="4">
        <v>157</v>
      </c>
      <c r="BY47" s="4">
        <v>178</v>
      </c>
      <c r="BZ47" s="4">
        <v>200</v>
      </c>
      <c r="CA47" s="4">
        <v>62</v>
      </c>
      <c r="CB47" s="4">
        <v>85</v>
      </c>
      <c r="CC47" s="4">
        <v>101</v>
      </c>
      <c r="CD47" s="4">
        <v>118</v>
      </c>
      <c r="CE47" s="4">
        <v>142</v>
      </c>
      <c r="CF47" s="4">
        <v>161</v>
      </c>
      <c r="CG47" s="4">
        <v>181</v>
      </c>
      <c r="CH47" s="23">
        <v>0</v>
      </c>
      <c r="CI47" s="24">
        <v>0</v>
      </c>
      <c r="CJ47" s="25">
        <v>0</v>
      </c>
      <c r="CK47" s="26">
        <v>0</v>
      </c>
      <c r="CL47" s="27">
        <v>100</v>
      </c>
      <c r="CM47" s="29">
        <v>0</v>
      </c>
      <c r="CN47" s="30">
        <v>0</v>
      </c>
      <c r="CO47" s="31">
        <v>0</v>
      </c>
      <c r="CP47" s="33" t="s">
        <v>123</v>
      </c>
      <c r="CQ47" s="8">
        <v>0</v>
      </c>
      <c r="CR47" s="8">
        <v>0</v>
      </c>
      <c r="CS47" s="8">
        <v>0</v>
      </c>
      <c r="CT47" s="8">
        <v>0</v>
      </c>
      <c r="CU47" s="8">
        <v>0</v>
      </c>
      <c r="CV47" s="8">
        <v>0</v>
      </c>
      <c r="CW47" s="8">
        <v>0</v>
      </c>
      <c r="CX47" s="8">
        <v>100</v>
      </c>
      <c r="CY47" s="8">
        <v>0</v>
      </c>
    </row>
    <row r="48" spans="1:103" s="4" customFormat="1" x14ac:dyDescent="0.25">
      <c r="A48" s="3" t="s">
        <v>124</v>
      </c>
      <c r="B48" s="3" t="s">
        <v>759</v>
      </c>
      <c r="C48" s="3" t="s">
        <v>791</v>
      </c>
      <c r="D48" s="3" t="s">
        <v>792</v>
      </c>
      <c r="E48" s="3" t="s">
        <v>794</v>
      </c>
      <c r="G48" s="5">
        <v>3537</v>
      </c>
      <c r="H48" s="4">
        <v>-23.381060000000002</v>
      </c>
      <c r="I48" s="4">
        <v>28.021909999999998</v>
      </c>
      <c r="J48" s="6">
        <v>24875</v>
      </c>
      <c r="K48" s="6">
        <v>43327</v>
      </c>
      <c r="L48" s="5">
        <v>1966</v>
      </c>
      <c r="M48" s="4">
        <v>3552.3368322367101</v>
      </c>
      <c r="N48" s="4">
        <v>550349.50220793404</v>
      </c>
      <c r="O48" s="4">
        <v>72150.285212029499</v>
      </c>
      <c r="P48" s="8">
        <f t="shared" si="0"/>
        <v>72.150285212029502</v>
      </c>
      <c r="Q48" s="4">
        <v>184960.79489533501</v>
      </c>
      <c r="R48" s="5">
        <v>822</v>
      </c>
      <c r="S48" s="5">
        <v>1747</v>
      </c>
      <c r="T48" s="5">
        <v>843</v>
      </c>
      <c r="U48" s="5">
        <v>1391</v>
      </c>
      <c r="V48" s="5">
        <v>3.0157179571690001E-3</v>
      </c>
      <c r="W48" s="5">
        <v>5.0010598220200002E-3</v>
      </c>
      <c r="X48" s="5">
        <v>7.5900001525878897</v>
      </c>
      <c r="Y48" s="5">
        <v>3.9503867737949996E-3</v>
      </c>
      <c r="Z48" s="4">
        <v>5.16653717124575</v>
      </c>
      <c r="AA48" s="4">
        <v>81.185835458651695</v>
      </c>
      <c r="AB48" s="4">
        <v>31.092813019222302</v>
      </c>
      <c r="AC48" s="5" t="s">
        <v>80</v>
      </c>
      <c r="AD48" s="4">
        <v>29.372998837874899</v>
      </c>
      <c r="AE48" s="4">
        <v>6.2</v>
      </c>
      <c r="AF48" s="4">
        <v>1.2</v>
      </c>
      <c r="AG48" s="4">
        <v>3.45</v>
      </c>
      <c r="AH48" s="4">
        <v>3.27</v>
      </c>
      <c r="AI48" s="4">
        <v>5.6</v>
      </c>
      <c r="AJ48" s="4">
        <v>0.54</v>
      </c>
      <c r="AK48" s="4">
        <v>0.22</v>
      </c>
      <c r="AL48" s="4">
        <v>0.38</v>
      </c>
      <c r="AM48" s="4">
        <v>0.38</v>
      </c>
      <c r="AN48" s="4">
        <v>750</v>
      </c>
      <c r="AO48" s="4">
        <v>407</v>
      </c>
      <c r="AP48" s="4">
        <v>532</v>
      </c>
      <c r="AQ48" s="4">
        <v>542</v>
      </c>
      <c r="AR48" s="4">
        <v>655</v>
      </c>
      <c r="AS48" s="4">
        <v>389</v>
      </c>
      <c r="AT48" s="4">
        <v>520</v>
      </c>
      <c r="AU48" s="4">
        <v>534</v>
      </c>
      <c r="AV48" s="4">
        <v>2.5999999999999999E-2</v>
      </c>
      <c r="AW48" s="4">
        <v>0.25800000000000001</v>
      </c>
      <c r="AX48" s="4">
        <v>6</v>
      </c>
      <c r="AY48" s="4">
        <v>68</v>
      </c>
      <c r="AZ48" s="4">
        <v>5</v>
      </c>
      <c r="BA48" s="4">
        <v>6</v>
      </c>
      <c r="BB48" s="4">
        <v>1</v>
      </c>
      <c r="BC48" s="4">
        <v>1</v>
      </c>
      <c r="BD48" s="4">
        <v>1</v>
      </c>
      <c r="BE48" s="4">
        <v>1</v>
      </c>
      <c r="BF48" s="4">
        <v>1</v>
      </c>
      <c r="BG48" s="4">
        <v>1</v>
      </c>
      <c r="BH48" s="4">
        <v>5</v>
      </c>
      <c r="BI48" s="4">
        <v>5</v>
      </c>
      <c r="BJ48" s="4">
        <v>4</v>
      </c>
      <c r="BK48" s="4">
        <v>1</v>
      </c>
      <c r="BL48" s="4">
        <v>1</v>
      </c>
      <c r="BM48" s="4">
        <v>0</v>
      </c>
      <c r="BN48" s="4">
        <v>1</v>
      </c>
      <c r="BO48" s="4">
        <v>1</v>
      </c>
      <c r="BP48" s="4">
        <v>-8.7348486328111999E-2</v>
      </c>
      <c r="BQ48" s="4">
        <v>0.87805035073325499</v>
      </c>
      <c r="BR48" s="4">
        <v>23.560771025124499</v>
      </c>
      <c r="BS48" s="4">
        <v>122</v>
      </c>
      <c r="BT48" s="4">
        <v>70</v>
      </c>
      <c r="BU48" s="4">
        <v>98</v>
      </c>
      <c r="BV48" s="4">
        <v>117</v>
      </c>
      <c r="BW48" s="4">
        <v>137</v>
      </c>
      <c r="BX48" s="4">
        <v>165</v>
      </c>
      <c r="BY48" s="4">
        <v>187</v>
      </c>
      <c r="BZ48" s="4">
        <v>211</v>
      </c>
      <c r="CA48" s="4">
        <v>70</v>
      </c>
      <c r="CB48" s="4">
        <v>97</v>
      </c>
      <c r="CC48" s="4">
        <v>117</v>
      </c>
      <c r="CD48" s="4">
        <v>137</v>
      </c>
      <c r="CE48" s="4">
        <v>164</v>
      </c>
      <c r="CF48" s="4">
        <v>187</v>
      </c>
      <c r="CG48" s="4">
        <v>210</v>
      </c>
      <c r="CH48" s="23">
        <v>0</v>
      </c>
      <c r="CI48" s="24">
        <v>0</v>
      </c>
      <c r="CJ48" s="25">
        <v>0</v>
      </c>
      <c r="CK48" s="26">
        <v>0</v>
      </c>
      <c r="CL48" s="27">
        <v>100</v>
      </c>
      <c r="CM48" s="29">
        <v>0</v>
      </c>
      <c r="CN48" s="30">
        <v>0</v>
      </c>
      <c r="CO48" s="31">
        <v>0</v>
      </c>
      <c r="CP48" s="33" t="s">
        <v>124</v>
      </c>
      <c r="CQ48" s="8">
        <v>0</v>
      </c>
      <c r="CR48" s="8">
        <v>0</v>
      </c>
      <c r="CS48" s="8">
        <v>0</v>
      </c>
      <c r="CT48" s="8">
        <v>0</v>
      </c>
      <c r="CU48" s="8">
        <v>0</v>
      </c>
      <c r="CV48" s="8">
        <v>0</v>
      </c>
      <c r="CW48" s="8">
        <v>0</v>
      </c>
      <c r="CX48" s="8">
        <v>100</v>
      </c>
      <c r="CY48" s="8">
        <v>0</v>
      </c>
    </row>
    <row r="49" spans="1:103" s="8" customFormat="1" x14ac:dyDescent="0.25">
      <c r="A49" s="8" t="s">
        <v>125</v>
      </c>
      <c r="B49" s="8" t="s">
        <v>759</v>
      </c>
      <c r="C49" s="8" t="s">
        <v>796</v>
      </c>
      <c r="D49" s="8" t="s">
        <v>797</v>
      </c>
      <c r="E49" s="8" t="s">
        <v>800</v>
      </c>
      <c r="G49" s="9">
        <v>70</v>
      </c>
      <c r="H49" s="8">
        <v>-24.573979999999999</v>
      </c>
      <c r="I49" s="8">
        <v>28.639530000000001</v>
      </c>
      <c r="J49" s="10">
        <v>23617</v>
      </c>
      <c r="K49" s="10">
        <v>43124</v>
      </c>
      <c r="L49" s="9">
        <v>1964</v>
      </c>
      <c r="M49" s="8">
        <v>70.526272823534697</v>
      </c>
      <c r="N49" s="8">
        <v>64937.013512483703</v>
      </c>
      <c r="O49" s="8">
        <v>16750.030013976499</v>
      </c>
      <c r="P49" s="8">
        <f t="shared" si="0"/>
        <v>16.750030013976499</v>
      </c>
      <c r="Q49" s="8">
        <v>26659.586436310201</v>
      </c>
      <c r="R49" s="9">
        <v>1150</v>
      </c>
      <c r="S49" s="9">
        <v>1545</v>
      </c>
      <c r="T49" s="9">
        <v>1172</v>
      </c>
      <c r="U49" s="9">
        <v>1465</v>
      </c>
      <c r="V49" s="9">
        <v>1.4508511871099E-2</v>
      </c>
      <c r="W49" s="9">
        <v>1.4816433891188001E-2</v>
      </c>
      <c r="X49" s="9">
        <v>7.5199999809265101</v>
      </c>
      <c r="Y49" s="9">
        <v>1.4653891324997E-2</v>
      </c>
      <c r="Z49" s="8">
        <v>4.1006627132275</v>
      </c>
      <c r="AA49" s="8">
        <v>95.844949547784296</v>
      </c>
      <c r="AB49" s="8">
        <v>4.2240606411780099</v>
      </c>
      <c r="AC49" s="9" t="s">
        <v>80</v>
      </c>
      <c r="AD49" s="8">
        <v>3.6088982240657401</v>
      </c>
      <c r="AE49" s="8">
        <v>6</v>
      </c>
      <c r="AF49" s="8">
        <v>2.56</v>
      </c>
      <c r="AG49" s="8">
        <v>4.16</v>
      </c>
      <c r="AH49" s="8">
        <v>3.63</v>
      </c>
      <c r="AI49" s="8">
        <v>3.63</v>
      </c>
      <c r="AJ49" s="8">
        <v>0.53</v>
      </c>
      <c r="AK49" s="8">
        <v>0.34</v>
      </c>
      <c r="AL49" s="8">
        <v>0.46</v>
      </c>
      <c r="AM49" s="8">
        <v>0.48</v>
      </c>
      <c r="AN49" s="8">
        <v>650</v>
      </c>
      <c r="AO49" s="8">
        <v>615</v>
      </c>
      <c r="AP49" s="8">
        <v>632</v>
      </c>
      <c r="AQ49" s="8">
        <v>632</v>
      </c>
      <c r="AR49" s="8">
        <v>591</v>
      </c>
      <c r="AS49" s="8">
        <v>499</v>
      </c>
      <c r="AT49" s="8">
        <v>560</v>
      </c>
      <c r="AU49" s="8">
        <v>567</v>
      </c>
      <c r="AV49" s="8">
        <v>8.4000000000000005E-2</v>
      </c>
      <c r="AW49" s="8">
        <v>0.04</v>
      </c>
      <c r="AX49" s="8">
        <v>12</v>
      </c>
      <c r="AY49" s="8">
        <v>28</v>
      </c>
      <c r="AZ49" s="8">
        <v>1</v>
      </c>
      <c r="BA49" s="8">
        <v>1</v>
      </c>
      <c r="BB49" s="8">
        <v>1</v>
      </c>
      <c r="BC49" s="8">
        <v>1</v>
      </c>
      <c r="BD49" s="8">
        <v>1</v>
      </c>
      <c r="BE49" s="8">
        <v>1</v>
      </c>
      <c r="BF49" s="8">
        <v>1</v>
      </c>
      <c r="BG49" s="8">
        <v>1</v>
      </c>
      <c r="BH49" s="8">
        <v>5</v>
      </c>
      <c r="BI49" s="8">
        <v>5</v>
      </c>
      <c r="BJ49" s="8">
        <v>5</v>
      </c>
      <c r="BK49" s="8">
        <v>1</v>
      </c>
      <c r="BL49" s="8">
        <v>1</v>
      </c>
      <c r="BM49" s="8">
        <v>1</v>
      </c>
      <c r="BN49" s="8">
        <v>1</v>
      </c>
      <c r="BO49" s="8">
        <v>1</v>
      </c>
      <c r="BP49" s="8">
        <v>-0.11998485254848799</v>
      </c>
      <c r="BQ49" s="8">
        <v>0.84644724788674996</v>
      </c>
      <c r="BR49" s="8">
        <v>20.337475350918101</v>
      </c>
      <c r="BS49" s="8">
        <v>122</v>
      </c>
      <c r="BT49" s="8">
        <v>44</v>
      </c>
      <c r="BU49" s="8">
        <v>61</v>
      </c>
      <c r="BV49" s="8">
        <v>72</v>
      </c>
      <c r="BW49" s="8">
        <v>84</v>
      </c>
      <c r="BX49" s="8">
        <v>101</v>
      </c>
      <c r="BY49" s="8">
        <v>114</v>
      </c>
      <c r="BZ49" s="8">
        <v>129</v>
      </c>
      <c r="CA49" s="8">
        <v>43</v>
      </c>
      <c r="CB49" s="8">
        <v>58</v>
      </c>
      <c r="CC49" s="8">
        <v>69</v>
      </c>
      <c r="CD49" s="8">
        <v>81</v>
      </c>
      <c r="CE49" s="8">
        <v>97</v>
      </c>
      <c r="CF49" s="8">
        <v>110</v>
      </c>
      <c r="CG49" s="8">
        <v>123</v>
      </c>
      <c r="CH49" s="23">
        <v>0</v>
      </c>
      <c r="CI49" s="24">
        <v>0</v>
      </c>
      <c r="CJ49" s="25">
        <v>0</v>
      </c>
      <c r="CK49" s="26">
        <v>100</v>
      </c>
      <c r="CL49" s="27">
        <v>0</v>
      </c>
      <c r="CM49" s="29">
        <v>0</v>
      </c>
      <c r="CN49" s="30">
        <v>0</v>
      </c>
      <c r="CO49" s="31">
        <v>0</v>
      </c>
      <c r="CP49" s="34" t="s">
        <v>125</v>
      </c>
      <c r="CQ49" s="8">
        <v>0</v>
      </c>
      <c r="CR49" s="8">
        <v>0</v>
      </c>
      <c r="CS49" s="8">
        <v>0</v>
      </c>
      <c r="CT49" s="8">
        <v>0</v>
      </c>
      <c r="CU49" s="8">
        <v>0</v>
      </c>
      <c r="CV49" s="8">
        <v>0</v>
      </c>
      <c r="CW49" s="8">
        <v>0</v>
      </c>
      <c r="CX49" s="8">
        <v>100</v>
      </c>
      <c r="CY49" s="8">
        <v>0</v>
      </c>
    </row>
    <row r="50" spans="1:103" s="8" customFormat="1" x14ac:dyDescent="0.25">
      <c r="A50" s="8" t="s">
        <v>126</v>
      </c>
      <c r="B50" s="8" t="s">
        <v>759</v>
      </c>
      <c r="C50" s="8" t="s">
        <v>796</v>
      </c>
      <c r="D50" s="8" t="s">
        <v>797</v>
      </c>
      <c r="E50" s="8" t="s">
        <v>798</v>
      </c>
      <c r="G50" s="9">
        <v>73</v>
      </c>
      <c r="H50" s="8">
        <v>-24.761839999999999</v>
      </c>
      <c r="I50" s="8">
        <v>28.344429999999999</v>
      </c>
      <c r="J50" s="10">
        <v>24435</v>
      </c>
      <c r="K50" s="10">
        <v>43242</v>
      </c>
      <c r="L50" s="9">
        <v>1966</v>
      </c>
      <c r="M50" s="8">
        <v>73.868225368969505</v>
      </c>
      <c r="N50" s="8">
        <v>56381.187923295998</v>
      </c>
      <c r="O50" s="8">
        <v>6936.4179518589399</v>
      </c>
      <c r="P50" s="8">
        <f t="shared" si="0"/>
        <v>6.9364179518589397</v>
      </c>
      <c r="Q50" s="8">
        <v>15011.796108894299</v>
      </c>
      <c r="R50" s="9">
        <v>1188</v>
      </c>
      <c r="S50" s="9">
        <v>1496</v>
      </c>
      <c r="T50" s="9">
        <v>1198</v>
      </c>
      <c r="U50" s="9">
        <v>1408</v>
      </c>
      <c r="V50" s="9">
        <v>1.5904892235993999E-2</v>
      </c>
      <c r="W50" s="9">
        <v>2.0517198459518E-2</v>
      </c>
      <c r="X50" s="9">
        <v>8.5399999618530202</v>
      </c>
      <c r="Y50" s="9">
        <v>1.8651999533175999E-2</v>
      </c>
      <c r="Z50" s="8">
        <v>4.3236653056531296</v>
      </c>
      <c r="AA50" s="8">
        <v>93.2995433283713</v>
      </c>
      <c r="AB50" s="8">
        <v>2.4736530193953699</v>
      </c>
      <c r="AC50" s="9" t="s">
        <v>80</v>
      </c>
      <c r="AD50" s="8">
        <v>3.1256883824134398</v>
      </c>
      <c r="AE50" s="8">
        <v>6.05</v>
      </c>
      <c r="AF50" s="8">
        <v>1.81</v>
      </c>
      <c r="AG50" s="8">
        <v>4.5599999999999996</v>
      </c>
      <c r="AH50" s="8">
        <v>5.13</v>
      </c>
      <c r="AI50" s="8">
        <v>5.13</v>
      </c>
      <c r="AJ50" s="8">
        <v>0.45</v>
      </c>
      <c r="AK50" s="8">
        <v>0.3</v>
      </c>
      <c r="AL50" s="8">
        <v>0.4</v>
      </c>
      <c r="AM50" s="8">
        <v>0.37</v>
      </c>
      <c r="AN50" s="8">
        <v>704</v>
      </c>
      <c r="AO50" s="8">
        <v>614</v>
      </c>
      <c r="AP50" s="8">
        <v>640</v>
      </c>
      <c r="AQ50" s="8">
        <v>637</v>
      </c>
      <c r="AR50" s="8">
        <v>642</v>
      </c>
      <c r="AS50" s="8">
        <v>561</v>
      </c>
      <c r="AT50" s="8">
        <v>603</v>
      </c>
      <c r="AU50" s="8">
        <v>604</v>
      </c>
      <c r="AV50" s="8">
        <v>4.0000000000000001E-3</v>
      </c>
      <c r="AW50" s="8">
        <v>0</v>
      </c>
      <c r="AX50" s="8">
        <v>11</v>
      </c>
      <c r="AY50" s="8">
        <v>28</v>
      </c>
      <c r="AZ50" s="8">
        <v>1</v>
      </c>
      <c r="BA50" s="8">
        <v>1</v>
      </c>
      <c r="BB50" s="8">
        <v>1</v>
      </c>
      <c r="BC50" s="8">
        <v>1</v>
      </c>
      <c r="BD50" s="8">
        <v>1</v>
      </c>
      <c r="BE50" s="8">
        <v>1</v>
      </c>
      <c r="BF50" s="8">
        <v>1</v>
      </c>
      <c r="BG50" s="8">
        <v>1</v>
      </c>
      <c r="BH50" s="8">
        <v>4</v>
      </c>
      <c r="BI50" s="8">
        <v>4</v>
      </c>
      <c r="BJ50" s="8">
        <v>4</v>
      </c>
      <c r="BK50" s="8">
        <v>0</v>
      </c>
      <c r="BL50" s="8">
        <v>0</v>
      </c>
      <c r="BM50" s="8">
        <v>0</v>
      </c>
      <c r="BN50" s="8">
        <v>1</v>
      </c>
      <c r="BO50" s="8">
        <v>1</v>
      </c>
      <c r="BP50" s="8">
        <v>-8.1206449911771006E-2</v>
      </c>
      <c r="BQ50" s="8">
        <v>0.83229901950053897</v>
      </c>
      <c r="BR50" s="8">
        <v>46.087681776034302</v>
      </c>
      <c r="BS50" s="8">
        <v>116</v>
      </c>
      <c r="BT50" s="8">
        <v>37</v>
      </c>
      <c r="BU50" s="8">
        <v>51</v>
      </c>
      <c r="BV50" s="8">
        <v>61</v>
      </c>
      <c r="BW50" s="8">
        <v>71</v>
      </c>
      <c r="BX50" s="8">
        <v>85</v>
      </c>
      <c r="BY50" s="8">
        <v>96</v>
      </c>
      <c r="BZ50" s="8">
        <v>108</v>
      </c>
      <c r="CA50" s="8">
        <v>39</v>
      </c>
      <c r="CB50" s="8">
        <v>54</v>
      </c>
      <c r="CC50" s="8">
        <v>64</v>
      </c>
      <c r="CD50" s="8">
        <v>75</v>
      </c>
      <c r="CE50" s="8">
        <v>89</v>
      </c>
      <c r="CF50" s="8">
        <v>101</v>
      </c>
      <c r="CG50" s="8">
        <v>114</v>
      </c>
      <c r="CH50" s="23">
        <v>0</v>
      </c>
      <c r="CI50" s="24">
        <v>0</v>
      </c>
      <c r="CJ50" s="25">
        <v>0</v>
      </c>
      <c r="CK50" s="26">
        <v>100</v>
      </c>
      <c r="CL50" s="27">
        <v>0</v>
      </c>
      <c r="CM50" s="29">
        <v>0</v>
      </c>
      <c r="CN50" s="30">
        <v>0</v>
      </c>
      <c r="CO50" s="31">
        <v>0</v>
      </c>
      <c r="CP50" s="34" t="s">
        <v>126</v>
      </c>
      <c r="CQ50" s="8">
        <v>0</v>
      </c>
      <c r="CR50" s="8">
        <v>0</v>
      </c>
      <c r="CS50" s="8">
        <v>0</v>
      </c>
      <c r="CT50" s="8">
        <v>0</v>
      </c>
      <c r="CU50" s="8">
        <v>0</v>
      </c>
      <c r="CV50" s="8">
        <v>0</v>
      </c>
      <c r="CW50" s="8">
        <v>0</v>
      </c>
      <c r="CX50" s="8">
        <v>100</v>
      </c>
      <c r="CY50" s="8">
        <v>0</v>
      </c>
    </row>
    <row r="51" spans="1:103" s="8" customFormat="1" x14ac:dyDescent="0.25">
      <c r="A51" s="8" t="s">
        <v>127</v>
      </c>
      <c r="B51" s="8" t="s">
        <v>759</v>
      </c>
      <c r="C51" s="8" t="s">
        <v>796</v>
      </c>
      <c r="D51" s="8" t="s">
        <v>797</v>
      </c>
      <c r="E51" s="8" t="s">
        <v>799</v>
      </c>
      <c r="G51" s="9">
        <v>120</v>
      </c>
      <c r="H51" s="8">
        <v>-24.665479999999999</v>
      </c>
      <c r="I51" s="8">
        <v>28.476099999999999</v>
      </c>
      <c r="J51" s="10">
        <v>24423</v>
      </c>
      <c r="K51" s="10">
        <v>43263</v>
      </c>
      <c r="L51" s="9">
        <v>1966</v>
      </c>
      <c r="M51" s="8">
        <v>122.686129118642</v>
      </c>
      <c r="N51" s="8">
        <v>78862.598223449604</v>
      </c>
      <c r="O51" s="8">
        <v>9559.8752648368009</v>
      </c>
      <c r="P51" s="8">
        <f t="shared" si="0"/>
        <v>9.5598752648368013</v>
      </c>
      <c r="Q51" s="8">
        <v>21161.375333564902</v>
      </c>
      <c r="R51" s="9">
        <v>1168</v>
      </c>
      <c r="S51" s="9">
        <v>1601</v>
      </c>
      <c r="T51" s="9">
        <v>1192</v>
      </c>
      <c r="U51" s="9">
        <v>1479</v>
      </c>
      <c r="V51" s="9">
        <v>1.4062039554119001E-2</v>
      </c>
      <c r="W51" s="9">
        <v>2.0461808042939001E-2</v>
      </c>
      <c r="X51" s="9">
        <v>14.7200002670288</v>
      </c>
      <c r="Y51" s="9">
        <v>1.8083261325954999E-2</v>
      </c>
      <c r="Z51" s="8">
        <v>4.2258473654608899</v>
      </c>
      <c r="AA51" s="8">
        <v>91.599472930481298</v>
      </c>
      <c r="AB51" s="8">
        <v>3.2608600171657498</v>
      </c>
      <c r="AC51" s="9" t="s">
        <v>80</v>
      </c>
      <c r="AD51" s="8">
        <v>1.86772983239998</v>
      </c>
      <c r="AE51" s="8">
        <v>6.15</v>
      </c>
      <c r="AF51" s="8">
        <v>2.19</v>
      </c>
      <c r="AG51" s="8">
        <v>4.9000000000000004</v>
      </c>
      <c r="AH51" s="8">
        <v>5.65</v>
      </c>
      <c r="AI51" s="8">
        <v>6</v>
      </c>
      <c r="AJ51" s="8">
        <v>0.53</v>
      </c>
      <c r="AK51" s="8">
        <v>0.31</v>
      </c>
      <c r="AL51" s="8">
        <v>0.43</v>
      </c>
      <c r="AM51" s="8">
        <v>0.43</v>
      </c>
      <c r="AN51" s="8">
        <v>649</v>
      </c>
      <c r="AO51" s="8">
        <v>613</v>
      </c>
      <c r="AP51" s="8">
        <v>628</v>
      </c>
      <c r="AQ51" s="8">
        <v>628</v>
      </c>
      <c r="AR51" s="8">
        <v>621</v>
      </c>
      <c r="AS51" s="8">
        <v>563</v>
      </c>
      <c r="AT51" s="8">
        <v>586</v>
      </c>
      <c r="AU51" s="8">
        <v>586</v>
      </c>
      <c r="AV51" s="8">
        <v>6.0000000000000001E-3</v>
      </c>
      <c r="AW51" s="8">
        <v>0.14000000000000001</v>
      </c>
      <c r="AX51" s="8">
        <v>12</v>
      </c>
      <c r="AY51" s="8">
        <v>28</v>
      </c>
      <c r="AZ51" s="8">
        <v>1</v>
      </c>
      <c r="BA51" s="8">
        <v>1</v>
      </c>
      <c r="BB51" s="8">
        <v>1</v>
      </c>
      <c r="BC51" s="8">
        <v>1</v>
      </c>
      <c r="BD51" s="8">
        <v>1</v>
      </c>
      <c r="BE51" s="8">
        <v>1</v>
      </c>
      <c r="BF51" s="8">
        <v>1</v>
      </c>
      <c r="BG51" s="8">
        <v>1</v>
      </c>
      <c r="BH51" s="8">
        <v>5</v>
      </c>
      <c r="BI51" s="8">
        <v>5</v>
      </c>
      <c r="BJ51" s="8">
        <v>5</v>
      </c>
      <c r="BK51" s="8">
        <v>1</v>
      </c>
      <c r="BL51" s="8">
        <v>1</v>
      </c>
      <c r="BM51" s="8">
        <v>1</v>
      </c>
      <c r="BN51" s="8">
        <v>1</v>
      </c>
      <c r="BO51" s="8">
        <v>1</v>
      </c>
      <c r="BP51" s="8">
        <v>-8.8336359227629002E-2</v>
      </c>
      <c r="BQ51" s="8">
        <v>0.79123412632650303</v>
      </c>
      <c r="BR51" s="8">
        <v>36.249590361192702</v>
      </c>
      <c r="BS51" s="8">
        <v>127</v>
      </c>
      <c r="BT51" s="8">
        <v>42</v>
      </c>
      <c r="BU51" s="8">
        <v>57</v>
      </c>
      <c r="BV51" s="8">
        <v>68</v>
      </c>
      <c r="BW51" s="8">
        <v>79</v>
      </c>
      <c r="BX51" s="8">
        <v>95</v>
      </c>
      <c r="BY51" s="8">
        <v>107</v>
      </c>
      <c r="BZ51" s="8">
        <v>121</v>
      </c>
      <c r="CA51" s="8">
        <v>36</v>
      </c>
      <c r="CB51" s="8">
        <v>50</v>
      </c>
      <c r="CC51" s="8">
        <v>59</v>
      </c>
      <c r="CD51" s="8">
        <v>69</v>
      </c>
      <c r="CE51" s="8">
        <v>83</v>
      </c>
      <c r="CF51" s="8">
        <v>94</v>
      </c>
      <c r="CG51" s="8">
        <v>106</v>
      </c>
      <c r="CH51" s="23">
        <v>0</v>
      </c>
      <c r="CI51" s="24">
        <v>0</v>
      </c>
      <c r="CJ51" s="25">
        <v>0</v>
      </c>
      <c r="CK51" s="26">
        <v>100</v>
      </c>
      <c r="CL51" s="27">
        <v>0</v>
      </c>
      <c r="CM51" s="29">
        <v>0</v>
      </c>
      <c r="CN51" s="30">
        <v>0</v>
      </c>
      <c r="CO51" s="31">
        <v>0</v>
      </c>
      <c r="CP51" s="34" t="s">
        <v>127</v>
      </c>
      <c r="CQ51" s="8">
        <v>0</v>
      </c>
      <c r="CR51" s="8">
        <v>0</v>
      </c>
      <c r="CS51" s="8">
        <v>0</v>
      </c>
      <c r="CT51" s="8">
        <v>0</v>
      </c>
      <c r="CU51" s="8">
        <v>0</v>
      </c>
      <c r="CV51" s="8">
        <v>0</v>
      </c>
      <c r="CW51" s="8">
        <v>0</v>
      </c>
      <c r="CX51" s="8">
        <v>100</v>
      </c>
      <c r="CY51" s="8">
        <v>0</v>
      </c>
    </row>
    <row r="52" spans="1:103" s="8" customFormat="1" x14ac:dyDescent="0.25">
      <c r="A52" s="8" t="s">
        <v>128</v>
      </c>
      <c r="B52" s="8" t="s">
        <v>759</v>
      </c>
      <c r="C52" s="8" t="s">
        <v>796</v>
      </c>
      <c r="D52" s="8" t="s">
        <v>797</v>
      </c>
      <c r="E52" s="8" t="s">
        <v>798</v>
      </c>
      <c r="G52" s="9">
        <v>12</v>
      </c>
      <c r="H52" s="8">
        <v>-24.770859999999999</v>
      </c>
      <c r="I52" s="8">
        <v>28.348800000000001</v>
      </c>
      <c r="J52" s="10">
        <v>26872</v>
      </c>
      <c r="K52" s="10">
        <v>43123</v>
      </c>
      <c r="L52" s="9">
        <v>1973</v>
      </c>
      <c r="M52" s="8">
        <v>13.856571683554799</v>
      </c>
      <c r="N52" s="8">
        <v>21264.884842926102</v>
      </c>
      <c r="O52" s="8">
        <v>2267.0557570293299</v>
      </c>
      <c r="P52" s="8">
        <f t="shared" si="0"/>
        <v>2.2670557570293299</v>
      </c>
      <c r="Q52" s="8">
        <v>4966.8025375735497</v>
      </c>
      <c r="R52" s="9">
        <v>1200</v>
      </c>
      <c r="S52" s="9">
        <v>1347</v>
      </c>
      <c r="T52" s="9">
        <v>1211</v>
      </c>
      <c r="U52" s="9">
        <v>1326</v>
      </c>
      <c r="V52" s="9">
        <v>3.0217362567782E-2</v>
      </c>
      <c r="W52" s="9">
        <v>2.9596505777701999E-2</v>
      </c>
      <c r="X52" s="9">
        <v>9.9399995803833008</v>
      </c>
      <c r="Y52" s="9">
        <v>3.0871639028192E-2</v>
      </c>
      <c r="Z52" s="8">
        <v>4.31686083425741</v>
      </c>
      <c r="AA52" s="8">
        <v>98.061269473269604</v>
      </c>
      <c r="AB52" s="8">
        <v>0.86938799956692803</v>
      </c>
      <c r="AC52" s="9" t="s">
        <v>80</v>
      </c>
      <c r="AD52" s="8">
        <v>2.4125643933306899</v>
      </c>
      <c r="AE52" s="8">
        <v>5.35</v>
      </c>
      <c r="AF52" s="8">
        <v>1.81</v>
      </c>
      <c r="AG52" s="8">
        <v>3.64</v>
      </c>
      <c r="AH52" s="8">
        <v>2.95</v>
      </c>
      <c r="AI52" s="8">
        <v>2.95</v>
      </c>
      <c r="AJ52" s="8">
        <v>0.45</v>
      </c>
      <c r="AK52" s="8">
        <v>0.3</v>
      </c>
      <c r="AL52" s="8">
        <v>0.36</v>
      </c>
      <c r="AM52" s="8">
        <v>0.37</v>
      </c>
      <c r="AN52" s="8">
        <v>676</v>
      </c>
      <c r="AO52" s="8">
        <v>641</v>
      </c>
      <c r="AP52" s="8">
        <v>658</v>
      </c>
      <c r="AQ52" s="8">
        <v>658</v>
      </c>
      <c r="AR52" s="8">
        <v>624</v>
      </c>
      <c r="AS52" s="8">
        <v>599</v>
      </c>
      <c r="AT52" s="8">
        <v>609</v>
      </c>
      <c r="AU52" s="8">
        <v>609</v>
      </c>
      <c r="AV52" s="8">
        <v>0</v>
      </c>
      <c r="AW52" s="8">
        <v>0.45800000000000002</v>
      </c>
      <c r="AX52" s="8">
        <v>11</v>
      </c>
      <c r="AY52" s="8">
        <v>28</v>
      </c>
      <c r="AZ52" s="8">
        <v>1</v>
      </c>
      <c r="BA52" s="8">
        <v>1</v>
      </c>
      <c r="BB52" s="8">
        <v>1</v>
      </c>
      <c r="BC52" s="8">
        <v>1</v>
      </c>
      <c r="BD52" s="8">
        <v>1</v>
      </c>
      <c r="BE52" s="8">
        <v>1</v>
      </c>
      <c r="BF52" s="8">
        <v>1</v>
      </c>
      <c r="BG52" s="8">
        <v>1</v>
      </c>
      <c r="BH52" s="8">
        <v>4</v>
      </c>
      <c r="BI52" s="8">
        <v>4</v>
      </c>
      <c r="BJ52" s="8">
        <v>4</v>
      </c>
      <c r="BK52" s="8">
        <v>0</v>
      </c>
      <c r="BL52" s="8">
        <v>0</v>
      </c>
      <c r="BM52" s="8">
        <v>0</v>
      </c>
      <c r="BN52" s="8">
        <v>1</v>
      </c>
      <c r="BO52" s="8">
        <v>1</v>
      </c>
      <c r="BP52" s="8">
        <v>-8.1206449911771006E-2</v>
      </c>
      <c r="BQ52" s="8">
        <v>0.83613365520573601</v>
      </c>
      <c r="BR52" s="8">
        <v>26.432655275530099</v>
      </c>
      <c r="BS52" s="8">
        <v>115</v>
      </c>
      <c r="BT52" s="8">
        <v>27</v>
      </c>
      <c r="BU52" s="8">
        <v>37</v>
      </c>
      <c r="BV52" s="8">
        <v>44</v>
      </c>
      <c r="BW52" s="8">
        <v>51</v>
      </c>
      <c r="BX52" s="8">
        <v>62</v>
      </c>
      <c r="BY52" s="8">
        <v>70</v>
      </c>
      <c r="BZ52" s="8">
        <v>79</v>
      </c>
      <c r="CA52" s="8">
        <v>37</v>
      </c>
      <c r="CB52" s="8">
        <v>51</v>
      </c>
      <c r="CC52" s="8">
        <v>61</v>
      </c>
      <c r="CD52" s="8">
        <v>71</v>
      </c>
      <c r="CE52" s="8">
        <v>85</v>
      </c>
      <c r="CF52" s="8">
        <v>97</v>
      </c>
      <c r="CG52" s="8">
        <v>109</v>
      </c>
      <c r="CH52" s="23">
        <v>0</v>
      </c>
      <c r="CI52" s="24">
        <v>0</v>
      </c>
      <c r="CJ52" s="25">
        <v>0</v>
      </c>
      <c r="CK52" s="26">
        <v>100</v>
      </c>
      <c r="CL52" s="27">
        <v>0</v>
      </c>
      <c r="CM52" s="29">
        <v>0</v>
      </c>
      <c r="CN52" s="30">
        <v>0</v>
      </c>
      <c r="CO52" s="31">
        <v>0</v>
      </c>
      <c r="CP52" s="34" t="s">
        <v>128</v>
      </c>
      <c r="CQ52" s="8">
        <v>0</v>
      </c>
      <c r="CR52" s="8">
        <v>0</v>
      </c>
      <c r="CS52" s="8">
        <v>0</v>
      </c>
      <c r="CT52" s="8">
        <v>0</v>
      </c>
      <c r="CU52" s="8">
        <v>0</v>
      </c>
      <c r="CV52" s="8">
        <v>0</v>
      </c>
      <c r="CW52" s="8">
        <v>0</v>
      </c>
      <c r="CX52" s="8">
        <v>100</v>
      </c>
      <c r="CY52" s="8">
        <v>0</v>
      </c>
    </row>
    <row r="53" spans="1:103" s="8" customFormat="1" x14ac:dyDescent="0.25">
      <c r="A53" s="8" t="s">
        <v>129</v>
      </c>
      <c r="B53" s="8" t="s">
        <v>759</v>
      </c>
      <c r="C53" s="8" t="s">
        <v>796</v>
      </c>
      <c r="D53" s="8" t="s">
        <v>797</v>
      </c>
      <c r="E53" s="8" t="s">
        <v>799</v>
      </c>
      <c r="G53" s="9">
        <v>43</v>
      </c>
      <c r="H53" s="8">
        <v>-24.671109999999999</v>
      </c>
      <c r="I53" s="8">
        <v>28.560609999999901</v>
      </c>
      <c r="J53" s="10">
        <v>26886</v>
      </c>
      <c r="K53" s="10">
        <v>43242</v>
      </c>
      <c r="L53" s="9">
        <v>1973</v>
      </c>
      <c r="M53" s="8">
        <v>43.491761578686898</v>
      </c>
      <c r="N53" s="8">
        <v>44265.647062007403</v>
      </c>
      <c r="O53" s="8">
        <v>8323.6113697464498</v>
      </c>
      <c r="P53" s="8">
        <f t="shared" si="0"/>
        <v>8.32361136974645</v>
      </c>
      <c r="Q53" s="8">
        <v>15074.587802010299</v>
      </c>
      <c r="R53" s="9">
        <v>1149</v>
      </c>
      <c r="S53" s="9">
        <v>1519</v>
      </c>
      <c r="T53" s="9">
        <v>1163</v>
      </c>
      <c r="U53" s="9">
        <v>1431</v>
      </c>
      <c r="V53" s="9">
        <v>1.7344357445836001E-2</v>
      </c>
      <c r="W53" s="9">
        <v>2.4544618059185001E-2</v>
      </c>
      <c r="X53" s="9">
        <v>14.0100002288818</v>
      </c>
      <c r="Y53" s="9">
        <v>2.3704351857305E-2</v>
      </c>
      <c r="Z53" s="8">
        <v>4.143727068834</v>
      </c>
      <c r="AA53" s="8">
        <v>95.867143535131106</v>
      </c>
      <c r="AB53" s="8">
        <v>2.2628464899649599</v>
      </c>
      <c r="AC53" s="9" t="s">
        <v>80</v>
      </c>
      <c r="AD53" s="8">
        <v>1.7509121423660401</v>
      </c>
      <c r="AE53" s="8">
        <v>6</v>
      </c>
      <c r="AF53" s="8">
        <v>1.81</v>
      </c>
      <c r="AG53" s="8">
        <v>4.6399999999999997</v>
      </c>
      <c r="AH53" s="8">
        <v>5.95</v>
      </c>
      <c r="AI53" s="8">
        <v>6</v>
      </c>
      <c r="AJ53" s="8">
        <v>0.48</v>
      </c>
      <c r="AK53" s="8">
        <v>0.31</v>
      </c>
      <c r="AL53" s="8">
        <v>0.4</v>
      </c>
      <c r="AM53" s="8">
        <v>0.42</v>
      </c>
      <c r="AN53" s="8">
        <v>644</v>
      </c>
      <c r="AO53" s="8">
        <v>610</v>
      </c>
      <c r="AP53" s="8">
        <v>631</v>
      </c>
      <c r="AQ53" s="8">
        <v>635</v>
      </c>
      <c r="AR53" s="8">
        <v>596</v>
      </c>
      <c r="AS53" s="8">
        <v>543</v>
      </c>
      <c r="AT53" s="8">
        <v>572</v>
      </c>
      <c r="AU53" s="8">
        <v>572</v>
      </c>
      <c r="AV53" s="8">
        <v>3.0000000000000001E-3</v>
      </c>
      <c r="AW53" s="8">
        <v>0</v>
      </c>
      <c r="AX53" s="8">
        <v>12</v>
      </c>
      <c r="AY53" s="8">
        <v>28</v>
      </c>
      <c r="AZ53" s="8">
        <v>1</v>
      </c>
      <c r="BA53" s="8">
        <v>1</v>
      </c>
      <c r="BB53" s="8">
        <v>1</v>
      </c>
      <c r="BC53" s="8">
        <v>1</v>
      </c>
      <c r="BD53" s="8">
        <v>1</v>
      </c>
      <c r="BE53" s="8">
        <v>1</v>
      </c>
      <c r="BF53" s="8">
        <v>1</v>
      </c>
      <c r="BG53" s="8">
        <v>1</v>
      </c>
      <c r="BH53" s="8">
        <v>5</v>
      </c>
      <c r="BI53" s="8">
        <v>5</v>
      </c>
      <c r="BJ53" s="8">
        <v>5</v>
      </c>
      <c r="BK53" s="8">
        <v>1</v>
      </c>
      <c r="BL53" s="8">
        <v>1</v>
      </c>
      <c r="BM53" s="8">
        <v>1</v>
      </c>
      <c r="BN53" s="8">
        <v>1</v>
      </c>
      <c r="BO53" s="8">
        <v>1</v>
      </c>
      <c r="BP53" s="8">
        <v>-8.8336359227629002E-2</v>
      </c>
      <c r="BQ53" s="8">
        <v>0.826204206122653</v>
      </c>
      <c r="BR53" s="8">
        <v>34.175453355043103</v>
      </c>
      <c r="BS53" s="8">
        <v>126</v>
      </c>
      <c r="BT53" s="8">
        <v>39</v>
      </c>
      <c r="BU53" s="8">
        <v>53</v>
      </c>
      <c r="BV53" s="8">
        <v>63</v>
      </c>
      <c r="BW53" s="8">
        <v>74</v>
      </c>
      <c r="BX53" s="8">
        <v>89</v>
      </c>
      <c r="BY53" s="8">
        <v>100</v>
      </c>
      <c r="BZ53" s="8">
        <v>113</v>
      </c>
      <c r="CA53" s="8">
        <v>36</v>
      </c>
      <c r="CB53" s="8">
        <v>49</v>
      </c>
      <c r="CC53" s="8">
        <v>59</v>
      </c>
      <c r="CD53" s="8">
        <v>69</v>
      </c>
      <c r="CE53" s="8">
        <v>82</v>
      </c>
      <c r="CF53" s="8">
        <v>93</v>
      </c>
      <c r="CG53" s="8">
        <v>105</v>
      </c>
      <c r="CH53" s="23">
        <v>0</v>
      </c>
      <c r="CI53" s="24">
        <v>0</v>
      </c>
      <c r="CJ53" s="25">
        <v>0</v>
      </c>
      <c r="CK53" s="26">
        <v>100</v>
      </c>
      <c r="CL53" s="27">
        <v>0</v>
      </c>
      <c r="CM53" s="29">
        <v>0</v>
      </c>
      <c r="CN53" s="30">
        <v>0</v>
      </c>
      <c r="CO53" s="31">
        <v>0</v>
      </c>
      <c r="CP53" s="34" t="s">
        <v>129</v>
      </c>
      <c r="CQ53" s="8">
        <v>0</v>
      </c>
      <c r="CR53" s="8">
        <v>0</v>
      </c>
      <c r="CS53" s="8">
        <v>0</v>
      </c>
      <c r="CT53" s="8">
        <v>0</v>
      </c>
      <c r="CU53" s="8">
        <v>0</v>
      </c>
      <c r="CV53" s="8">
        <v>0</v>
      </c>
      <c r="CW53" s="8">
        <v>0</v>
      </c>
      <c r="CX53" s="8">
        <v>100</v>
      </c>
      <c r="CY53" s="8">
        <v>0</v>
      </c>
    </row>
    <row r="54" spans="1:103" s="8" customFormat="1" x14ac:dyDescent="0.25">
      <c r="A54" s="8" t="s">
        <v>130</v>
      </c>
      <c r="B54" s="8" t="s">
        <v>759</v>
      </c>
      <c r="C54" s="8" t="s">
        <v>796</v>
      </c>
      <c r="D54" s="8" t="s">
        <v>797</v>
      </c>
      <c r="E54" s="8" t="s">
        <v>800</v>
      </c>
      <c r="G54" s="9">
        <v>16</v>
      </c>
      <c r="H54" s="8">
        <v>-24.633009999999999</v>
      </c>
      <c r="I54" s="8">
        <v>28.597309999999901</v>
      </c>
      <c r="J54" s="10">
        <v>26841</v>
      </c>
      <c r="K54" s="10">
        <v>43263</v>
      </c>
      <c r="L54" s="9">
        <v>1973</v>
      </c>
      <c r="M54" s="8">
        <v>19.0300003462823</v>
      </c>
      <c r="N54" s="8">
        <v>26270.124708323801</v>
      </c>
      <c r="O54" s="8">
        <v>5029.3964064721404</v>
      </c>
      <c r="P54" s="8">
        <f t="shared" si="0"/>
        <v>5.0293964064721406</v>
      </c>
      <c r="Q54" s="8">
        <v>8454.9406415036392</v>
      </c>
      <c r="R54" s="9">
        <v>1166</v>
      </c>
      <c r="S54" s="9">
        <v>1472</v>
      </c>
      <c r="T54" s="9">
        <v>1175</v>
      </c>
      <c r="U54" s="9">
        <v>1415</v>
      </c>
      <c r="V54" s="9">
        <v>2.5334326550364002E-2</v>
      </c>
      <c r="W54" s="9">
        <v>3.6191856687662997E-2</v>
      </c>
      <c r="X54" s="9">
        <v>11.810000419616699</v>
      </c>
      <c r="Y54" s="9">
        <v>3.7847694009542E-2</v>
      </c>
      <c r="Z54" s="8">
        <v>4.1231907819904903</v>
      </c>
      <c r="AA54" s="8">
        <v>97.728681217558105</v>
      </c>
      <c r="AB54" s="8">
        <v>1.2107232085042801</v>
      </c>
      <c r="AC54" s="9" t="s">
        <v>80</v>
      </c>
      <c r="AD54" s="8">
        <v>1.77968430101732</v>
      </c>
      <c r="AE54" s="8">
        <v>6</v>
      </c>
      <c r="AF54" s="8">
        <v>1.81</v>
      </c>
      <c r="AG54" s="8">
        <v>5.24</v>
      </c>
      <c r="AH54" s="8">
        <v>5.67</v>
      </c>
      <c r="AI54" s="8">
        <v>6</v>
      </c>
      <c r="AJ54" s="8">
        <v>0.48</v>
      </c>
      <c r="AK54" s="8">
        <v>0.36</v>
      </c>
      <c r="AL54" s="8">
        <v>0.42</v>
      </c>
      <c r="AM54" s="8">
        <v>0.36</v>
      </c>
      <c r="AN54" s="8">
        <v>647</v>
      </c>
      <c r="AO54" s="8">
        <v>623</v>
      </c>
      <c r="AP54" s="8">
        <v>637</v>
      </c>
      <c r="AQ54" s="8">
        <v>639</v>
      </c>
      <c r="AR54" s="8">
        <v>579</v>
      </c>
      <c r="AS54" s="8">
        <v>508</v>
      </c>
      <c r="AT54" s="8">
        <v>543</v>
      </c>
      <c r="AU54" s="8">
        <v>536</v>
      </c>
      <c r="AV54" s="8">
        <v>0</v>
      </c>
      <c r="AW54" s="8">
        <v>0</v>
      </c>
      <c r="AX54" s="8">
        <v>11</v>
      </c>
      <c r="AY54" s="8">
        <v>28</v>
      </c>
      <c r="AZ54" s="8">
        <v>1</v>
      </c>
      <c r="BA54" s="8">
        <v>1</v>
      </c>
      <c r="BB54" s="8">
        <v>1</v>
      </c>
      <c r="BC54" s="8">
        <v>1</v>
      </c>
      <c r="BD54" s="8">
        <v>1</v>
      </c>
      <c r="BE54" s="8">
        <v>1</v>
      </c>
      <c r="BF54" s="8">
        <v>1</v>
      </c>
      <c r="BG54" s="8">
        <v>1</v>
      </c>
      <c r="BH54" s="8">
        <v>5</v>
      </c>
      <c r="BI54" s="8">
        <v>5</v>
      </c>
      <c r="BJ54" s="8">
        <v>5</v>
      </c>
      <c r="BK54" s="8">
        <v>1</v>
      </c>
      <c r="BL54" s="8">
        <v>1</v>
      </c>
      <c r="BM54" s="8">
        <v>1</v>
      </c>
      <c r="BN54" s="8">
        <v>1</v>
      </c>
      <c r="BO54" s="8">
        <v>1</v>
      </c>
      <c r="BP54" s="8">
        <v>-0.11998485254848799</v>
      </c>
      <c r="BQ54" s="8">
        <v>0.64581187134879603</v>
      </c>
      <c r="BR54" s="8">
        <v>30.9491362516961</v>
      </c>
      <c r="BS54" s="8">
        <v>118</v>
      </c>
      <c r="BT54" s="8">
        <v>31</v>
      </c>
      <c r="BU54" s="8">
        <v>42</v>
      </c>
      <c r="BV54" s="8">
        <v>50</v>
      </c>
      <c r="BW54" s="8">
        <v>58</v>
      </c>
      <c r="BX54" s="8">
        <v>70</v>
      </c>
      <c r="BY54" s="8">
        <v>79</v>
      </c>
      <c r="BZ54" s="8">
        <v>89</v>
      </c>
      <c r="CA54" s="8">
        <v>35</v>
      </c>
      <c r="CB54" s="8">
        <v>48</v>
      </c>
      <c r="CC54" s="8">
        <v>57</v>
      </c>
      <c r="CD54" s="8">
        <v>67</v>
      </c>
      <c r="CE54" s="8">
        <v>80</v>
      </c>
      <c r="CF54" s="8">
        <v>90</v>
      </c>
      <c r="CG54" s="8">
        <v>102</v>
      </c>
      <c r="CH54" s="23">
        <v>0</v>
      </c>
      <c r="CI54" s="24">
        <v>0</v>
      </c>
      <c r="CJ54" s="25">
        <v>0</v>
      </c>
      <c r="CK54" s="26">
        <v>100</v>
      </c>
      <c r="CL54" s="27">
        <v>0</v>
      </c>
      <c r="CM54" s="29">
        <v>0</v>
      </c>
      <c r="CN54" s="30">
        <v>0</v>
      </c>
      <c r="CO54" s="31">
        <v>0</v>
      </c>
      <c r="CP54" s="34" t="s">
        <v>130</v>
      </c>
      <c r="CQ54" s="8">
        <v>0</v>
      </c>
      <c r="CR54" s="8">
        <v>0</v>
      </c>
      <c r="CS54" s="8">
        <v>0</v>
      </c>
      <c r="CT54" s="8">
        <v>0</v>
      </c>
      <c r="CU54" s="8">
        <v>0</v>
      </c>
      <c r="CV54" s="8">
        <v>0</v>
      </c>
      <c r="CW54" s="8">
        <v>0</v>
      </c>
      <c r="CX54" s="8">
        <v>100</v>
      </c>
      <c r="CY54" s="8">
        <v>0</v>
      </c>
    </row>
    <row r="55" spans="1:103" s="8" customFormat="1" x14ac:dyDescent="0.25">
      <c r="A55" s="8" t="s">
        <v>131</v>
      </c>
      <c r="B55" s="8" t="s">
        <v>759</v>
      </c>
      <c r="C55" s="8" t="s">
        <v>796</v>
      </c>
      <c r="D55" s="8" t="s">
        <v>797</v>
      </c>
      <c r="E55" s="8" t="s">
        <v>800</v>
      </c>
      <c r="G55" s="9">
        <v>1.7</v>
      </c>
      <c r="H55" s="8">
        <v>-24.602029999999999</v>
      </c>
      <c r="I55" s="8">
        <v>28.607489999999999</v>
      </c>
      <c r="J55" s="10">
        <v>26841</v>
      </c>
      <c r="K55" s="10">
        <v>35704</v>
      </c>
      <c r="L55" s="9">
        <v>1973</v>
      </c>
      <c r="M55" s="8">
        <v>1.7744343577535999</v>
      </c>
      <c r="N55" s="8">
        <v>8391.6743344322203</v>
      </c>
      <c r="O55" s="8">
        <v>1835.0569476820301</v>
      </c>
      <c r="P55" s="8">
        <f t="shared" si="0"/>
        <v>1.8350569476820302</v>
      </c>
      <c r="Q55" s="8">
        <v>3438.8496140652101</v>
      </c>
      <c r="R55" s="9">
        <v>1193</v>
      </c>
      <c r="S55" s="9">
        <v>1443</v>
      </c>
      <c r="T55" s="9">
        <v>1203</v>
      </c>
      <c r="U55" s="9">
        <v>1409</v>
      </c>
      <c r="V55" s="9">
        <v>5.2846953272819998E-2</v>
      </c>
      <c r="W55" s="9">
        <v>7.2698730115291002E-2</v>
      </c>
      <c r="X55" s="9">
        <v>17.110000610351499</v>
      </c>
      <c r="Y55" s="9">
        <v>7.9871669411659005E-2</v>
      </c>
      <c r="Z55" s="8">
        <v>4.1214104324959404</v>
      </c>
      <c r="AA55" s="8">
        <v>100</v>
      </c>
      <c r="AB55" s="8">
        <v>0.45428861243341201</v>
      </c>
      <c r="AC55" s="9" t="s">
        <v>80</v>
      </c>
      <c r="AD55" s="8">
        <v>1.0928076408121601</v>
      </c>
      <c r="AE55" s="8">
        <v>6</v>
      </c>
      <c r="AF55" s="8">
        <v>3.63</v>
      </c>
      <c r="AG55" s="8">
        <v>5.22</v>
      </c>
      <c r="AH55" s="8">
        <v>5.73</v>
      </c>
      <c r="AI55" s="8">
        <v>6</v>
      </c>
      <c r="AJ55" s="8">
        <v>0.48</v>
      </c>
      <c r="AK55" s="8">
        <v>0.36</v>
      </c>
      <c r="AL55" s="8">
        <v>0.41</v>
      </c>
      <c r="AM55" s="8">
        <v>0.36</v>
      </c>
      <c r="AN55" s="8">
        <v>637</v>
      </c>
      <c r="AO55" s="8">
        <v>637</v>
      </c>
      <c r="AP55" s="8">
        <v>637</v>
      </c>
      <c r="AQ55" s="8">
        <v>637</v>
      </c>
      <c r="AR55" s="8">
        <v>567</v>
      </c>
      <c r="AS55" s="8">
        <v>567</v>
      </c>
      <c r="AT55" s="8">
        <v>567</v>
      </c>
      <c r="AU55" s="8">
        <v>567</v>
      </c>
      <c r="AV55" s="8">
        <v>0</v>
      </c>
      <c r="AW55" s="8">
        <v>0</v>
      </c>
      <c r="AX55" s="8">
        <v>11</v>
      </c>
      <c r="AY55" s="8">
        <v>28</v>
      </c>
      <c r="AZ55" s="8">
        <v>1</v>
      </c>
      <c r="BA55" s="8">
        <v>1</v>
      </c>
      <c r="BB55" s="8">
        <v>1</v>
      </c>
      <c r="BC55" s="8">
        <v>1</v>
      </c>
      <c r="BD55" s="8">
        <v>1</v>
      </c>
      <c r="BE55" s="8">
        <v>1</v>
      </c>
      <c r="BF55" s="8">
        <v>1</v>
      </c>
      <c r="BG55" s="8">
        <v>1</v>
      </c>
      <c r="BH55" s="8">
        <v>5</v>
      </c>
      <c r="BI55" s="8">
        <v>5</v>
      </c>
      <c r="BJ55" s="8">
        <v>5</v>
      </c>
      <c r="BK55" s="8">
        <v>1</v>
      </c>
      <c r="BL55" s="8">
        <v>1</v>
      </c>
      <c r="BM55" s="8">
        <v>1</v>
      </c>
      <c r="BN55" s="8">
        <v>1</v>
      </c>
      <c r="BO55" s="8">
        <v>1</v>
      </c>
      <c r="BP55" s="8">
        <v>-0.11998485254848799</v>
      </c>
      <c r="BQ55" s="8">
        <v>0.88336083438955604</v>
      </c>
      <c r="BR55" s="8">
        <v>37.451111707484301</v>
      </c>
      <c r="BS55" s="8">
        <v>118</v>
      </c>
      <c r="BT55" s="8">
        <v>22</v>
      </c>
      <c r="BU55" s="8">
        <v>29</v>
      </c>
      <c r="BV55" s="8">
        <v>35</v>
      </c>
      <c r="BW55" s="8">
        <v>41</v>
      </c>
      <c r="BX55" s="8">
        <v>49</v>
      </c>
      <c r="BY55" s="8">
        <v>56</v>
      </c>
      <c r="BZ55" s="8">
        <v>63</v>
      </c>
      <c r="CA55" s="8">
        <v>29</v>
      </c>
      <c r="CB55" s="8">
        <v>40</v>
      </c>
      <c r="CC55" s="8">
        <v>48</v>
      </c>
      <c r="CD55" s="8">
        <v>56</v>
      </c>
      <c r="CE55" s="8">
        <v>67</v>
      </c>
      <c r="CF55" s="8">
        <v>76</v>
      </c>
      <c r="CG55" s="8">
        <v>85</v>
      </c>
      <c r="CH55" s="23">
        <v>0</v>
      </c>
      <c r="CI55" s="24">
        <v>0</v>
      </c>
      <c r="CJ55" s="25">
        <v>0</v>
      </c>
      <c r="CK55" s="26">
        <v>100</v>
      </c>
      <c r="CL55" s="27">
        <v>0</v>
      </c>
      <c r="CM55" s="29">
        <v>0</v>
      </c>
      <c r="CN55" s="30">
        <v>0</v>
      </c>
      <c r="CO55" s="31">
        <v>0</v>
      </c>
      <c r="CP55" s="34" t="s">
        <v>131</v>
      </c>
      <c r="CQ55" s="8">
        <v>0</v>
      </c>
      <c r="CR55" s="8">
        <v>0</v>
      </c>
      <c r="CS55" s="8">
        <v>0</v>
      </c>
      <c r="CT55" s="8">
        <v>0</v>
      </c>
      <c r="CU55" s="8">
        <v>0</v>
      </c>
      <c r="CV55" s="8">
        <v>0</v>
      </c>
      <c r="CW55" s="8">
        <v>0</v>
      </c>
      <c r="CX55" s="8">
        <v>100</v>
      </c>
      <c r="CY55" s="8">
        <v>0</v>
      </c>
    </row>
    <row r="56" spans="1:103" s="8" customFormat="1" x14ac:dyDescent="0.25">
      <c r="A56" s="8" t="s">
        <v>132</v>
      </c>
      <c r="B56" s="8" t="s">
        <v>759</v>
      </c>
      <c r="C56" s="8" t="s">
        <v>796</v>
      </c>
      <c r="D56" s="8" t="s">
        <v>797</v>
      </c>
      <c r="E56" s="8" t="s">
        <v>801</v>
      </c>
      <c r="G56" s="9">
        <v>23</v>
      </c>
      <c r="H56" s="8">
        <v>-24.316579999999998</v>
      </c>
      <c r="I56" s="8">
        <v>28.91629</v>
      </c>
      <c r="J56" s="10">
        <v>26900</v>
      </c>
      <c r="K56" s="10">
        <v>43237</v>
      </c>
      <c r="L56" s="9">
        <v>1973</v>
      </c>
      <c r="M56" s="8">
        <v>23.864164183640099</v>
      </c>
      <c r="N56" s="8">
        <v>36238.326943385699</v>
      </c>
      <c r="O56" s="8">
        <v>3995.8665236339002</v>
      </c>
      <c r="P56" s="8">
        <f t="shared" si="0"/>
        <v>3.9958665236339002</v>
      </c>
      <c r="Q56" s="8">
        <v>9905.2853528426895</v>
      </c>
      <c r="R56" s="9">
        <v>1106</v>
      </c>
      <c r="S56" s="9">
        <v>1399</v>
      </c>
      <c r="T56" s="9">
        <v>1121</v>
      </c>
      <c r="U56" s="9">
        <v>1287</v>
      </c>
      <c r="V56" s="9">
        <v>2.2452373057603999E-2</v>
      </c>
      <c r="W56" s="9">
        <v>2.9580167512884E-2</v>
      </c>
      <c r="X56" s="9">
        <v>13.1300001144409</v>
      </c>
      <c r="Y56" s="9">
        <v>2.2344972938298999E-2</v>
      </c>
      <c r="Z56" s="8">
        <v>3.9414133396004298</v>
      </c>
      <c r="AA56" s="8">
        <v>97.850802264480507</v>
      </c>
      <c r="AB56" s="8">
        <v>1.67532187740281</v>
      </c>
      <c r="AC56" s="9" t="s">
        <v>80</v>
      </c>
      <c r="AD56" s="8">
        <v>1.4092882954860499</v>
      </c>
      <c r="AE56" s="8">
        <v>6</v>
      </c>
      <c r="AF56" s="8">
        <v>2.5499999999999998</v>
      </c>
      <c r="AG56" s="8">
        <v>3.85</v>
      </c>
      <c r="AH56" s="8">
        <v>3.04</v>
      </c>
      <c r="AI56" s="8">
        <v>3.04</v>
      </c>
      <c r="AJ56" s="8">
        <v>0.48</v>
      </c>
      <c r="AK56" s="8">
        <v>0.23</v>
      </c>
      <c r="AL56" s="8">
        <v>0.39</v>
      </c>
      <c r="AM56" s="8">
        <v>0.35</v>
      </c>
      <c r="AN56" s="8">
        <v>608</v>
      </c>
      <c r="AO56" s="8">
        <v>513</v>
      </c>
      <c r="AP56" s="8">
        <v>578</v>
      </c>
      <c r="AQ56" s="8">
        <v>583</v>
      </c>
      <c r="AR56" s="8">
        <v>518</v>
      </c>
      <c r="AS56" s="8">
        <v>462</v>
      </c>
      <c r="AT56" s="8">
        <v>493</v>
      </c>
      <c r="AU56" s="8">
        <v>495</v>
      </c>
      <c r="AV56" s="8">
        <v>2.9000000000000001E-2</v>
      </c>
      <c r="AW56" s="8">
        <v>0</v>
      </c>
      <c r="AX56" s="8">
        <v>6</v>
      </c>
      <c r="AY56" s="8">
        <v>28</v>
      </c>
      <c r="AZ56" s="8">
        <v>1</v>
      </c>
      <c r="BA56" s="8">
        <v>1</v>
      </c>
      <c r="BB56" s="8">
        <v>1</v>
      </c>
      <c r="BC56" s="8">
        <v>2</v>
      </c>
      <c r="BD56" s="8">
        <v>1</v>
      </c>
      <c r="BE56" s="8">
        <v>1</v>
      </c>
      <c r="BF56" s="8">
        <v>1</v>
      </c>
      <c r="BG56" s="8">
        <v>1</v>
      </c>
      <c r="BH56" s="8">
        <v>5</v>
      </c>
      <c r="BI56" s="8">
        <v>5</v>
      </c>
      <c r="BJ56" s="8">
        <v>5</v>
      </c>
      <c r="BK56" s="8">
        <v>1</v>
      </c>
      <c r="BL56" s="8">
        <v>1</v>
      </c>
      <c r="BM56" s="8">
        <v>1</v>
      </c>
      <c r="BN56" s="8">
        <v>1</v>
      </c>
      <c r="BO56" s="8">
        <v>1</v>
      </c>
      <c r="BP56" s="8">
        <v>-0.100455862420013</v>
      </c>
      <c r="BQ56" s="8">
        <v>0.89342183375103201</v>
      </c>
      <c r="BR56" s="8">
        <v>32.730997398501103</v>
      </c>
      <c r="BS56" s="8">
        <v>122</v>
      </c>
      <c r="BT56" s="8">
        <v>35</v>
      </c>
      <c r="BU56" s="8">
        <v>48</v>
      </c>
      <c r="BV56" s="8">
        <v>57</v>
      </c>
      <c r="BW56" s="8">
        <v>66</v>
      </c>
      <c r="BX56" s="8">
        <v>79</v>
      </c>
      <c r="BY56" s="8">
        <v>90</v>
      </c>
      <c r="BZ56" s="8">
        <v>101</v>
      </c>
      <c r="CA56" s="8">
        <v>33</v>
      </c>
      <c r="CB56" s="8">
        <v>45</v>
      </c>
      <c r="CC56" s="8">
        <v>54</v>
      </c>
      <c r="CD56" s="8">
        <v>62</v>
      </c>
      <c r="CE56" s="8">
        <v>75</v>
      </c>
      <c r="CF56" s="8">
        <v>85</v>
      </c>
      <c r="CG56" s="8">
        <v>95</v>
      </c>
      <c r="CH56" s="23">
        <v>0</v>
      </c>
      <c r="CI56" s="24">
        <v>0</v>
      </c>
      <c r="CJ56" s="25">
        <v>0</v>
      </c>
      <c r="CK56" s="26">
        <v>100</v>
      </c>
      <c r="CL56" s="27">
        <v>0</v>
      </c>
      <c r="CM56" s="29">
        <v>0</v>
      </c>
      <c r="CN56" s="30">
        <v>0</v>
      </c>
      <c r="CO56" s="31">
        <v>0</v>
      </c>
      <c r="CP56" s="34" t="s">
        <v>132</v>
      </c>
      <c r="CQ56" s="8">
        <v>0</v>
      </c>
      <c r="CR56" s="8">
        <v>0</v>
      </c>
      <c r="CS56" s="8">
        <v>0</v>
      </c>
      <c r="CT56" s="8">
        <v>0</v>
      </c>
      <c r="CU56" s="8">
        <v>0</v>
      </c>
      <c r="CV56" s="8">
        <v>0</v>
      </c>
      <c r="CW56" s="8">
        <v>0</v>
      </c>
      <c r="CX56" s="8">
        <v>100</v>
      </c>
      <c r="CY56" s="8">
        <v>0</v>
      </c>
    </row>
    <row r="57" spans="1:103" s="8" customFormat="1" x14ac:dyDescent="0.25">
      <c r="A57" s="8" t="s">
        <v>133</v>
      </c>
      <c r="B57" s="8" t="s">
        <v>759</v>
      </c>
      <c r="C57" s="8" t="s">
        <v>796</v>
      </c>
      <c r="D57" s="8" t="s">
        <v>797</v>
      </c>
      <c r="E57" s="8" t="s">
        <v>802</v>
      </c>
      <c r="G57" s="9">
        <v>580</v>
      </c>
      <c r="H57" s="8">
        <v>-24.27983</v>
      </c>
      <c r="I57" s="8">
        <v>28.77664</v>
      </c>
      <c r="J57" s="10">
        <v>19419</v>
      </c>
      <c r="K57" s="10">
        <v>43237</v>
      </c>
      <c r="L57" s="9"/>
      <c r="M57" s="8">
        <v>579.89370680475201</v>
      </c>
      <c r="N57" s="8">
        <v>225760.71011480899</v>
      </c>
      <c r="O57" s="8">
        <v>30775.5648993016</v>
      </c>
      <c r="P57" s="8">
        <f t="shared" si="0"/>
        <v>30.7755648993016</v>
      </c>
      <c r="Q57" s="8">
        <v>68765.536379443001</v>
      </c>
      <c r="R57" s="9">
        <v>1165</v>
      </c>
      <c r="S57" s="9">
        <v>1756</v>
      </c>
      <c r="T57" s="9">
        <v>1190</v>
      </c>
      <c r="U57" s="9">
        <v>1475</v>
      </c>
      <c r="V57" s="9">
        <v>4.5385286211970001E-3</v>
      </c>
      <c r="W57" s="9">
        <v>8.5944214371990006E-3</v>
      </c>
      <c r="X57" s="9">
        <v>10.140000343322701</v>
      </c>
      <c r="Y57" s="9">
        <v>5.5260239169000001E-3</v>
      </c>
      <c r="Z57" s="8">
        <v>4.08375018630535</v>
      </c>
      <c r="AA57" s="8">
        <v>88.570842273495302</v>
      </c>
      <c r="AB57" s="8">
        <v>12.754444326623499</v>
      </c>
      <c r="AC57" s="9" t="s">
        <v>80</v>
      </c>
      <c r="AD57" s="8">
        <v>5.52473733958821</v>
      </c>
      <c r="AE57" s="8">
        <v>6.4</v>
      </c>
      <c r="AF57" s="8">
        <v>1.63</v>
      </c>
      <c r="AG57" s="8">
        <v>4.16</v>
      </c>
      <c r="AH57" s="8">
        <v>4.0599999999999996</v>
      </c>
      <c r="AI57" s="8">
        <v>2.0499999999999998</v>
      </c>
      <c r="AJ57" s="8">
        <v>0.54</v>
      </c>
      <c r="AK57" s="8">
        <v>0.3</v>
      </c>
      <c r="AL57" s="8">
        <v>0.4</v>
      </c>
      <c r="AM57" s="8">
        <v>0.48</v>
      </c>
      <c r="AN57" s="8">
        <v>750</v>
      </c>
      <c r="AO57" s="8">
        <v>589</v>
      </c>
      <c r="AP57" s="8">
        <v>635</v>
      </c>
      <c r="AQ57" s="8">
        <v>629</v>
      </c>
      <c r="AR57" s="8">
        <v>612</v>
      </c>
      <c r="AS57" s="8">
        <v>499</v>
      </c>
      <c r="AT57" s="8">
        <v>575</v>
      </c>
      <c r="AU57" s="8">
        <v>579</v>
      </c>
      <c r="AV57" s="8">
        <v>0.40500000000000003</v>
      </c>
      <c r="AW57" s="8">
        <v>6.6000000000000003E-2</v>
      </c>
      <c r="AX57" s="8">
        <v>12</v>
      </c>
      <c r="AY57" s="8">
        <v>28</v>
      </c>
      <c r="AZ57" s="8">
        <v>1</v>
      </c>
      <c r="BA57" s="8">
        <v>1</v>
      </c>
      <c r="BB57" s="8">
        <v>1</v>
      </c>
      <c r="BC57" s="8">
        <v>1</v>
      </c>
      <c r="BD57" s="8">
        <v>1</v>
      </c>
      <c r="BE57" s="8">
        <v>1</v>
      </c>
      <c r="BF57" s="8">
        <v>1</v>
      </c>
      <c r="BG57" s="8">
        <v>1</v>
      </c>
      <c r="BH57" s="8">
        <v>5</v>
      </c>
      <c r="BI57" s="8">
        <v>5</v>
      </c>
      <c r="BJ57" s="8">
        <v>5</v>
      </c>
      <c r="BK57" s="8">
        <v>1</v>
      </c>
      <c r="BL57" s="8">
        <v>1</v>
      </c>
      <c r="BM57" s="8">
        <v>1</v>
      </c>
      <c r="BN57" s="8">
        <v>1</v>
      </c>
      <c r="BO57" s="8">
        <v>1</v>
      </c>
      <c r="BP57" s="8">
        <v>-5.6249368063474997E-2</v>
      </c>
      <c r="BQ57" s="8">
        <v>0.75740835187671296</v>
      </c>
      <c r="BR57" s="8">
        <v>26.945149566433901</v>
      </c>
      <c r="BS57" s="8">
        <v>122</v>
      </c>
      <c r="BT57" s="8">
        <v>58</v>
      </c>
      <c r="BU57" s="8">
        <v>79</v>
      </c>
      <c r="BV57" s="8">
        <v>95</v>
      </c>
      <c r="BW57" s="8">
        <v>110</v>
      </c>
      <c r="BX57" s="8">
        <v>132</v>
      </c>
      <c r="BY57" s="8">
        <v>150</v>
      </c>
      <c r="BZ57" s="8">
        <v>168</v>
      </c>
      <c r="CA57" s="8">
        <v>47</v>
      </c>
      <c r="CB57" s="8">
        <v>65</v>
      </c>
      <c r="CC57" s="8">
        <v>77</v>
      </c>
      <c r="CD57" s="8">
        <v>90</v>
      </c>
      <c r="CE57" s="8">
        <v>108</v>
      </c>
      <c r="CF57" s="8">
        <v>122</v>
      </c>
      <c r="CG57" s="8">
        <v>137</v>
      </c>
      <c r="CH57" s="23">
        <v>0</v>
      </c>
      <c r="CI57" s="24">
        <v>0</v>
      </c>
      <c r="CJ57" s="25">
        <v>0</v>
      </c>
      <c r="CK57" s="26">
        <v>100</v>
      </c>
      <c r="CL57" s="27">
        <v>0</v>
      </c>
      <c r="CM57" s="29">
        <v>0</v>
      </c>
      <c r="CN57" s="30">
        <v>0</v>
      </c>
      <c r="CO57" s="31">
        <v>0</v>
      </c>
      <c r="CP57" s="34" t="s">
        <v>133</v>
      </c>
      <c r="CQ57" s="8">
        <v>0</v>
      </c>
      <c r="CR57" s="8">
        <v>0</v>
      </c>
      <c r="CS57" s="8">
        <v>0</v>
      </c>
      <c r="CT57" s="8">
        <v>0</v>
      </c>
      <c r="CU57" s="8">
        <v>0</v>
      </c>
      <c r="CV57" s="8">
        <v>0</v>
      </c>
      <c r="CW57" s="8">
        <v>0</v>
      </c>
      <c r="CX57" s="8">
        <v>100</v>
      </c>
      <c r="CY57" s="8">
        <v>0</v>
      </c>
    </row>
    <row r="58" spans="1:103" s="8" customFormat="1" x14ac:dyDescent="0.25">
      <c r="A58" s="8" t="s">
        <v>134</v>
      </c>
      <c r="B58" s="8" t="s">
        <v>759</v>
      </c>
      <c r="C58" s="8" t="s">
        <v>796</v>
      </c>
      <c r="D58" s="8" t="s">
        <v>803</v>
      </c>
      <c r="E58" s="8" t="s">
        <v>804</v>
      </c>
      <c r="G58" s="9">
        <v>11245</v>
      </c>
      <c r="H58" s="8">
        <v>-23.191890000000001</v>
      </c>
      <c r="I58" s="8">
        <v>28.698129999999999</v>
      </c>
      <c r="J58" s="10">
        <v>24747</v>
      </c>
      <c r="K58" s="10">
        <v>43236</v>
      </c>
      <c r="L58" s="9"/>
      <c r="M58" s="8">
        <v>11236.026621544899</v>
      </c>
      <c r="N58" s="8">
        <v>1002571.47824522</v>
      </c>
      <c r="O58" s="8">
        <v>141188.99350766899</v>
      </c>
      <c r="P58" s="8">
        <f t="shared" si="0"/>
        <v>141.18899350766898</v>
      </c>
      <c r="Q58" s="8">
        <v>325819.94271422602</v>
      </c>
      <c r="R58" s="9">
        <v>813</v>
      </c>
      <c r="S58" s="9">
        <v>1475</v>
      </c>
      <c r="T58" s="9">
        <v>842</v>
      </c>
      <c r="U58" s="9">
        <v>1111</v>
      </c>
      <c r="V58" s="9">
        <v>1.1796167818830001E-3</v>
      </c>
      <c r="W58" s="9">
        <v>2.0317970547940002E-3</v>
      </c>
      <c r="X58" s="9">
        <v>7.4000000953674299</v>
      </c>
      <c r="Y58" s="9">
        <v>1.1008125729860001E-3</v>
      </c>
      <c r="Z58" s="8">
        <v>4.7018378870754303</v>
      </c>
      <c r="AA58" s="8">
        <v>78.0219330982912</v>
      </c>
      <c r="AB58" s="8">
        <v>78.640825011818805</v>
      </c>
      <c r="AC58" s="9" t="s">
        <v>80</v>
      </c>
      <c r="AD58" s="8">
        <v>140.37645743811299</v>
      </c>
      <c r="AE58" s="8">
        <v>7</v>
      </c>
      <c r="AF58" s="8">
        <v>1.03</v>
      </c>
      <c r="AG58" s="8">
        <v>3.72</v>
      </c>
      <c r="AH58" s="8">
        <v>3.46</v>
      </c>
      <c r="AI58" s="8">
        <v>2.2000000000000002</v>
      </c>
      <c r="AJ58" s="8">
        <v>0.59</v>
      </c>
      <c r="AK58" s="8">
        <v>0.14000000000000001</v>
      </c>
      <c r="AL58" s="8">
        <v>0.37</v>
      </c>
      <c r="AM58" s="8">
        <v>0.36</v>
      </c>
      <c r="AN58" s="8">
        <v>797</v>
      </c>
      <c r="AO58" s="8">
        <v>335</v>
      </c>
      <c r="AP58" s="8">
        <v>542</v>
      </c>
      <c r="AQ58" s="8">
        <v>544</v>
      </c>
      <c r="AR58" s="8">
        <v>642</v>
      </c>
      <c r="AS58" s="8">
        <v>315</v>
      </c>
      <c r="AT58" s="8">
        <v>493</v>
      </c>
      <c r="AU58" s="8">
        <v>502</v>
      </c>
      <c r="AV58" s="8">
        <v>7.8E-2</v>
      </c>
      <c r="AW58" s="8">
        <v>2.1349999999999998</v>
      </c>
      <c r="AX58" s="8">
        <v>6</v>
      </c>
      <c r="AY58" s="8">
        <v>68</v>
      </c>
      <c r="AZ58" s="8">
        <v>5</v>
      </c>
      <c r="BA58" s="8">
        <v>6</v>
      </c>
      <c r="BB58" s="8">
        <v>1</v>
      </c>
      <c r="BC58" s="8">
        <v>2</v>
      </c>
      <c r="BD58" s="8">
        <v>1</v>
      </c>
      <c r="BE58" s="8">
        <v>1</v>
      </c>
      <c r="BF58" s="8">
        <v>1</v>
      </c>
      <c r="BG58" s="8">
        <v>1</v>
      </c>
      <c r="BH58" s="8">
        <v>5</v>
      </c>
      <c r="BI58" s="8">
        <v>5</v>
      </c>
      <c r="BJ58" s="8">
        <v>4</v>
      </c>
      <c r="BK58" s="8">
        <v>1</v>
      </c>
      <c r="BL58" s="8">
        <v>1</v>
      </c>
      <c r="BM58" s="8">
        <v>0</v>
      </c>
      <c r="BN58" s="8">
        <v>1</v>
      </c>
      <c r="BO58" s="8">
        <v>1</v>
      </c>
      <c r="BP58" s="8">
        <v>-2.6542070177405001E-2</v>
      </c>
      <c r="BQ58" s="8">
        <v>0.79504703746611305</v>
      </c>
      <c r="BR58" s="8">
        <v>21.251191911884099</v>
      </c>
      <c r="BS58" s="8">
        <v>124</v>
      </c>
      <c r="BT58" s="8">
        <v>75</v>
      </c>
      <c r="BU58" s="8">
        <v>103</v>
      </c>
      <c r="BV58" s="8">
        <v>122</v>
      </c>
      <c r="BW58" s="8">
        <v>143</v>
      </c>
      <c r="BX58" s="8">
        <v>171</v>
      </c>
      <c r="BY58" s="8">
        <v>194</v>
      </c>
      <c r="BZ58" s="8">
        <v>218</v>
      </c>
      <c r="CA58" s="8">
        <v>95</v>
      </c>
      <c r="CB58" s="8">
        <v>130</v>
      </c>
      <c r="CC58" s="8">
        <v>155</v>
      </c>
      <c r="CD58" s="8">
        <v>181</v>
      </c>
      <c r="CE58" s="8">
        <v>216</v>
      </c>
      <c r="CF58" s="8">
        <v>245</v>
      </c>
      <c r="CG58" s="8">
        <v>276</v>
      </c>
      <c r="CH58" s="23">
        <v>0</v>
      </c>
      <c r="CI58" s="24">
        <v>0</v>
      </c>
      <c r="CJ58" s="25">
        <v>0</v>
      </c>
      <c r="CK58" s="26">
        <v>0</v>
      </c>
      <c r="CL58" s="27">
        <v>100</v>
      </c>
      <c r="CM58" s="29">
        <v>0</v>
      </c>
      <c r="CN58" s="30">
        <v>0</v>
      </c>
      <c r="CO58" s="31">
        <v>0</v>
      </c>
      <c r="CP58" s="34" t="s">
        <v>134</v>
      </c>
      <c r="CQ58" s="8">
        <v>0</v>
      </c>
      <c r="CR58" s="8">
        <v>0</v>
      </c>
      <c r="CS58" s="8">
        <v>0</v>
      </c>
      <c r="CT58" s="8">
        <v>0</v>
      </c>
      <c r="CU58" s="8">
        <v>0</v>
      </c>
      <c r="CV58" s="8">
        <v>0</v>
      </c>
      <c r="CW58" s="8">
        <v>0</v>
      </c>
      <c r="CX58" s="8">
        <v>100</v>
      </c>
      <c r="CY58" s="8">
        <v>0</v>
      </c>
    </row>
    <row r="59" spans="1:103" s="8" customFormat="1" x14ac:dyDescent="0.25">
      <c r="A59" s="8" t="s">
        <v>135</v>
      </c>
      <c r="B59" s="8" t="s">
        <v>759</v>
      </c>
      <c r="C59" s="8" t="s">
        <v>805</v>
      </c>
      <c r="D59" s="8" t="s">
        <v>806</v>
      </c>
      <c r="E59" s="8" t="s">
        <v>808</v>
      </c>
      <c r="G59" s="9">
        <v>7703</v>
      </c>
      <c r="H59" s="8">
        <v>-22.909099999999999</v>
      </c>
      <c r="I59" s="8">
        <v>29.613909999999901</v>
      </c>
      <c r="J59" s="10">
        <v>21013</v>
      </c>
      <c r="K59" s="10">
        <v>36552</v>
      </c>
      <c r="L59" s="9">
        <v>1957</v>
      </c>
      <c r="M59" s="8">
        <v>7726.0894969972196</v>
      </c>
      <c r="N59" s="8">
        <v>689326.801633214</v>
      </c>
      <c r="O59" s="8">
        <v>95197.195918026497</v>
      </c>
      <c r="P59" s="8">
        <f t="shared" si="0"/>
        <v>95.197195918026495</v>
      </c>
      <c r="Q59" s="8">
        <v>197768.572301045</v>
      </c>
      <c r="R59" s="9">
        <v>736</v>
      </c>
      <c r="S59" s="9">
        <v>1731</v>
      </c>
      <c r="T59" s="9">
        <v>828</v>
      </c>
      <c r="U59" s="9">
        <v>1267</v>
      </c>
      <c r="V59" s="9">
        <v>3.2821123022590002E-3</v>
      </c>
      <c r="W59" s="9">
        <v>5.031133048204E-3</v>
      </c>
      <c r="X59" s="9">
        <v>4.75</v>
      </c>
      <c r="Y59" s="9">
        <v>2.9596884269270001E-3</v>
      </c>
      <c r="Z59" s="8">
        <v>4.1848561850398598</v>
      </c>
      <c r="AA59" s="8">
        <v>76.413788739827496</v>
      </c>
      <c r="AB59" s="8">
        <v>36.586958585163501</v>
      </c>
      <c r="AC59" s="9" t="s">
        <v>80</v>
      </c>
      <c r="AD59" s="8">
        <v>26.121403963186602</v>
      </c>
      <c r="AE59" s="8">
        <v>7</v>
      </c>
      <c r="AF59" s="8">
        <v>1.4</v>
      </c>
      <c r="AG59" s="8">
        <v>3.47</v>
      </c>
      <c r="AH59" s="8">
        <v>3.17</v>
      </c>
      <c r="AI59" s="8">
        <v>3.17</v>
      </c>
      <c r="AJ59" s="8">
        <v>0.64</v>
      </c>
      <c r="AK59" s="8">
        <v>0.23</v>
      </c>
      <c r="AL59" s="8">
        <v>0.36</v>
      </c>
      <c r="AM59" s="8">
        <v>0.37</v>
      </c>
      <c r="AN59" s="8">
        <v>920</v>
      </c>
      <c r="AO59" s="8">
        <v>273</v>
      </c>
      <c r="AP59" s="8">
        <v>434</v>
      </c>
      <c r="AQ59" s="8">
        <v>408</v>
      </c>
      <c r="AR59" s="8">
        <v>780</v>
      </c>
      <c r="AS59" s="8">
        <v>197</v>
      </c>
      <c r="AT59" s="8">
        <v>429</v>
      </c>
      <c r="AU59" s="8">
        <v>413</v>
      </c>
      <c r="AV59" s="8">
        <v>4.8000000000000001E-2</v>
      </c>
      <c r="AW59" s="8">
        <v>4.5359999999999996</v>
      </c>
      <c r="AX59" s="8">
        <v>6</v>
      </c>
      <c r="AY59" s="8">
        <v>69</v>
      </c>
      <c r="AZ59" s="8">
        <v>5</v>
      </c>
      <c r="BA59" s="8">
        <v>4</v>
      </c>
      <c r="BB59" s="8">
        <v>1</v>
      </c>
      <c r="BC59" s="8">
        <v>2</v>
      </c>
      <c r="BD59" s="8">
        <v>1</v>
      </c>
      <c r="BE59" s="8">
        <v>1</v>
      </c>
      <c r="BF59" s="8">
        <v>1</v>
      </c>
      <c r="BG59" s="8">
        <v>1</v>
      </c>
      <c r="BH59" s="8">
        <v>5</v>
      </c>
      <c r="BI59" s="8">
        <v>5</v>
      </c>
      <c r="BJ59" s="8">
        <v>4</v>
      </c>
      <c r="BK59" s="8">
        <v>1</v>
      </c>
      <c r="BL59" s="8">
        <v>2</v>
      </c>
      <c r="BM59" s="8">
        <v>0</v>
      </c>
      <c r="BN59" s="8">
        <v>1</v>
      </c>
      <c r="BO59" s="8">
        <v>1</v>
      </c>
      <c r="BP59" s="8">
        <v>-0.14263657618483699</v>
      </c>
      <c r="BQ59" s="8">
        <v>0.81237644752281701</v>
      </c>
      <c r="BR59" s="8">
        <v>21.118247962399</v>
      </c>
      <c r="BS59" s="8">
        <v>115</v>
      </c>
      <c r="BT59" s="8">
        <v>61</v>
      </c>
      <c r="BU59" s="8">
        <v>85</v>
      </c>
      <c r="BV59" s="8">
        <v>103</v>
      </c>
      <c r="BW59" s="8">
        <v>120</v>
      </c>
      <c r="BX59" s="8">
        <v>144</v>
      </c>
      <c r="BY59" s="8">
        <v>163</v>
      </c>
      <c r="BZ59" s="8">
        <v>182</v>
      </c>
      <c r="CA59" s="8">
        <v>60</v>
      </c>
      <c r="CB59" s="8">
        <v>83</v>
      </c>
      <c r="CC59" s="8">
        <v>100</v>
      </c>
      <c r="CD59" s="8">
        <v>116</v>
      </c>
      <c r="CE59" s="8">
        <v>140</v>
      </c>
      <c r="CF59" s="8">
        <v>158</v>
      </c>
      <c r="CG59" s="8">
        <v>177</v>
      </c>
      <c r="CH59" s="23">
        <v>0</v>
      </c>
      <c r="CI59" s="24">
        <v>0</v>
      </c>
      <c r="CJ59" s="25">
        <v>0</v>
      </c>
      <c r="CK59" s="26">
        <v>0</v>
      </c>
      <c r="CL59" s="27">
        <v>100</v>
      </c>
      <c r="CM59" s="29">
        <v>100</v>
      </c>
      <c r="CN59" s="30">
        <v>0</v>
      </c>
      <c r="CO59" s="31">
        <v>0</v>
      </c>
      <c r="CP59" s="34" t="s">
        <v>135</v>
      </c>
      <c r="CQ59" s="8">
        <v>0</v>
      </c>
      <c r="CR59" s="8">
        <v>0</v>
      </c>
      <c r="CS59" s="8">
        <v>0</v>
      </c>
      <c r="CT59" s="8">
        <v>0</v>
      </c>
      <c r="CU59" s="8">
        <v>0</v>
      </c>
      <c r="CV59" s="8">
        <v>0</v>
      </c>
      <c r="CW59" s="8">
        <v>0</v>
      </c>
      <c r="CX59" s="8">
        <v>100</v>
      </c>
      <c r="CY59" s="8">
        <v>0</v>
      </c>
    </row>
    <row r="60" spans="1:103" s="8" customFormat="1" x14ac:dyDescent="0.25">
      <c r="A60" s="8" t="s">
        <v>136</v>
      </c>
      <c r="B60" s="8" t="s">
        <v>759</v>
      </c>
      <c r="C60" s="8" t="s">
        <v>805</v>
      </c>
      <c r="D60" s="8" t="s">
        <v>806</v>
      </c>
      <c r="E60" s="8" t="s">
        <v>807</v>
      </c>
      <c r="G60" s="9">
        <v>6700</v>
      </c>
      <c r="H60" s="8">
        <v>-23.067419999999998</v>
      </c>
      <c r="I60" s="8">
        <v>29.578909999999901</v>
      </c>
      <c r="J60" s="10">
        <v>17441</v>
      </c>
      <c r="K60" s="10">
        <v>35011</v>
      </c>
      <c r="L60" s="9">
        <v>1947</v>
      </c>
      <c r="M60" s="8">
        <v>6702.5536264533603</v>
      </c>
      <c r="N60" s="8">
        <v>604831.52361793898</v>
      </c>
      <c r="O60" s="8">
        <v>83289.322262370406</v>
      </c>
      <c r="P60" s="8">
        <f t="shared" si="0"/>
        <v>83.289322262370405</v>
      </c>
      <c r="Q60" s="8">
        <v>172565.71211358701</v>
      </c>
      <c r="R60" s="9">
        <v>838</v>
      </c>
      <c r="S60" s="9">
        <v>1731</v>
      </c>
      <c r="T60" s="9">
        <v>880</v>
      </c>
      <c r="U60" s="9">
        <v>1283</v>
      </c>
      <c r="V60" s="9">
        <v>3.0280777718870002E-3</v>
      </c>
      <c r="W60" s="9">
        <v>5.174840291635E-3</v>
      </c>
      <c r="X60" s="9">
        <v>3.9000000953674299</v>
      </c>
      <c r="Y60" s="9">
        <v>3.113789716735E-3</v>
      </c>
      <c r="Z60" s="8">
        <v>4.11023585232385</v>
      </c>
      <c r="AA60" s="8">
        <v>76.768946373550193</v>
      </c>
      <c r="AB60" s="8">
        <v>32.3037923957271</v>
      </c>
      <c r="AC60" s="9" t="s">
        <v>80</v>
      </c>
      <c r="AD60" s="8">
        <v>20.239040239776202</v>
      </c>
      <c r="AE60" s="8">
        <v>7</v>
      </c>
      <c r="AF60" s="8">
        <v>1.6</v>
      </c>
      <c r="AG60" s="8">
        <v>3.4</v>
      </c>
      <c r="AH60" s="8">
        <v>3.17</v>
      </c>
      <c r="AI60" s="8">
        <v>3.17</v>
      </c>
      <c r="AJ60" s="8">
        <v>0.64</v>
      </c>
      <c r="AK60" s="8">
        <v>0.23</v>
      </c>
      <c r="AL60" s="8">
        <v>0.36</v>
      </c>
      <c r="AM60" s="8">
        <v>0.36</v>
      </c>
      <c r="AN60" s="8">
        <v>919</v>
      </c>
      <c r="AO60" s="8">
        <v>328</v>
      </c>
      <c r="AP60" s="8">
        <v>428</v>
      </c>
      <c r="AQ60" s="8">
        <v>405</v>
      </c>
      <c r="AR60" s="8">
        <v>706</v>
      </c>
      <c r="AS60" s="8">
        <v>197</v>
      </c>
      <c r="AT60" s="8">
        <v>423</v>
      </c>
      <c r="AU60" s="8">
        <v>403</v>
      </c>
      <c r="AV60" s="8">
        <v>4.4999999999999998E-2</v>
      </c>
      <c r="AW60" s="8">
        <v>4.3070000000000004</v>
      </c>
      <c r="AX60" s="8">
        <v>6</v>
      </c>
      <c r="AY60" s="8">
        <v>69</v>
      </c>
      <c r="AZ60" s="8">
        <v>5</v>
      </c>
      <c r="BA60" s="8">
        <v>4</v>
      </c>
      <c r="BB60" s="8">
        <v>1</v>
      </c>
      <c r="BC60" s="8">
        <v>2</v>
      </c>
      <c r="BD60" s="8">
        <v>1</v>
      </c>
      <c r="BE60" s="8">
        <v>1</v>
      </c>
      <c r="BF60" s="8">
        <v>1</v>
      </c>
      <c r="BG60" s="8">
        <v>1</v>
      </c>
      <c r="BH60" s="8">
        <v>5</v>
      </c>
      <c r="BI60" s="8">
        <v>5</v>
      </c>
      <c r="BJ60" s="8">
        <v>4</v>
      </c>
      <c r="BK60" s="8">
        <v>1</v>
      </c>
      <c r="BL60" s="8">
        <v>2</v>
      </c>
      <c r="BM60" s="8">
        <v>0</v>
      </c>
      <c r="BN60" s="8">
        <v>1</v>
      </c>
      <c r="BO60" s="8">
        <v>1</v>
      </c>
      <c r="BP60" s="8">
        <v>-0.14263657618483699</v>
      </c>
      <c r="BQ60" s="8">
        <v>0.88241651899016904</v>
      </c>
      <c r="BR60" s="8">
        <v>16.831825036204201</v>
      </c>
      <c r="BS60" s="8">
        <v>117</v>
      </c>
      <c r="BT60" s="8">
        <v>60</v>
      </c>
      <c r="BU60" s="8">
        <v>83</v>
      </c>
      <c r="BV60" s="8">
        <v>100</v>
      </c>
      <c r="BW60" s="8">
        <v>117</v>
      </c>
      <c r="BX60" s="8">
        <v>140</v>
      </c>
      <c r="BY60" s="8">
        <v>158</v>
      </c>
      <c r="BZ60" s="8">
        <v>178</v>
      </c>
      <c r="CA60" s="8">
        <v>57</v>
      </c>
      <c r="CB60" s="8">
        <v>79</v>
      </c>
      <c r="CC60" s="8">
        <v>95</v>
      </c>
      <c r="CD60" s="8">
        <v>111</v>
      </c>
      <c r="CE60" s="8">
        <v>133</v>
      </c>
      <c r="CF60" s="8">
        <v>150</v>
      </c>
      <c r="CG60" s="8">
        <v>169</v>
      </c>
      <c r="CH60" s="23">
        <v>0</v>
      </c>
      <c r="CI60" s="24">
        <v>0</v>
      </c>
      <c r="CJ60" s="25">
        <v>0</v>
      </c>
      <c r="CK60" s="26">
        <v>0</v>
      </c>
      <c r="CL60" s="27">
        <v>100</v>
      </c>
      <c r="CM60" s="29">
        <v>100</v>
      </c>
      <c r="CN60" s="30">
        <v>0</v>
      </c>
      <c r="CO60" s="31">
        <v>0</v>
      </c>
      <c r="CP60" s="34" t="s">
        <v>136</v>
      </c>
      <c r="CQ60" s="8">
        <v>0</v>
      </c>
      <c r="CR60" s="8">
        <v>0</v>
      </c>
      <c r="CS60" s="8">
        <v>0</v>
      </c>
      <c r="CT60" s="8">
        <v>0</v>
      </c>
      <c r="CU60" s="8">
        <v>0</v>
      </c>
      <c r="CV60" s="8">
        <v>0</v>
      </c>
      <c r="CW60" s="8">
        <v>0</v>
      </c>
      <c r="CX60" s="8">
        <v>100</v>
      </c>
      <c r="CY60" s="8">
        <v>0</v>
      </c>
    </row>
    <row r="61" spans="1:103" s="4" customFormat="1" x14ac:dyDescent="0.25">
      <c r="A61" s="3" t="s">
        <v>137</v>
      </c>
      <c r="B61" s="3" t="s">
        <v>759</v>
      </c>
      <c r="C61" s="3" t="s">
        <v>813</v>
      </c>
      <c r="D61" s="3" t="s">
        <v>814</v>
      </c>
      <c r="E61" s="3" t="s">
        <v>822</v>
      </c>
      <c r="G61" s="5">
        <v>156</v>
      </c>
      <c r="H61" s="4">
        <v>-22.634989999999998</v>
      </c>
      <c r="I61" s="4">
        <v>30.39884</v>
      </c>
      <c r="J61" s="6">
        <v>23377</v>
      </c>
      <c r="K61" s="6">
        <v>43326</v>
      </c>
      <c r="L61" s="5"/>
      <c r="M61" s="4">
        <v>154.63226527679001</v>
      </c>
      <c r="N61" s="4">
        <v>84893.337901235602</v>
      </c>
      <c r="O61" s="4">
        <v>7546.23750292349</v>
      </c>
      <c r="P61" s="8">
        <f t="shared" si="0"/>
        <v>7.54623750292349</v>
      </c>
      <c r="Q61" s="4">
        <v>24122.944606438101</v>
      </c>
      <c r="R61" s="5">
        <v>572</v>
      </c>
      <c r="S61" s="5">
        <v>1077</v>
      </c>
      <c r="T61" s="5">
        <v>572</v>
      </c>
      <c r="U61" s="5">
        <v>879</v>
      </c>
      <c r="V61" s="5">
        <v>1.2842698022723E-2</v>
      </c>
      <c r="W61" s="5">
        <v>2.0934426051172E-2</v>
      </c>
      <c r="X61" s="5">
        <v>14.649999618530201</v>
      </c>
      <c r="Y61" s="5">
        <v>1.6968630254269E-2</v>
      </c>
      <c r="Z61" s="4">
        <v>3.8193265481685299</v>
      </c>
      <c r="AA61" s="4">
        <v>90.804984350922695</v>
      </c>
      <c r="AB61" s="4">
        <v>3.6963428382424701</v>
      </c>
      <c r="AC61" s="5" t="s">
        <v>80</v>
      </c>
      <c r="AD61" s="4">
        <v>2.55151804742095</v>
      </c>
      <c r="AE61" s="4">
        <v>5.82</v>
      </c>
      <c r="AF61" s="4">
        <v>1.35</v>
      </c>
      <c r="AG61" s="4">
        <v>4.21</v>
      </c>
      <c r="AH61" s="4">
        <v>4.4000000000000004</v>
      </c>
      <c r="AI61" s="4">
        <v>5.82</v>
      </c>
      <c r="AJ61" s="4">
        <v>0.56999999999999995</v>
      </c>
      <c r="AK61" s="4">
        <v>0.28999999999999998</v>
      </c>
      <c r="AL61" s="4">
        <v>0.51</v>
      </c>
      <c r="AM61" s="4">
        <v>0.51</v>
      </c>
      <c r="AN61" s="4">
        <v>970</v>
      </c>
      <c r="AO61" s="4">
        <v>369</v>
      </c>
      <c r="AP61" s="4">
        <v>640</v>
      </c>
      <c r="AQ61" s="4">
        <v>632</v>
      </c>
      <c r="AR61" s="4">
        <v>1113</v>
      </c>
      <c r="AS61" s="4">
        <v>490</v>
      </c>
      <c r="AT61" s="4">
        <v>678</v>
      </c>
      <c r="AU61" s="4">
        <v>642</v>
      </c>
      <c r="AV61" s="4">
        <v>0.36499999999999999</v>
      </c>
      <c r="AW61" s="4">
        <v>1.8320000000000001</v>
      </c>
      <c r="AX61" s="4">
        <v>11</v>
      </c>
      <c r="AY61" s="4">
        <v>69</v>
      </c>
      <c r="AZ61" s="4">
        <v>5</v>
      </c>
      <c r="BA61" s="4">
        <v>4</v>
      </c>
      <c r="BB61" s="4">
        <v>1</v>
      </c>
      <c r="BC61" s="4">
        <v>2</v>
      </c>
      <c r="BD61" s="4">
        <v>1</v>
      </c>
      <c r="BE61" s="4">
        <v>1</v>
      </c>
      <c r="BF61" s="4">
        <v>1</v>
      </c>
      <c r="BG61" s="4">
        <v>1</v>
      </c>
      <c r="BH61" s="4">
        <v>5</v>
      </c>
      <c r="BI61" s="4">
        <v>5</v>
      </c>
      <c r="BJ61" s="4">
        <v>5</v>
      </c>
      <c r="BK61" s="4">
        <v>2</v>
      </c>
      <c r="BL61" s="4">
        <v>2</v>
      </c>
      <c r="BM61" s="4">
        <v>1</v>
      </c>
      <c r="BN61" s="4">
        <v>1</v>
      </c>
      <c r="BO61" s="4">
        <v>1</v>
      </c>
      <c r="BP61" s="4">
        <v>5.9748955711434001E-2</v>
      </c>
      <c r="BQ61" s="4">
        <v>0.91674492198298296</v>
      </c>
      <c r="BR61" s="4">
        <v>39.143122810356601</v>
      </c>
      <c r="BS61" s="4">
        <v>188</v>
      </c>
      <c r="BT61" s="4">
        <v>58</v>
      </c>
      <c r="BU61" s="4">
        <v>82</v>
      </c>
      <c r="BV61" s="4">
        <v>99</v>
      </c>
      <c r="BW61" s="4">
        <v>116</v>
      </c>
      <c r="BX61" s="4">
        <v>139</v>
      </c>
      <c r="BY61" s="4">
        <v>157</v>
      </c>
      <c r="BZ61" s="4">
        <v>176</v>
      </c>
      <c r="CA61" s="4">
        <v>53</v>
      </c>
      <c r="CB61" s="4">
        <v>76</v>
      </c>
      <c r="CC61" s="4">
        <v>91</v>
      </c>
      <c r="CD61" s="4">
        <v>107</v>
      </c>
      <c r="CE61" s="4">
        <v>128</v>
      </c>
      <c r="CF61" s="4">
        <v>144</v>
      </c>
      <c r="CG61" s="4">
        <v>161</v>
      </c>
      <c r="CH61" s="23">
        <v>0</v>
      </c>
      <c r="CI61" s="24">
        <v>0</v>
      </c>
      <c r="CJ61" s="25">
        <v>0</v>
      </c>
      <c r="CK61" s="26">
        <v>0</v>
      </c>
      <c r="CL61" s="27">
        <v>0</v>
      </c>
      <c r="CM61" s="29">
        <v>100</v>
      </c>
      <c r="CN61" s="30">
        <v>0</v>
      </c>
      <c r="CO61" s="31">
        <v>0</v>
      </c>
      <c r="CP61" s="33" t="s">
        <v>137</v>
      </c>
      <c r="CQ61" s="8">
        <v>0</v>
      </c>
      <c r="CR61" s="8">
        <v>0</v>
      </c>
      <c r="CS61" s="8">
        <v>0</v>
      </c>
      <c r="CT61" s="8">
        <v>0</v>
      </c>
      <c r="CU61" s="8">
        <v>0</v>
      </c>
      <c r="CV61" s="8">
        <v>0</v>
      </c>
      <c r="CW61" s="8">
        <v>0</v>
      </c>
      <c r="CX61" s="8">
        <v>100</v>
      </c>
      <c r="CY61" s="8">
        <v>0</v>
      </c>
    </row>
    <row r="62" spans="1:103" s="4" customFormat="1" x14ac:dyDescent="0.25">
      <c r="A62" s="3" t="s">
        <v>138</v>
      </c>
      <c r="B62" s="3" t="s">
        <v>759</v>
      </c>
      <c r="C62" s="3" t="s">
        <v>813</v>
      </c>
      <c r="D62" s="3" t="s">
        <v>814</v>
      </c>
      <c r="E62" s="3" t="s">
        <v>822</v>
      </c>
      <c r="G62" s="5">
        <v>109</v>
      </c>
      <c r="H62" s="4">
        <v>-22.634450000000001</v>
      </c>
      <c r="I62" s="4">
        <v>30.402109999999901</v>
      </c>
      <c r="J62" s="6">
        <v>23350</v>
      </c>
      <c r="K62" s="6">
        <v>43235</v>
      </c>
      <c r="L62" s="5"/>
      <c r="M62" s="4">
        <v>109.040367455796</v>
      </c>
      <c r="N62" s="4">
        <v>68207.037644904005</v>
      </c>
      <c r="O62" s="4">
        <v>9939.9911459483992</v>
      </c>
      <c r="P62" s="8">
        <f t="shared" si="0"/>
        <v>9.9399911459483992</v>
      </c>
      <c r="Q62" s="4">
        <v>19519.339284658199</v>
      </c>
      <c r="R62" s="5">
        <v>572</v>
      </c>
      <c r="S62" s="5">
        <v>1206</v>
      </c>
      <c r="T62" s="5">
        <v>572</v>
      </c>
      <c r="U62" s="5">
        <v>1054</v>
      </c>
      <c r="V62" s="5">
        <v>2.6390133425593001E-2</v>
      </c>
      <c r="W62" s="5">
        <v>3.2480607604291001E-2</v>
      </c>
      <c r="X62" s="5">
        <v>16.799999237060501</v>
      </c>
      <c r="Y62" s="5">
        <v>3.2924611121416002E-2</v>
      </c>
      <c r="Z62" s="4">
        <v>3.8176375704419598</v>
      </c>
      <c r="AA62" s="4">
        <v>90.971185037577001</v>
      </c>
      <c r="AB62" s="4">
        <v>2.43291870528985</v>
      </c>
      <c r="AC62" s="5" t="s">
        <v>80</v>
      </c>
      <c r="AD62" s="4">
        <v>1.6261824751899501</v>
      </c>
      <c r="AE62" s="4">
        <v>5.82</v>
      </c>
      <c r="AF62" s="4">
        <v>1.75</v>
      </c>
      <c r="AG62" s="4">
        <v>3.98</v>
      </c>
      <c r="AH62" s="4">
        <v>4.4000000000000004</v>
      </c>
      <c r="AI62" s="4">
        <v>5.82</v>
      </c>
      <c r="AJ62" s="4">
        <v>0.56999999999999995</v>
      </c>
      <c r="AK62" s="4">
        <v>0.35</v>
      </c>
      <c r="AL62" s="4">
        <v>0.52</v>
      </c>
      <c r="AM62" s="4">
        <v>0.51</v>
      </c>
      <c r="AN62" s="4">
        <v>930</v>
      </c>
      <c r="AO62" s="4">
        <v>342</v>
      </c>
      <c r="AP62" s="4">
        <v>647</v>
      </c>
      <c r="AQ62" s="4">
        <v>652</v>
      </c>
      <c r="AR62" s="4">
        <v>871</v>
      </c>
      <c r="AS62" s="4">
        <v>418</v>
      </c>
      <c r="AT62" s="4">
        <v>613</v>
      </c>
      <c r="AU62" s="4">
        <v>571</v>
      </c>
      <c r="AV62" s="4">
        <v>0.254</v>
      </c>
      <c r="AW62" s="4">
        <v>1.647</v>
      </c>
      <c r="AX62" s="4">
        <v>11</v>
      </c>
      <c r="AY62" s="4">
        <v>69</v>
      </c>
      <c r="AZ62" s="4">
        <v>5</v>
      </c>
      <c r="BA62" s="4">
        <v>4</v>
      </c>
      <c r="BB62" s="4">
        <v>1</v>
      </c>
      <c r="BC62" s="4">
        <v>2</v>
      </c>
      <c r="BD62" s="4">
        <v>1</v>
      </c>
      <c r="BE62" s="4">
        <v>1</v>
      </c>
      <c r="BF62" s="4">
        <v>1</v>
      </c>
      <c r="BG62" s="4">
        <v>1</v>
      </c>
      <c r="BH62" s="4">
        <v>5</v>
      </c>
      <c r="BI62" s="4">
        <v>5</v>
      </c>
      <c r="BJ62" s="4">
        <v>5</v>
      </c>
      <c r="BK62" s="4">
        <v>2</v>
      </c>
      <c r="BL62" s="4">
        <v>2</v>
      </c>
      <c r="BM62" s="4">
        <v>1</v>
      </c>
      <c r="BN62" s="4">
        <v>1</v>
      </c>
      <c r="BO62" s="4">
        <v>1</v>
      </c>
      <c r="BP62" s="4">
        <v>5.9748955711434001E-2</v>
      </c>
      <c r="BQ62" s="4">
        <v>0.92737789270507398</v>
      </c>
      <c r="BR62" s="4">
        <v>30.5959262555664</v>
      </c>
      <c r="BS62" s="4">
        <v>170</v>
      </c>
      <c r="BT62" s="4">
        <v>52</v>
      </c>
      <c r="BU62" s="4">
        <v>73</v>
      </c>
      <c r="BV62" s="4">
        <v>88</v>
      </c>
      <c r="BW62" s="4">
        <v>103</v>
      </c>
      <c r="BX62" s="4">
        <v>124</v>
      </c>
      <c r="BY62" s="4">
        <v>140</v>
      </c>
      <c r="BZ62" s="4">
        <v>156</v>
      </c>
      <c r="CA62" s="4">
        <v>45</v>
      </c>
      <c r="CB62" s="4">
        <v>64</v>
      </c>
      <c r="CC62" s="4">
        <v>77</v>
      </c>
      <c r="CD62" s="4">
        <v>90</v>
      </c>
      <c r="CE62" s="4">
        <v>108</v>
      </c>
      <c r="CF62" s="4">
        <v>122</v>
      </c>
      <c r="CG62" s="4">
        <v>136</v>
      </c>
      <c r="CH62" s="23">
        <v>0</v>
      </c>
      <c r="CI62" s="24">
        <v>0</v>
      </c>
      <c r="CJ62" s="25">
        <v>0</v>
      </c>
      <c r="CK62" s="26">
        <v>0</v>
      </c>
      <c r="CL62" s="27">
        <v>0</v>
      </c>
      <c r="CM62" s="29">
        <v>100</v>
      </c>
      <c r="CN62" s="30">
        <v>0</v>
      </c>
      <c r="CO62" s="31">
        <v>0</v>
      </c>
      <c r="CP62" s="33" t="s">
        <v>138</v>
      </c>
      <c r="CQ62" s="8">
        <v>0</v>
      </c>
      <c r="CR62" s="8">
        <v>0</v>
      </c>
      <c r="CS62" s="8">
        <v>0</v>
      </c>
      <c r="CT62" s="8">
        <v>0</v>
      </c>
      <c r="CU62" s="8">
        <v>0</v>
      </c>
      <c r="CV62" s="8">
        <v>0</v>
      </c>
      <c r="CW62" s="8">
        <v>0</v>
      </c>
      <c r="CX62" s="8">
        <v>100</v>
      </c>
      <c r="CY62" s="8">
        <v>0</v>
      </c>
    </row>
    <row r="63" spans="1:103" s="4" customFormat="1" x14ac:dyDescent="0.25">
      <c r="A63" s="3" t="s">
        <v>139</v>
      </c>
      <c r="B63" s="3" t="s">
        <v>759</v>
      </c>
      <c r="C63" s="3" t="s">
        <v>813</v>
      </c>
      <c r="D63" s="3" t="s">
        <v>814</v>
      </c>
      <c r="E63" s="3" t="s">
        <v>815</v>
      </c>
      <c r="G63" s="5">
        <v>93</v>
      </c>
      <c r="H63" s="4">
        <v>-22.945709999999998</v>
      </c>
      <c r="I63" s="4">
        <v>30.164000000000001</v>
      </c>
      <c r="J63" s="6">
        <v>33064</v>
      </c>
      <c r="K63" s="6">
        <v>43234</v>
      </c>
      <c r="L63" s="5"/>
      <c r="M63" s="4">
        <v>94.361711258669999</v>
      </c>
      <c r="N63" s="4">
        <v>70327.1114442252</v>
      </c>
      <c r="O63" s="4">
        <v>7114.0173897838504</v>
      </c>
      <c r="P63" s="8">
        <f t="shared" si="0"/>
        <v>7.1140173897838501</v>
      </c>
      <c r="Q63" s="4">
        <v>19093.913377145102</v>
      </c>
      <c r="R63" s="5">
        <v>852</v>
      </c>
      <c r="S63" s="5">
        <v>1256</v>
      </c>
      <c r="T63" s="5">
        <v>868</v>
      </c>
      <c r="U63" s="5">
        <v>1139</v>
      </c>
      <c r="V63" s="5">
        <v>1.5931747853755999E-2</v>
      </c>
      <c r="W63" s="5">
        <v>2.1158575092499E-2</v>
      </c>
      <c r="X63" s="5">
        <v>26.129999160766602</v>
      </c>
      <c r="Y63" s="5">
        <v>1.8924007192254001E-2</v>
      </c>
      <c r="Z63" s="4">
        <v>3.75060559408811</v>
      </c>
      <c r="AA63" s="4">
        <v>92.689232570158197</v>
      </c>
      <c r="AB63" s="4">
        <v>2.9604244133765101</v>
      </c>
      <c r="AC63" s="5" t="s">
        <v>80</v>
      </c>
      <c r="AD63" s="4">
        <v>1.2050042144532001</v>
      </c>
      <c r="AE63" s="4">
        <v>5.85</v>
      </c>
      <c r="AF63" s="4">
        <v>1.95</v>
      </c>
      <c r="AG63" s="4">
        <v>4.53</v>
      </c>
      <c r="AH63" s="4">
        <v>5.68</v>
      </c>
      <c r="AI63" s="4">
        <v>5.85</v>
      </c>
      <c r="AJ63" s="4">
        <v>0.6</v>
      </c>
      <c r="AK63" s="4">
        <v>0.24</v>
      </c>
      <c r="AL63" s="4">
        <v>0.41</v>
      </c>
      <c r="AM63" s="4">
        <v>0.4</v>
      </c>
      <c r="AN63" s="4">
        <v>1559</v>
      </c>
      <c r="AO63" s="4">
        <v>762</v>
      </c>
      <c r="AP63" s="4">
        <v>1087</v>
      </c>
      <c r="AQ63" s="4">
        <v>1105</v>
      </c>
      <c r="AR63" s="4">
        <v>1065</v>
      </c>
      <c r="AS63" s="4">
        <v>473</v>
      </c>
      <c r="AT63" s="4">
        <v>809</v>
      </c>
      <c r="AU63" s="4">
        <v>842</v>
      </c>
      <c r="AV63" s="4">
        <v>0.183</v>
      </c>
      <c r="AW63" s="4">
        <v>6.0519999999999996</v>
      </c>
      <c r="AX63" s="4">
        <v>12</v>
      </c>
      <c r="AY63" s="4">
        <v>69</v>
      </c>
      <c r="AZ63" s="4">
        <v>2</v>
      </c>
      <c r="BA63" s="4">
        <v>4</v>
      </c>
      <c r="BB63" s="4">
        <v>2</v>
      </c>
      <c r="BC63" s="4">
        <v>2</v>
      </c>
      <c r="BD63" s="4">
        <v>2</v>
      </c>
      <c r="BE63" s="4">
        <v>1</v>
      </c>
      <c r="BF63" s="4">
        <v>1</v>
      </c>
      <c r="BG63" s="4">
        <v>1</v>
      </c>
      <c r="BH63" s="4">
        <v>5</v>
      </c>
      <c r="BI63" s="4">
        <v>5</v>
      </c>
      <c r="BJ63" s="4">
        <v>5</v>
      </c>
      <c r="BK63" s="4">
        <v>1</v>
      </c>
      <c r="BL63" s="4">
        <v>2</v>
      </c>
      <c r="BM63" s="4">
        <v>1</v>
      </c>
      <c r="BN63" s="4">
        <v>1</v>
      </c>
      <c r="BO63" s="4">
        <v>1</v>
      </c>
      <c r="BP63" s="4">
        <v>-4.0040121092439996E-3</v>
      </c>
      <c r="BQ63" s="4">
        <v>0.91625850941788201</v>
      </c>
      <c r="BR63" s="4">
        <v>38.854524756061899</v>
      </c>
      <c r="BS63" s="4">
        <v>224</v>
      </c>
      <c r="BT63" s="4">
        <v>64</v>
      </c>
      <c r="BU63" s="4">
        <v>91</v>
      </c>
      <c r="BV63" s="4">
        <v>110</v>
      </c>
      <c r="BW63" s="4">
        <v>128</v>
      </c>
      <c r="BX63" s="4">
        <v>153</v>
      </c>
      <c r="BY63" s="4">
        <v>173</v>
      </c>
      <c r="BZ63" s="4">
        <v>194</v>
      </c>
      <c r="CA63" s="4">
        <v>44</v>
      </c>
      <c r="CB63" s="4">
        <v>63</v>
      </c>
      <c r="CC63" s="4">
        <v>76</v>
      </c>
      <c r="CD63" s="4">
        <v>88</v>
      </c>
      <c r="CE63" s="4">
        <v>106</v>
      </c>
      <c r="CF63" s="4">
        <v>119</v>
      </c>
      <c r="CG63" s="4">
        <v>134</v>
      </c>
      <c r="CH63" s="23">
        <v>0</v>
      </c>
      <c r="CI63" s="24">
        <v>0</v>
      </c>
      <c r="CJ63" s="25">
        <v>0</v>
      </c>
      <c r="CK63" s="26">
        <v>0</v>
      </c>
      <c r="CL63" s="27">
        <v>0</v>
      </c>
      <c r="CM63" s="29">
        <v>100</v>
      </c>
      <c r="CN63" s="30">
        <v>0</v>
      </c>
      <c r="CO63" s="31">
        <v>0</v>
      </c>
      <c r="CP63" s="33" t="s">
        <v>139</v>
      </c>
      <c r="CQ63" s="8">
        <v>0</v>
      </c>
      <c r="CR63" s="8">
        <v>0</v>
      </c>
      <c r="CS63" s="8">
        <v>0</v>
      </c>
      <c r="CT63" s="8">
        <v>0</v>
      </c>
      <c r="CU63" s="8">
        <v>0</v>
      </c>
      <c r="CV63" s="8">
        <v>0</v>
      </c>
      <c r="CW63" s="8">
        <v>0</v>
      </c>
      <c r="CX63" s="8">
        <v>100</v>
      </c>
      <c r="CY63" s="8">
        <v>0</v>
      </c>
    </row>
    <row r="64" spans="1:103" s="8" customFormat="1" x14ac:dyDescent="0.25">
      <c r="A64" s="8" t="s">
        <v>140</v>
      </c>
      <c r="B64" s="8" t="s">
        <v>759</v>
      </c>
      <c r="C64" s="8" t="s">
        <v>809</v>
      </c>
      <c r="D64" s="8" t="s">
        <v>819</v>
      </c>
      <c r="E64" s="8" t="s">
        <v>820</v>
      </c>
      <c r="G64" s="9">
        <v>320</v>
      </c>
      <c r="H64" s="8">
        <v>-22.771049999999999</v>
      </c>
      <c r="I64" s="8">
        <v>30.53894</v>
      </c>
      <c r="J64" s="10">
        <v>11896</v>
      </c>
      <c r="K64" s="10">
        <v>38160</v>
      </c>
      <c r="L64" s="9">
        <v>1963</v>
      </c>
      <c r="M64" s="8">
        <v>329.36831574153899</v>
      </c>
      <c r="N64" s="8">
        <v>146946.77730793</v>
      </c>
      <c r="O64" s="8">
        <v>17589.029245287398</v>
      </c>
      <c r="P64" s="8">
        <f t="shared" si="0"/>
        <v>17.589029245287399</v>
      </c>
      <c r="Q64" s="8">
        <v>39077.5661228483</v>
      </c>
      <c r="R64" s="9">
        <v>591</v>
      </c>
      <c r="S64" s="9">
        <v>1330</v>
      </c>
      <c r="T64" s="9">
        <v>596</v>
      </c>
      <c r="U64" s="9">
        <v>887</v>
      </c>
      <c r="V64" s="9">
        <v>8.0073587596419995E-3</v>
      </c>
      <c r="W64" s="9">
        <v>1.8911106123569998E-2</v>
      </c>
      <c r="X64" s="9">
        <v>21.780000686645501</v>
      </c>
      <c r="Y64" s="9">
        <v>9.928970597684E-3</v>
      </c>
      <c r="Z64" s="8">
        <v>3.62533854773302</v>
      </c>
      <c r="AA64" s="8">
        <v>88.927337263260299</v>
      </c>
      <c r="AB64" s="8">
        <v>6.5870500886092298</v>
      </c>
      <c r="AC64" s="9" t="s">
        <v>80</v>
      </c>
      <c r="AD64" s="8">
        <v>3.5973364538592199</v>
      </c>
      <c r="AE64" s="8">
        <v>6</v>
      </c>
      <c r="AF64" s="8">
        <v>1.75</v>
      </c>
      <c r="AG64" s="8">
        <v>4.54</v>
      </c>
      <c r="AH64" s="8">
        <v>4.5999999999999996</v>
      </c>
      <c r="AI64" s="8">
        <v>5.82</v>
      </c>
      <c r="AJ64" s="8">
        <v>0.56999999999999995</v>
      </c>
      <c r="AK64" s="8">
        <v>0.24</v>
      </c>
      <c r="AL64" s="8">
        <v>0.47</v>
      </c>
      <c r="AM64" s="8">
        <v>0.48</v>
      </c>
      <c r="AN64" s="8">
        <v>1381</v>
      </c>
      <c r="AO64" s="8">
        <v>495</v>
      </c>
      <c r="AP64" s="8">
        <v>852</v>
      </c>
      <c r="AQ64" s="8">
        <v>830</v>
      </c>
      <c r="AR64" s="8">
        <v>1458</v>
      </c>
      <c r="AS64" s="8">
        <v>658</v>
      </c>
      <c r="AT64" s="8">
        <v>956</v>
      </c>
      <c r="AU64" s="8">
        <v>943</v>
      </c>
      <c r="AV64" s="8">
        <v>0.19400000000000001</v>
      </c>
      <c r="AW64" s="8">
        <v>4.5819999999999999</v>
      </c>
      <c r="AX64" s="8">
        <v>11</v>
      </c>
      <c r="AY64" s="8">
        <v>69</v>
      </c>
      <c r="AZ64" s="8">
        <v>5</v>
      </c>
      <c r="BA64" s="8">
        <v>4</v>
      </c>
      <c r="BB64" s="8">
        <v>2</v>
      </c>
      <c r="BC64" s="8">
        <v>2</v>
      </c>
      <c r="BD64" s="8">
        <v>1</v>
      </c>
      <c r="BE64" s="8">
        <v>1</v>
      </c>
      <c r="BF64" s="8">
        <v>1</v>
      </c>
      <c r="BG64" s="8">
        <v>1</v>
      </c>
      <c r="BH64" s="8">
        <v>5</v>
      </c>
      <c r="BI64" s="8">
        <v>5</v>
      </c>
      <c r="BJ64" s="8">
        <v>5</v>
      </c>
      <c r="BK64" s="8">
        <v>2</v>
      </c>
      <c r="BL64" s="8">
        <v>2</v>
      </c>
      <c r="BM64" s="8">
        <v>1</v>
      </c>
      <c r="BN64" s="8">
        <v>1</v>
      </c>
      <c r="BO64" s="8">
        <v>1</v>
      </c>
      <c r="BP64" s="8">
        <v>5.9748955711434001E-2</v>
      </c>
      <c r="BQ64" s="8">
        <v>0.93094387172407</v>
      </c>
      <c r="BR64" s="8">
        <v>39.377208953560597</v>
      </c>
      <c r="BS64" s="8">
        <v>244</v>
      </c>
      <c r="BT64" s="8">
        <v>75</v>
      </c>
      <c r="BU64" s="8">
        <v>106</v>
      </c>
      <c r="BV64" s="8">
        <v>128</v>
      </c>
      <c r="BW64" s="8">
        <v>150</v>
      </c>
      <c r="BX64" s="8">
        <v>179</v>
      </c>
      <c r="BY64" s="8">
        <v>202</v>
      </c>
      <c r="BZ64" s="8">
        <v>226</v>
      </c>
      <c r="CA64" s="8">
        <v>64</v>
      </c>
      <c r="CB64" s="8">
        <v>91</v>
      </c>
      <c r="CC64" s="8">
        <v>110</v>
      </c>
      <c r="CD64" s="8">
        <v>129</v>
      </c>
      <c r="CE64" s="8">
        <v>154</v>
      </c>
      <c r="CF64" s="8">
        <v>174</v>
      </c>
      <c r="CG64" s="8">
        <v>194</v>
      </c>
      <c r="CH64" s="23">
        <v>0</v>
      </c>
      <c r="CI64" s="24">
        <v>0</v>
      </c>
      <c r="CJ64" s="25">
        <v>0</v>
      </c>
      <c r="CK64" s="26">
        <v>0</v>
      </c>
      <c r="CL64" s="27">
        <v>0</v>
      </c>
      <c r="CM64" s="29">
        <v>100</v>
      </c>
      <c r="CN64" s="30">
        <v>0</v>
      </c>
      <c r="CO64" s="31">
        <v>0</v>
      </c>
      <c r="CP64" s="34" t="s">
        <v>140</v>
      </c>
      <c r="CQ64" s="8">
        <v>0</v>
      </c>
      <c r="CR64" s="8">
        <v>0</v>
      </c>
      <c r="CS64" s="8">
        <v>0</v>
      </c>
      <c r="CT64" s="8">
        <v>0</v>
      </c>
      <c r="CU64" s="8">
        <v>0</v>
      </c>
      <c r="CV64" s="8">
        <v>0</v>
      </c>
      <c r="CW64" s="8">
        <v>0</v>
      </c>
      <c r="CX64" s="8">
        <v>100</v>
      </c>
      <c r="CY64" s="8">
        <v>0</v>
      </c>
    </row>
    <row r="65" spans="1:103" s="8" customFormat="1" x14ac:dyDescent="0.25">
      <c r="A65" s="8" t="s">
        <v>141</v>
      </c>
      <c r="B65" s="8" t="s">
        <v>759</v>
      </c>
      <c r="C65" s="8" t="s">
        <v>809</v>
      </c>
      <c r="D65" s="8" t="s">
        <v>810</v>
      </c>
      <c r="E65" s="8" t="s">
        <v>812</v>
      </c>
      <c r="G65" s="9">
        <v>16</v>
      </c>
      <c r="H65" s="8">
        <v>-23.035720000000001</v>
      </c>
      <c r="I65" s="8">
        <v>30.277479999999901</v>
      </c>
      <c r="J65" s="10">
        <v>22598</v>
      </c>
      <c r="K65" s="10">
        <v>43258</v>
      </c>
      <c r="L65" s="9"/>
      <c r="M65" s="8">
        <v>15.2624196714224</v>
      </c>
      <c r="N65" s="8">
        <v>25656.3414814479</v>
      </c>
      <c r="O65" s="8">
        <v>2350.8350614954602</v>
      </c>
      <c r="P65" s="8">
        <f t="shared" si="0"/>
        <v>2.3508350614954603</v>
      </c>
      <c r="Q65" s="8">
        <v>5697.0664128220897</v>
      </c>
      <c r="R65" s="9">
        <v>723</v>
      </c>
      <c r="S65" s="9">
        <v>1402</v>
      </c>
      <c r="T65" s="9">
        <v>744</v>
      </c>
      <c r="U65" s="9">
        <v>1339</v>
      </c>
      <c r="V65" s="9">
        <v>9.9830016493796997E-2</v>
      </c>
      <c r="W65" s="9">
        <v>0.119184146857023</v>
      </c>
      <c r="X65" s="9">
        <v>32.779998779296797</v>
      </c>
      <c r="Y65" s="9">
        <v>0.13925296068191501</v>
      </c>
      <c r="Z65" s="8">
        <v>3.6067717204012699</v>
      </c>
      <c r="AA65" s="8">
        <v>95.584260233686507</v>
      </c>
      <c r="AB65" s="8">
        <v>0.54100551349078296</v>
      </c>
      <c r="AC65" s="9" t="s">
        <v>80</v>
      </c>
      <c r="AD65" s="8">
        <v>6.4790867363019098</v>
      </c>
      <c r="AE65" s="8">
        <v>5.5</v>
      </c>
      <c r="AF65" s="8">
        <v>2.34</v>
      </c>
      <c r="AG65" s="8">
        <v>2.67</v>
      </c>
      <c r="AH65" s="8">
        <v>2.6</v>
      </c>
      <c r="AI65" s="8">
        <v>2.34</v>
      </c>
      <c r="AJ65" s="8">
        <v>0.4</v>
      </c>
      <c r="AK65" s="8">
        <v>0.19</v>
      </c>
      <c r="AL65" s="8">
        <v>0.3</v>
      </c>
      <c r="AM65" s="8">
        <v>0.28999999999999998</v>
      </c>
      <c r="AN65" s="8">
        <v>1862</v>
      </c>
      <c r="AO65" s="8">
        <v>1216</v>
      </c>
      <c r="AP65" s="8">
        <v>1549</v>
      </c>
      <c r="AQ65" s="8">
        <v>1470</v>
      </c>
      <c r="AR65" s="8">
        <v>1771</v>
      </c>
      <c r="AS65" s="8">
        <v>1608</v>
      </c>
      <c r="AT65" s="8">
        <v>1698</v>
      </c>
      <c r="AU65" s="8">
        <v>1706</v>
      </c>
      <c r="AV65" s="8">
        <v>1.111</v>
      </c>
      <c r="AW65" s="8">
        <v>0.15</v>
      </c>
      <c r="AX65" s="8">
        <v>11</v>
      </c>
      <c r="AY65" s="8">
        <v>69</v>
      </c>
      <c r="AZ65" s="8">
        <v>2</v>
      </c>
      <c r="BA65" s="8">
        <v>4</v>
      </c>
      <c r="BB65" s="8">
        <v>2</v>
      </c>
      <c r="BC65" s="8">
        <v>2</v>
      </c>
      <c r="BD65" s="8">
        <v>2</v>
      </c>
      <c r="BE65" s="8">
        <v>1</v>
      </c>
      <c r="BF65" s="8">
        <v>1</v>
      </c>
      <c r="BG65" s="8">
        <v>1</v>
      </c>
      <c r="BH65" s="8">
        <v>5</v>
      </c>
      <c r="BI65" s="8">
        <v>5</v>
      </c>
      <c r="BJ65" s="8">
        <v>5</v>
      </c>
      <c r="BK65" s="8">
        <v>2</v>
      </c>
      <c r="BL65" s="8">
        <v>2</v>
      </c>
      <c r="BM65" s="8">
        <v>1</v>
      </c>
      <c r="BN65" s="8">
        <v>1</v>
      </c>
      <c r="BO65" s="8">
        <v>1</v>
      </c>
      <c r="BP65" s="8">
        <v>5.3559864945826E-2</v>
      </c>
      <c r="BQ65" s="8">
        <v>0.88808831514907505</v>
      </c>
      <c r="BR65" s="8">
        <v>39.529889940553701</v>
      </c>
      <c r="BS65" s="8">
        <v>271</v>
      </c>
      <c r="BT65" s="8">
        <v>33</v>
      </c>
      <c r="BU65" s="8">
        <v>47</v>
      </c>
      <c r="BV65" s="8">
        <v>56</v>
      </c>
      <c r="BW65" s="8">
        <v>66</v>
      </c>
      <c r="BX65" s="8">
        <v>79</v>
      </c>
      <c r="BY65" s="8">
        <v>89</v>
      </c>
      <c r="BZ65" s="8">
        <v>100</v>
      </c>
      <c r="CA65" s="8">
        <v>105</v>
      </c>
      <c r="CB65" s="8">
        <v>149</v>
      </c>
      <c r="CC65" s="8">
        <v>179</v>
      </c>
      <c r="CD65" s="8">
        <v>209</v>
      </c>
      <c r="CE65" s="8">
        <v>250</v>
      </c>
      <c r="CF65" s="8">
        <v>283</v>
      </c>
      <c r="CG65" s="8">
        <v>316</v>
      </c>
      <c r="CH65" s="23">
        <v>0</v>
      </c>
      <c r="CI65" s="24">
        <v>0</v>
      </c>
      <c r="CJ65" s="25">
        <v>0</v>
      </c>
      <c r="CK65" s="26">
        <v>0</v>
      </c>
      <c r="CL65" s="27">
        <v>0</v>
      </c>
      <c r="CM65" s="29">
        <v>100</v>
      </c>
      <c r="CN65" s="30">
        <v>0</v>
      </c>
      <c r="CO65" s="31">
        <v>0</v>
      </c>
      <c r="CP65" s="34" t="s">
        <v>141</v>
      </c>
      <c r="CQ65" s="8">
        <v>0</v>
      </c>
      <c r="CR65" s="8">
        <v>0</v>
      </c>
      <c r="CS65" s="8">
        <v>0</v>
      </c>
      <c r="CT65" s="8">
        <v>0</v>
      </c>
      <c r="CU65" s="8">
        <v>0</v>
      </c>
      <c r="CV65" s="8">
        <v>0</v>
      </c>
      <c r="CW65" s="8">
        <v>0</v>
      </c>
      <c r="CX65" s="8">
        <v>100</v>
      </c>
      <c r="CY65" s="8">
        <v>0</v>
      </c>
    </row>
    <row r="66" spans="1:103" s="8" customFormat="1" x14ac:dyDescent="0.25">
      <c r="A66" s="8" t="s">
        <v>142</v>
      </c>
      <c r="B66" s="8" t="s">
        <v>759</v>
      </c>
      <c r="C66" s="8" t="s">
        <v>809</v>
      </c>
      <c r="D66" s="8" t="s">
        <v>810</v>
      </c>
      <c r="E66" s="8" t="s">
        <v>821</v>
      </c>
      <c r="G66" s="9">
        <v>1758</v>
      </c>
      <c r="H66" s="8">
        <v>-22.768509999999999</v>
      </c>
      <c r="I66" s="8">
        <v>30.889250000000001</v>
      </c>
      <c r="J66" s="10">
        <v>32085</v>
      </c>
      <c r="K66" s="10">
        <v>43327</v>
      </c>
      <c r="L66" s="9"/>
      <c r="M66" s="8">
        <v>2264.7883072076002</v>
      </c>
      <c r="N66" s="8">
        <v>496034.20946518402</v>
      </c>
      <c r="O66" s="8">
        <v>90479.692795253301</v>
      </c>
      <c r="P66" s="8">
        <f t="shared" si="0"/>
        <v>90.4796927952533</v>
      </c>
      <c r="Q66" s="8">
        <v>170721.940434613</v>
      </c>
      <c r="R66" s="9">
        <v>432</v>
      </c>
      <c r="S66" s="9">
        <v>1101</v>
      </c>
      <c r="T66" s="9">
        <v>454</v>
      </c>
      <c r="U66" s="9">
        <v>838</v>
      </c>
      <c r="V66" s="9">
        <v>2.3639458231630001E-3</v>
      </c>
      <c r="W66" s="9">
        <v>3.9186527419789998E-3</v>
      </c>
      <c r="X66" s="9">
        <v>11.5</v>
      </c>
      <c r="Y66" s="9">
        <v>2.999028656632E-3</v>
      </c>
      <c r="Z66" s="8">
        <v>3.41144380275898</v>
      </c>
      <c r="AA66" s="8">
        <v>84.474403283269396</v>
      </c>
      <c r="AB66" s="8">
        <v>32.5042512080636</v>
      </c>
      <c r="AC66" s="9" t="s">
        <v>80</v>
      </c>
      <c r="AD66" s="8">
        <v>45.998516593043398</v>
      </c>
      <c r="AE66" s="8">
        <v>6.8</v>
      </c>
      <c r="AF66" s="8">
        <v>1.4</v>
      </c>
      <c r="AG66" s="8">
        <v>3.79</v>
      </c>
      <c r="AH66" s="8">
        <v>3.85</v>
      </c>
      <c r="AI66" s="8">
        <v>4</v>
      </c>
      <c r="AJ66" s="8">
        <v>0.6</v>
      </c>
      <c r="AK66" s="8">
        <v>0.19</v>
      </c>
      <c r="AL66" s="8">
        <v>0.4</v>
      </c>
      <c r="AM66" s="8">
        <v>0.4</v>
      </c>
      <c r="AN66" s="8">
        <v>2031</v>
      </c>
      <c r="AO66" s="8">
        <v>411</v>
      </c>
      <c r="AP66" s="8">
        <v>759</v>
      </c>
      <c r="AQ66" s="8">
        <v>681</v>
      </c>
      <c r="AR66" s="8">
        <v>1878</v>
      </c>
      <c r="AS66" s="8">
        <v>417</v>
      </c>
      <c r="AT66" s="8">
        <v>865</v>
      </c>
      <c r="AU66" s="8">
        <v>775</v>
      </c>
      <c r="AV66" s="8">
        <v>0.32400000000000001</v>
      </c>
      <c r="AW66" s="8">
        <v>5.8810000000000002</v>
      </c>
      <c r="AX66" s="8">
        <v>11</v>
      </c>
      <c r="AY66" s="8">
        <v>69</v>
      </c>
      <c r="AZ66" s="8">
        <v>5</v>
      </c>
      <c r="BA66" s="8">
        <v>4</v>
      </c>
      <c r="BB66" s="8">
        <v>1</v>
      </c>
      <c r="BC66" s="8">
        <v>2</v>
      </c>
      <c r="BD66" s="8">
        <v>1</v>
      </c>
      <c r="BE66" s="8">
        <v>1</v>
      </c>
      <c r="BF66" s="8">
        <v>1</v>
      </c>
      <c r="BG66" s="8">
        <v>1</v>
      </c>
      <c r="BH66" s="8">
        <v>5</v>
      </c>
      <c r="BI66" s="8">
        <v>5</v>
      </c>
      <c r="BJ66" s="8">
        <v>5</v>
      </c>
      <c r="BK66" s="8">
        <v>2</v>
      </c>
      <c r="BL66" s="8">
        <v>2</v>
      </c>
      <c r="BM66" s="8">
        <v>1</v>
      </c>
      <c r="BN66" s="8">
        <v>1</v>
      </c>
      <c r="BO66" s="8">
        <v>1</v>
      </c>
      <c r="BP66" s="8">
        <v>5.9748955711434001E-2</v>
      </c>
      <c r="BQ66" s="8">
        <v>0.81742434989816004</v>
      </c>
      <c r="BR66" s="8">
        <v>21.0419841111068</v>
      </c>
      <c r="BS66" s="8">
        <v>232</v>
      </c>
      <c r="BT66" s="8">
        <v>101</v>
      </c>
      <c r="BU66" s="8">
        <v>143</v>
      </c>
      <c r="BV66" s="8">
        <v>172</v>
      </c>
      <c r="BW66" s="8">
        <v>201</v>
      </c>
      <c r="BX66" s="8">
        <v>241</v>
      </c>
      <c r="BY66" s="8">
        <v>272</v>
      </c>
      <c r="BZ66" s="8">
        <v>304</v>
      </c>
      <c r="CA66" s="8">
        <v>105</v>
      </c>
      <c r="CB66" s="8">
        <v>148</v>
      </c>
      <c r="CC66" s="8">
        <v>179</v>
      </c>
      <c r="CD66" s="8">
        <v>209</v>
      </c>
      <c r="CE66" s="8">
        <v>250</v>
      </c>
      <c r="CF66" s="8">
        <v>283</v>
      </c>
      <c r="CG66" s="8">
        <v>316</v>
      </c>
      <c r="CH66" s="23">
        <v>0</v>
      </c>
      <c r="CI66" s="24">
        <v>0</v>
      </c>
      <c r="CJ66" s="25">
        <v>0</v>
      </c>
      <c r="CK66" s="26">
        <v>0</v>
      </c>
      <c r="CL66" s="27">
        <v>100</v>
      </c>
      <c r="CM66" s="29">
        <v>0</v>
      </c>
      <c r="CN66" s="30">
        <v>0</v>
      </c>
      <c r="CO66" s="31">
        <v>0</v>
      </c>
      <c r="CP66" s="34" t="s">
        <v>142</v>
      </c>
      <c r="CQ66" s="8">
        <v>0</v>
      </c>
      <c r="CR66" s="8">
        <v>0</v>
      </c>
      <c r="CS66" s="8">
        <v>0</v>
      </c>
      <c r="CT66" s="8">
        <v>0</v>
      </c>
      <c r="CU66" s="8">
        <v>0</v>
      </c>
      <c r="CV66" s="8">
        <v>0</v>
      </c>
      <c r="CW66" s="8">
        <v>0</v>
      </c>
      <c r="CX66" s="8">
        <v>100</v>
      </c>
      <c r="CY66" s="8">
        <v>0</v>
      </c>
    </row>
    <row r="67" spans="1:103" s="4" customFormat="1" x14ac:dyDescent="0.25">
      <c r="A67" s="3" t="s">
        <v>143</v>
      </c>
      <c r="B67" s="3" t="s">
        <v>759</v>
      </c>
      <c r="C67" s="3" t="s">
        <v>809</v>
      </c>
      <c r="D67" s="3" t="s">
        <v>810</v>
      </c>
      <c r="E67" s="3" t="s">
        <v>811</v>
      </c>
      <c r="G67" s="5">
        <v>505</v>
      </c>
      <c r="H67" s="4">
        <v>-23.10699</v>
      </c>
      <c r="I67" s="4">
        <v>30.125039999999998</v>
      </c>
      <c r="J67" s="6">
        <v>19268</v>
      </c>
      <c r="K67" s="6">
        <v>43257</v>
      </c>
      <c r="L67" s="5"/>
      <c r="M67" s="4">
        <v>504.31784632948398</v>
      </c>
      <c r="N67" s="4">
        <v>182047.79266973099</v>
      </c>
      <c r="O67" s="4">
        <v>17593.966468548799</v>
      </c>
      <c r="P67" s="8">
        <f t="shared" si="0"/>
        <v>17.5939664685488</v>
      </c>
      <c r="Q67" s="4">
        <v>47713.334575982197</v>
      </c>
      <c r="R67" s="5">
        <v>729</v>
      </c>
      <c r="S67" s="5">
        <v>1101</v>
      </c>
      <c r="T67" s="5">
        <v>757</v>
      </c>
      <c r="U67" s="5">
        <v>998</v>
      </c>
      <c r="V67" s="5">
        <v>5.9683918952940004E-3</v>
      </c>
      <c r="W67" s="5">
        <v>7.7965626025909996E-3</v>
      </c>
      <c r="X67" s="5">
        <v>11.069999694824199</v>
      </c>
      <c r="Y67" s="5">
        <v>6.7346654832359997E-3</v>
      </c>
      <c r="Z67" s="4">
        <v>3.6675821488364702</v>
      </c>
      <c r="AA67" s="4">
        <v>87.735896424519396</v>
      </c>
      <c r="AB67" s="4">
        <v>8.92002072974946</v>
      </c>
      <c r="AC67" s="5" t="s">
        <v>80</v>
      </c>
      <c r="AD67" s="4">
        <v>4.8443647378100199</v>
      </c>
      <c r="AE67" s="4">
        <v>5.85</v>
      </c>
      <c r="AF67" s="4">
        <v>1.4</v>
      </c>
      <c r="AG67" s="4">
        <v>3.69</v>
      </c>
      <c r="AH67" s="4">
        <v>4</v>
      </c>
      <c r="AI67" s="4">
        <v>4</v>
      </c>
      <c r="AJ67" s="4">
        <v>0.6</v>
      </c>
      <c r="AK67" s="4">
        <v>0.28000000000000003</v>
      </c>
      <c r="AL67" s="4">
        <v>0.47</v>
      </c>
      <c r="AM67" s="4">
        <v>0.49</v>
      </c>
      <c r="AN67" s="4">
        <v>1628</v>
      </c>
      <c r="AO67" s="4">
        <v>447</v>
      </c>
      <c r="AP67" s="4">
        <v>678</v>
      </c>
      <c r="AQ67" s="4">
        <v>640</v>
      </c>
      <c r="AR67" s="4">
        <v>1093</v>
      </c>
      <c r="AS67" s="4">
        <v>417</v>
      </c>
      <c r="AT67" s="4">
        <v>670</v>
      </c>
      <c r="AU67" s="4">
        <v>657</v>
      </c>
      <c r="AV67" s="4">
        <v>0.28999999999999998</v>
      </c>
      <c r="AW67" s="4">
        <v>1.431</v>
      </c>
      <c r="AX67" s="4">
        <v>11</v>
      </c>
      <c r="AY67" s="4">
        <v>69</v>
      </c>
      <c r="AZ67" s="4">
        <v>2</v>
      </c>
      <c r="BA67" s="4">
        <v>4</v>
      </c>
      <c r="BB67" s="4">
        <v>1</v>
      </c>
      <c r="BC67" s="4">
        <v>2</v>
      </c>
      <c r="BD67" s="4">
        <v>1</v>
      </c>
      <c r="BE67" s="4">
        <v>1</v>
      </c>
      <c r="BF67" s="4">
        <v>1</v>
      </c>
      <c r="BG67" s="4">
        <v>1</v>
      </c>
      <c r="BH67" s="4">
        <v>5</v>
      </c>
      <c r="BI67" s="4">
        <v>5</v>
      </c>
      <c r="BJ67" s="4">
        <v>5</v>
      </c>
      <c r="BK67" s="4">
        <v>1</v>
      </c>
      <c r="BL67" s="4">
        <v>2</v>
      </c>
      <c r="BM67" s="4">
        <v>1</v>
      </c>
      <c r="BN67" s="4">
        <v>1</v>
      </c>
      <c r="BO67" s="4">
        <v>1</v>
      </c>
      <c r="BP67" s="4">
        <v>4.4878059489901E-2</v>
      </c>
      <c r="BQ67" s="4">
        <v>0.89630781258604697</v>
      </c>
      <c r="BR67" s="4">
        <v>27.225380717724502</v>
      </c>
      <c r="BS67" s="4">
        <v>158</v>
      </c>
      <c r="BT67" s="4">
        <v>65</v>
      </c>
      <c r="BU67" s="4">
        <v>92</v>
      </c>
      <c r="BV67" s="4">
        <v>111</v>
      </c>
      <c r="BW67" s="4">
        <v>130</v>
      </c>
      <c r="BX67" s="4">
        <v>156</v>
      </c>
      <c r="BY67" s="4">
        <v>176</v>
      </c>
      <c r="BZ67" s="4">
        <v>197</v>
      </c>
      <c r="CA67" s="4">
        <v>57</v>
      </c>
      <c r="CB67" s="4">
        <v>80</v>
      </c>
      <c r="CC67" s="4">
        <v>97</v>
      </c>
      <c r="CD67" s="4">
        <v>113</v>
      </c>
      <c r="CE67" s="4">
        <v>136</v>
      </c>
      <c r="CF67" s="4">
        <v>154</v>
      </c>
      <c r="CG67" s="4">
        <v>172</v>
      </c>
      <c r="CH67" s="23">
        <v>0</v>
      </c>
      <c r="CI67" s="24">
        <v>0</v>
      </c>
      <c r="CJ67" s="25">
        <v>0</v>
      </c>
      <c r="CK67" s="26">
        <v>0</v>
      </c>
      <c r="CL67" s="27">
        <v>0</v>
      </c>
      <c r="CM67" s="29">
        <v>100</v>
      </c>
      <c r="CN67" s="30">
        <v>0</v>
      </c>
      <c r="CO67" s="31">
        <v>0</v>
      </c>
      <c r="CP67" s="33" t="s">
        <v>143</v>
      </c>
      <c r="CQ67" s="8">
        <v>0</v>
      </c>
      <c r="CR67" s="8">
        <v>0</v>
      </c>
      <c r="CS67" s="8">
        <v>0</v>
      </c>
      <c r="CT67" s="8">
        <v>0</v>
      </c>
      <c r="CU67" s="8">
        <v>0</v>
      </c>
      <c r="CV67" s="8">
        <v>0</v>
      </c>
      <c r="CW67" s="8">
        <v>0</v>
      </c>
      <c r="CX67" s="8">
        <v>100</v>
      </c>
      <c r="CY67" s="8">
        <v>0</v>
      </c>
    </row>
    <row r="68" spans="1:103" s="4" customFormat="1" x14ac:dyDescent="0.25">
      <c r="A68" s="3" t="s">
        <v>144</v>
      </c>
      <c r="B68" s="3" t="s">
        <v>759</v>
      </c>
      <c r="C68" s="3" t="s">
        <v>809</v>
      </c>
      <c r="D68" s="3" t="s">
        <v>810</v>
      </c>
      <c r="E68" s="3" t="s">
        <v>816</v>
      </c>
      <c r="G68" s="5">
        <v>49</v>
      </c>
      <c r="H68" s="4">
        <v>-22.949929999999998</v>
      </c>
      <c r="I68" s="4">
        <v>30.35183</v>
      </c>
      <c r="J68" s="6">
        <v>31148</v>
      </c>
      <c r="K68" s="6">
        <v>43256</v>
      </c>
      <c r="L68" s="5"/>
      <c r="M68" s="4">
        <v>48.566308766581301</v>
      </c>
      <c r="N68" s="4">
        <v>48161.793390298801</v>
      </c>
      <c r="O68" s="4">
        <v>6462.3339747781702</v>
      </c>
      <c r="P68" s="8">
        <f t="shared" si="0"/>
        <v>6.4623339747781703</v>
      </c>
      <c r="Q68" s="4">
        <v>17232.872933307099</v>
      </c>
      <c r="R68" s="5">
        <v>843</v>
      </c>
      <c r="S68" s="5">
        <v>1405</v>
      </c>
      <c r="T68" s="5">
        <v>876</v>
      </c>
      <c r="U68" s="5">
        <v>1299</v>
      </c>
      <c r="V68" s="5">
        <v>2.6627818122505999E-2</v>
      </c>
      <c r="W68" s="5">
        <v>3.2612089822457002E-2</v>
      </c>
      <c r="X68" s="5">
        <v>24.190000534057599</v>
      </c>
      <c r="Y68" s="5">
        <v>3.2728146761656002E-2</v>
      </c>
      <c r="Z68" s="4">
        <v>3.6156756626323601</v>
      </c>
      <c r="AA68" s="4">
        <v>95.172773847159107</v>
      </c>
      <c r="AB68" s="4">
        <v>2.2154685325553798</v>
      </c>
      <c r="AC68" s="5" t="s">
        <v>80</v>
      </c>
      <c r="AD68" s="4">
        <v>7.0436319750866003</v>
      </c>
      <c r="AE68" s="4">
        <v>6.15</v>
      </c>
      <c r="AF68" s="4">
        <v>2.34</v>
      </c>
      <c r="AG68" s="4">
        <v>3.33</v>
      </c>
      <c r="AH68" s="4">
        <v>3.3</v>
      </c>
      <c r="AI68" s="4">
        <v>2.6</v>
      </c>
      <c r="AJ68" s="4">
        <v>0.45</v>
      </c>
      <c r="AK68" s="4">
        <v>0.19</v>
      </c>
      <c r="AL68" s="4">
        <v>0.28000000000000003</v>
      </c>
      <c r="AM68" s="4">
        <v>0.24</v>
      </c>
      <c r="AN68" s="4">
        <v>2031</v>
      </c>
      <c r="AO68" s="4">
        <v>871</v>
      </c>
      <c r="AP68" s="4">
        <v>1307</v>
      </c>
      <c r="AQ68" s="4">
        <v>1197</v>
      </c>
      <c r="AR68" s="4">
        <v>1878</v>
      </c>
      <c r="AS68" s="4">
        <v>1108</v>
      </c>
      <c r="AT68" s="4">
        <v>1387</v>
      </c>
      <c r="AU68" s="4">
        <v>1373</v>
      </c>
      <c r="AV68" s="4">
        <v>2.0179999999999998</v>
      </c>
      <c r="AW68" s="4">
        <v>0.20699999999999999</v>
      </c>
      <c r="AX68" s="4">
        <v>12</v>
      </c>
      <c r="AY68" s="4">
        <v>69</v>
      </c>
      <c r="AZ68" s="4">
        <v>2</v>
      </c>
      <c r="BA68" s="4">
        <v>4</v>
      </c>
      <c r="BB68" s="4">
        <v>2</v>
      </c>
      <c r="BC68" s="4">
        <v>2</v>
      </c>
      <c r="BD68" s="4">
        <v>2</v>
      </c>
      <c r="BE68" s="4">
        <v>1</v>
      </c>
      <c r="BF68" s="4">
        <v>1</v>
      </c>
      <c r="BG68" s="4">
        <v>1</v>
      </c>
      <c r="BH68" s="4">
        <v>5</v>
      </c>
      <c r="BI68" s="4">
        <v>5</v>
      </c>
      <c r="BJ68" s="4">
        <v>5</v>
      </c>
      <c r="BK68" s="4">
        <v>1</v>
      </c>
      <c r="BL68" s="4">
        <v>2</v>
      </c>
      <c r="BM68" s="4">
        <v>1</v>
      </c>
      <c r="BN68" s="4">
        <v>1</v>
      </c>
      <c r="BO68" s="4">
        <v>1</v>
      </c>
      <c r="BP68" s="4">
        <v>8.0813760050105002E-2</v>
      </c>
      <c r="BQ68" s="4">
        <v>0.869842066706913</v>
      </c>
      <c r="BR68" s="4">
        <v>32.899419444696498</v>
      </c>
      <c r="BS68" s="4">
        <v>272</v>
      </c>
      <c r="BT68" s="4">
        <v>68</v>
      </c>
      <c r="BU68" s="4">
        <v>96</v>
      </c>
      <c r="BV68" s="4">
        <v>116</v>
      </c>
      <c r="BW68" s="4">
        <v>136</v>
      </c>
      <c r="BX68" s="4">
        <v>163</v>
      </c>
      <c r="BY68" s="4">
        <v>184</v>
      </c>
      <c r="BZ68" s="4">
        <v>205</v>
      </c>
      <c r="CA68" s="4">
        <v>93</v>
      </c>
      <c r="CB68" s="4">
        <v>131</v>
      </c>
      <c r="CC68" s="4">
        <v>158</v>
      </c>
      <c r="CD68" s="4">
        <v>185</v>
      </c>
      <c r="CE68" s="4">
        <v>221</v>
      </c>
      <c r="CF68" s="4">
        <v>250</v>
      </c>
      <c r="CG68" s="4">
        <v>279</v>
      </c>
      <c r="CH68" s="23">
        <v>0</v>
      </c>
      <c r="CI68" s="24">
        <v>0</v>
      </c>
      <c r="CJ68" s="25">
        <v>0</v>
      </c>
      <c r="CK68" s="26">
        <v>0</v>
      </c>
      <c r="CL68" s="27">
        <v>0</v>
      </c>
      <c r="CM68" s="29">
        <v>100</v>
      </c>
      <c r="CN68" s="30">
        <v>0</v>
      </c>
      <c r="CO68" s="31">
        <v>0</v>
      </c>
      <c r="CP68" s="33" t="s">
        <v>144</v>
      </c>
      <c r="CQ68" s="8">
        <v>0</v>
      </c>
      <c r="CR68" s="8">
        <v>0</v>
      </c>
      <c r="CS68" s="8">
        <v>0</v>
      </c>
      <c r="CT68" s="8">
        <v>0</v>
      </c>
      <c r="CU68" s="8">
        <v>0</v>
      </c>
      <c r="CV68" s="8">
        <v>0</v>
      </c>
      <c r="CW68" s="8">
        <v>0</v>
      </c>
      <c r="CX68" s="8">
        <v>100</v>
      </c>
      <c r="CY68" s="8">
        <v>0</v>
      </c>
    </row>
    <row r="69" spans="1:103" s="4" customFormat="1" x14ac:dyDescent="0.25">
      <c r="A69" s="3" t="s">
        <v>145</v>
      </c>
      <c r="B69" s="3" t="s">
        <v>759</v>
      </c>
      <c r="C69" s="3" t="s">
        <v>809</v>
      </c>
      <c r="D69" s="3" t="s">
        <v>810</v>
      </c>
      <c r="E69" s="3" t="s">
        <v>817</v>
      </c>
      <c r="G69" s="5">
        <v>1411</v>
      </c>
      <c r="H69" s="4">
        <v>-22.981189999999899</v>
      </c>
      <c r="I69" s="4">
        <v>30.59798</v>
      </c>
      <c r="J69" s="6">
        <v>38910</v>
      </c>
      <c r="K69" s="6">
        <v>43227</v>
      </c>
      <c r="L69" s="5"/>
      <c r="M69" s="4">
        <v>1410.27665335252</v>
      </c>
      <c r="N69" s="4">
        <v>359714.72782553401</v>
      </c>
      <c r="O69" s="4">
        <v>63271.3932560799</v>
      </c>
      <c r="P69" s="8">
        <f t="shared" ref="P69:P132" si="1">O69*0.001</f>
        <v>63.271393256079904</v>
      </c>
      <c r="Q69" s="4">
        <v>123666.167029255</v>
      </c>
      <c r="R69" s="5">
        <v>488</v>
      </c>
      <c r="S69" s="5">
        <v>1101</v>
      </c>
      <c r="T69" s="5">
        <v>513</v>
      </c>
      <c r="U69" s="5">
        <v>885</v>
      </c>
      <c r="V69" s="5">
        <v>3.4296165686100001E-3</v>
      </c>
      <c r="W69" s="5">
        <v>4.9568933421779999E-3</v>
      </c>
      <c r="X69" s="5">
        <v>11.4700002670288</v>
      </c>
      <c r="Y69" s="5">
        <v>4.0107979439200003E-3</v>
      </c>
      <c r="Z69" s="4">
        <v>3.42668613968072</v>
      </c>
      <c r="AA69" s="4">
        <v>85.759272869475197</v>
      </c>
      <c r="AB69" s="4">
        <v>22.672752841772699</v>
      </c>
      <c r="AC69" s="5" t="s">
        <v>80</v>
      </c>
      <c r="AD69" s="4">
        <v>21.9993608418471</v>
      </c>
      <c r="AE69" s="4">
        <v>6.8</v>
      </c>
      <c r="AF69" s="4">
        <v>1.4</v>
      </c>
      <c r="AG69" s="4">
        <v>3.55</v>
      </c>
      <c r="AH69" s="4">
        <v>3.85</v>
      </c>
      <c r="AI69" s="4">
        <v>4</v>
      </c>
      <c r="AJ69" s="4">
        <v>0.6</v>
      </c>
      <c r="AK69" s="4">
        <v>0.19</v>
      </c>
      <c r="AL69" s="4">
        <v>0.42</v>
      </c>
      <c r="AM69" s="4">
        <v>0.44</v>
      </c>
      <c r="AN69" s="4">
        <v>1878</v>
      </c>
      <c r="AO69" s="4">
        <v>447</v>
      </c>
      <c r="AP69" s="4">
        <v>795</v>
      </c>
      <c r="AQ69" s="4">
        <v>726</v>
      </c>
      <c r="AR69" s="4">
        <v>1775</v>
      </c>
      <c r="AS69" s="4">
        <v>417</v>
      </c>
      <c r="AT69" s="4">
        <v>835</v>
      </c>
      <c r="AU69" s="4">
        <v>756</v>
      </c>
      <c r="AV69" s="4">
        <v>0.59599999999999997</v>
      </c>
      <c r="AW69" s="4">
        <v>6.9240000000000004</v>
      </c>
      <c r="AX69" s="4">
        <v>11</v>
      </c>
      <c r="AY69" s="4">
        <v>69</v>
      </c>
      <c r="AZ69" s="4">
        <v>5</v>
      </c>
      <c r="BA69" s="4">
        <v>4</v>
      </c>
      <c r="BB69" s="4">
        <v>1</v>
      </c>
      <c r="BC69" s="4">
        <v>2</v>
      </c>
      <c r="BD69" s="4">
        <v>1</v>
      </c>
      <c r="BE69" s="4">
        <v>1</v>
      </c>
      <c r="BF69" s="4">
        <v>1</v>
      </c>
      <c r="BG69" s="4">
        <v>1</v>
      </c>
      <c r="BH69" s="4">
        <v>5</v>
      </c>
      <c r="BI69" s="4">
        <v>5</v>
      </c>
      <c r="BJ69" s="4">
        <v>5</v>
      </c>
      <c r="BK69" s="4">
        <v>2</v>
      </c>
      <c r="BL69" s="4">
        <v>2</v>
      </c>
      <c r="BM69" s="4">
        <v>1</v>
      </c>
      <c r="BN69" s="4">
        <v>1</v>
      </c>
      <c r="BO69" s="4">
        <v>1</v>
      </c>
      <c r="BP69" s="4">
        <v>5.9748955711434001E-2</v>
      </c>
      <c r="BQ69" s="4">
        <v>0.84047513713111399</v>
      </c>
      <c r="BR69" s="4">
        <v>32.900283149473097</v>
      </c>
      <c r="BS69" s="4">
        <v>196</v>
      </c>
      <c r="BT69" s="4">
        <v>97</v>
      </c>
      <c r="BU69" s="4">
        <v>137</v>
      </c>
      <c r="BV69" s="4">
        <v>165</v>
      </c>
      <c r="BW69" s="4">
        <v>193</v>
      </c>
      <c r="BX69" s="4">
        <v>230</v>
      </c>
      <c r="BY69" s="4">
        <v>260</v>
      </c>
      <c r="BZ69" s="4">
        <v>291</v>
      </c>
      <c r="CA69" s="4">
        <v>96</v>
      </c>
      <c r="CB69" s="4">
        <v>136</v>
      </c>
      <c r="CC69" s="4">
        <v>163</v>
      </c>
      <c r="CD69" s="4">
        <v>191</v>
      </c>
      <c r="CE69" s="4">
        <v>229</v>
      </c>
      <c r="CF69" s="4">
        <v>258</v>
      </c>
      <c r="CG69" s="4">
        <v>289</v>
      </c>
      <c r="CH69" s="23">
        <v>0</v>
      </c>
      <c r="CI69" s="24">
        <v>0</v>
      </c>
      <c r="CJ69" s="25">
        <v>0</v>
      </c>
      <c r="CK69" s="26">
        <v>0</v>
      </c>
      <c r="CL69" s="27">
        <v>0</v>
      </c>
      <c r="CM69" s="29">
        <v>100</v>
      </c>
      <c r="CN69" s="30">
        <v>0</v>
      </c>
      <c r="CO69" s="31">
        <v>0</v>
      </c>
      <c r="CP69" s="33" t="s">
        <v>145</v>
      </c>
      <c r="CQ69" s="8">
        <v>0</v>
      </c>
      <c r="CR69" s="8">
        <v>0</v>
      </c>
      <c r="CS69" s="8">
        <v>100</v>
      </c>
      <c r="CT69" s="8">
        <v>0</v>
      </c>
      <c r="CU69" s="8">
        <v>0</v>
      </c>
      <c r="CV69" s="8">
        <v>0</v>
      </c>
      <c r="CW69" s="8">
        <v>0</v>
      </c>
      <c r="CX69" s="8">
        <v>100</v>
      </c>
      <c r="CY69" s="8">
        <v>0</v>
      </c>
    </row>
    <row r="70" spans="1:103" s="8" customFormat="1" x14ac:dyDescent="0.25">
      <c r="A70" s="8" t="s">
        <v>146</v>
      </c>
      <c r="B70" s="8" t="s">
        <v>818</v>
      </c>
      <c r="C70" s="8" t="s">
        <v>908</v>
      </c>
      <c r="D70" s="8" t="s">
        <v>911</v>
      </c>
      <c r="E70" s="8" t="s">
        <v>912</v>
      </c>
      <c r="G70" s="9">
        <v>252</v>
      </c>
      <c r="H70" s="8">
        <v>-25.818999999999999</v>
      </c>
      <c r="I70" s="8">
        <v>29.33775</v>
      </c>
      <c r="J70" s="10">
        <v>20737</v>
      </c>
      <c r="K70" s="10">
        <v>43299</v>
      </c>
      <c r="L70" s="9">
        <v>1956</v>
      </c>
      <c r="M70" s="8">
        <v>249.36294226633501</v>
      </c>
      <c r="N70" s="8">
        <v>127521.543814334</v>
      </c>
      <c r="O70" s="8">
        <v>19695.380128146298</v>
      </c>
      <c r="P70" s="8">
        <f t="shared" si="1"/>
        <v>19.695380128146297</v>
      </c>
      <c r="Q70" s="8">
        <v>38367.447538821798</v>
      </c>
      <c r="R70" s="9">
        <v>1428</v>
      </c>
      <c r="S70" s="9">
        <v>1669</v>
      </c>
      <c r="T70" s="9">
        <v>1455</v>
      </c>
      <c r="U70" s="9">
        <v>1585</v>
      </c>
      <c r="V70" s="9">
        <v>5.1108663901689999E-3</v>
      </c>
      <c r="W70" s="9">
        <v>6.2813665088389996E-3</v>
      </c>
      <c r="X70" s="9">
        <v>4.2800002098083496</v>
      </c>
      <c r="Y70" s="9">
        <v>4.5177186839279997E-3</v>
      </c>
      <c r="Z70" s="8">
        <v>3.16435238522849</v>
      </c>
      <c r="AA70" s="8">
        <v>91.906300959780495</v>
      </c>
      <c r="AB70" s="8">
        <v>8.7947290772189799</v>
      </c>
      <c r="AC70" s="9" t="s">
        <v>80</v>
      </c>
      <c r="AD70" s="8">
        <v>7.8932594660861799</v>
      </c>
      <c r="AE70" s="8">
        <v>6.7</v>
      </c>
      <c r="AF70" s="8">
        <v>1.53</v>
      </c>
      <c r="AG70" s="8">
        <v>3.09</v>
      </c>
      <c r="AH70" s="8">
        <v>2.56</v>
      </c>
      <c r="AI70" s="8">
        <v>3.45</v>
      </c>
      <c r="AJ70" s="8">
        <v>0.64</v>
      </c>
      <c r="AK70" s="8">
        <v>0.48</v>
      </c>
      <c r="AL70" s="8">
        <v>0.56999999999999995</v>
      </c>
      <c r="AM70" s="8">
        <v>0.56999999999999995</v>
      </c>
      <c r="AN70" s="8">
        <v>715</v>
      </c>
      <c r="AO70" s="8">
        <v>661</v>
      </c>
      <c r="AP70" s="8">
        <v>694</v>
      </c>
      <c r="AQ70" s="8">
        <v>696</v>
      </c>
      <c r="AR70" s="8">
        <v>731</v>
      </c>
      <c r="AS70" s="8">
        <v>590</v>
      </c>
      <c r="AT70" s="8">
        <v>673</v>
      </c>
      <c r="AU70" s="8">
        <v>676</v>
      </c>
      <c r="AV70" s="8">
        <v>0.55000000000000004</v>
      </c>
      <c r="AW70" s="8">
        <v>0.90400000000000003</v>
      </c>
      <c r="AX70" s="8">
        <v>12</v>
      </c>
      <c r="AY70" s="8">
        <v>65</v>
      </c>
      <c r="AZ70" s="8">
        <v>11</v>
      </c>
      <c r="BA70" s="8">
        <v>4</v>
      </c>
      <c r="BB70" s="8">
        <v>4</v>
      </c>
      <c r="BC70" s="8">
        <v>4</v>
      </c>
      <c r="BD70" s="8">
        <v>4</v>
      </c>
      <c r="BE70" s="8">
        <v>2</v>
      </c>
      <c r="BF70" s="8">
        <v>2</v>
      </c>
      <c r="BG70" s="8">
        <v>2</v>
      </c>
      <c r="BH70" s="8">
        <v>4</v>
      </c>
      <c r="BI70" s="8">
        <v>4</v>
      </c>
      <c r="BJ70" s="8">
        <v>4</v>
      </c>
      <c r="BK70" s="8">
        <v>0</v>
      </c>
      <c r="BL70" s="8">
        <v>0</v>
      </c>
      <c r="BM70" s="8">
        <v>0</v>
      </c>
      <c r="BN70" s="8">
        <v>2</v>
      </c>
      <c r="BO70" s="8">
        <v>1</v>
      </c>
      <c r="BP70" s="8">
        <v>-0.15904387062946801</v>
      </c>
      <c r="BQ70" s="8">
        <v>0.71364184453415802</v>
      </c>
      <c r="BR70" s="8">
        <v>-0.324656516295801</v>
      </c>
      <c r="BS70" s="8">
        <v>108</v>
      </c>
      <c r="BT70" s="8">
        <v>44</v>
      </c>
      <c r="BU70" s="8">
        <v>59</v>
      </c>
      <c r="BV70" s="8">
        <v>70</v>
      </c>
      <c r="BW70" s="8">
        <v>81</v>
      </c>
      <c r="BX70" s="8">
        <v>96</v>
      </c>
      <c r="BY70" s="8">
        <v>108</v>
      </c>
      <c r="BZ70" s="8">
        <v>121</v>
      </c>
      <c r="CA70" s="8">
        <v>43</v>
      </c>
      <c r="CB70" s="8">
        <v>58</v>
      </c>
      <c r="CC70" s="8">
        <v>68</v>
      </c>
      <c r="CD70" s="8">
        <v>79</v>
      </c>
      <c r="CE70" s="8">
        <v>94</v>
      </c>
      <c r="CF70" s="8">
        <v>106</v>
      </c>
      <c r="CG70" s="8">
        <v>118</v>
      </c>
      <c r="CH70" s="23">
        <v>0</v>
      </c>
      <c r="CI70" s="24">
        <v>0</v>
      </c>
      <c r="CJ70" s="25">
        <v>0</v>
      </c>
      <c r="CK70" s="26">
        <v>100</v>
      </c>
      <c r="CL70" s="27">
        <v>0</v>
      </c>
      <c r="CM70" s="29">
        <v>0</v>
      </c>
      <c r="CN70" s="30">
        <v>0</v>
      </c>
      <c r="CO70" s="31">
        <v>0</v>
      </c>
      <c r="CP70" s="34" t="s">
        <v>146</v>
      </c>
      <c r="CQ70" s="8">
        <v>0</v>
      </c>
      <c r="CR70" s="8">
        <v>0</v>
      </c>
      <c r="CS70" s="8">
        <v>0</v>
      </c>
      <c r="CT70" s="8">
        <v>100</v>
      </c>
      <c r="CU70" s="8">
        <v>0</v>
      </c>
      <c r="CV70" s="8">
        <v>0</v>
      </c>
      <c r="CW70" s="8">
        <v>0</v>
      </c>
      <c r="CX70" s="8">
        <v>0</v>
      </c>
      <c r="CY70" s="8">
        <v>0</v>
      </c>
    </row>
    <row r="71" spans="1:103" s="8" customFormat="1" x14ac:dyDescent="0.25">
      <c r="A71" s="8" t="s">
        <v>147</v>
      </c>
      <c r="B71" s="8" t="s">
        <v>818</v>
      </c>
      <c r="C71" s="8" t="s">
        <v>908</v>
      </c>
      <c r="D71" s="8" t="s">
        <v>911</v>
      </c>
      <c r="E71" s="8" t="s">
        <v>914</v>
      </c>
      <c r="G71" s="9">
        <v>376</v>
      </c>
      <c r="H71" s="8">
        <v>-25.673629999999999</v>
      </c>
      <c r="I71" s="8">
        <v>29.173220000000001</v>
      </c>
      <c r="J71" s="10">
        <v>21589</v>
      </c>
      <c r="K71" s="10">
        <v>43299</v>
      </c>
      <c r="L71" s="9">
        <v>1958</v>
      </c>
      <c r="M71" s="8">
        <v>376.44027177331401</v>
      </c>
      <c r="N71" s="8">
        <v>132111.80342360801</v>
      </c>
      <c r="O71" s="8">
        <v>22351.125414190301</v>
      </c>
      <c r="P71" s="8">
        <f t="shared" si="1"/>
        <v>22.351125414190303</v>
      </c>
      <c r="Q71" s="8">
        <v>41342.077609068299</v>
      </c>
      <c r="R71" s="9">
        <v>1342</v>
      </c>
      <c r="S71" s="9">
        <v>1631</v>
      </c>
      <c r="T71" s="9">
        <v>1367</v>
      </c>
      <c r="U71" s="9">
        <v>1507</v>
      </c>
      <c r="V71" s="9">
        <v>5.1252525299790002E-3</v>
      </c>
      <c r="W71" s="9">
        <v>6.9904566174150001E-3</v>
      </c>
      <c r="X71" s="9">
        <v>4.1799998283386204</v>
      </c>
      <c r="Y71" s="9">
        <v>4.515173844993E-3</v>
      </c>
      <c r="Z71" s="8">
        <v>3.3379614818509999</v>
      </c>
      <c r="AA71" s="8">
        <v>89.732172467357898</v>
      </c>
      <c r="AB71" s="8">
        <v>9.3172405528139706</v>
      </c>
      <c r="AC71" s="9" t="s">
        <v>80</v>
      </c>
      <c r="AD71" s="8">
        <v>7.5633436517404498</v>
      </c>
      <c r="AE71" s="8">
        <v>6</v>
      </c>
      <c r="AF71" s="8">
        <v>2.15</v>
      </c>
      <c r="AG71" s="8">
        <v>2.9</v>
      </c>
      <c r="AH71" s="8">
        <v>2.4500000000000002</v>
      </c>
      <c r="AI71" s="8">
        <v>2.35</v>
      </c>
      <c r="AJ71" s="8">
        <v>0.62</v>
      </c>
      <c r="AK71" s="8">
        <v>0.42</v>
      </c>
      <c r="AL71" s="8">
        <v>0.51</v>
      </c>
      <c r="AM71" s="8">
        <v>0.52</v>
      </c>
      <c r="AN71" s="8">
        <v>773</v>
      </c>
      <c r="AO71" s="8">
        <v>623</v>
      </c>
      <c r="AP71" s="8">
        <v>684</v>
      </c>
      <c r="AQ71" s="8">
        <v>682</v>
      </c>
      <c r="AR71" s="8">
        <v>711</v>
      </c>
      <c r="AS71" s="8">
        <v>581</v>
      </c>
      <c r="AT71" s="8">
        <v>642</v>
      </c>
      <c r="AU71" s="8">
        <v>641</v>
      </c>
      <c r="AV71" s="8">
        <v>5.0999999999999997E-2</v>
      </c>
      <c r="AW71" s="8">
        <v>13.398999999999999</v>
      </c>
      <c r="AX71" s="8">
        <v>12</v>
      </c>
      <c r="AY71" s="8">
        <v>16</v>
      </c>
      <c r="AZ71" s="8">
        <v>2</v>
      </c>
      <c r="BA71" s="8">
        <v>1</v>
      </c>
      <c r="BB71" s="8">
        <v>4</v>
      </c>
      <c r="BC71" s="8">
        <v>4</v>
      </c>
      <c r="BD71" s="8">
        <v>1</v>
      </c>
      <c r="BE71" s="8">
        <v>2</v>
      </c>
      <c r="BF71" s="8">
        <v>2</v>
      </c>
      <c r="BG71" s="8">
        <v>1</v>
      </c>
      <c r="BH71" s="8">
        <v>4</v>
      </c>
      <c r="BI71" s="8">
        <v>4</v>
      </c>
      <c r="BJ71" s="8">
        <v>4</v>
      </c>
      <c r="BK71" s="8">
        <v>0</v>
      </c>
      <c r="BL71" s="8">
        <v>0</v>
      </c>
      <c r="BM71" s="8">
        <v>0</v>
      </c>
      <c r="BN71" s="8">
        <v>2</v>
      </c>
      <c r="BO71" s="8">
        <v>1</v>
      </c>
      <c r="BP71" s="8">
        <v>-0.13435580081188001</v>
      </c>
      <c r="BQ71" s="8">
        <v>0.74044008325705901</v>
      </c>
      <c r="BR71" s="8">
        <v>15.4708668557144</v>
      </c>
      <c r="BS71" s="8">
        <v>109</v>
      </c>
      <c r="BT71" s="8">
        <v>46</v>
      </c>
      <c r="BU71" s="8">
        <v>62</v>
      </c>
      <c r="BV71" s="8">
        <v>74</v>
      </c>
      <c r="BW71" s="8">
        <v>85</v>
      </c>
      <c r="BX71" s="8">
        <v>102</v>
      </c>
      <c r="BY71" s="8">
        <v>116</v>
      </c>
      <c r="BZ71" s="8">
        <v>130</v>
      </c>
      <c r="CA71" s="8">
        <v>44</v>
      </c>
      <c r="CB71" s="8">
        <v>59</v>
      </c>
      <c r="CC71" s="8">
        <v>70</v>
      </c>
      <c r="CD71" s="8">
        <v>82</v>
      </c>
      <c r="CE71" s="8">
        <v>98</v>
      </c>
      <c r="CF71" s="8">
        <v>111</v>
      </c>
      <c r="CG71" s="8">
        <v>124</v>
      </c>
      <c r="CH71" s="23">
        <v>0</v>
      </c>
      <c r="CI71" s="24">
        <v>0</v>
      </c>
      <c r="CJ71" s="25">
        <v>0</v>
      </c>
      <c r="CK71" s="26">
        <v>100</v>
      </c>
      <c r="CL71" s="27">
        <v>0</v>
      </c>
      <c r="CM71" s="29">
        <v>0</v>
      </c>
      <c r="CN71" s="30">
        <v>0</v>
      </c>
      <c r="CO71" s="31">
        <v>0</v>
      </c>
      <c r="CP71" s="34" t="s">
        <v>147</v>
      </c>
      <c r="CQ71" s="8">
        <v>0</v>
      </c>
      <c r="CR71" s="8">
        <v>0</v>
      </c>
      <c r="CS71" s="8">
        <v>0</v>
      </c>
      <c r="CT71" s="8">
        <v>100</v>
      </c>
      <c r="CU71" s="8">
        <v>0</v>
      </c>
      <c r="CV71" s="8">
        <v>0</v>
      </c>
      <c r="CW71" s="8">
        <v>0</v>
      </c>
      <c r="CX71" s="8">
        <v>0</v>
      </c>
      <c r="CY71" s="8">
        <v>0</v>
      </c>
    </row>
    <row r="72" spans="1:103" s="8" customFormat="1" x14ac:dyDescent="0.25">
      <c r="A72" s="8" t="s">
        <v>148</v>
      </c>
      <c r="B72" s="8" t="s">
        <v>818</v>
      </c>
      <c r="C72" s="8" t="s">
        <v>908</v>
      </c>
      <c r="D72" s="8" t="s">
        <v>911</v>
      </c>
      <c r="E72" s="8" t="s">
        <v>915</v>
      </c>
      <c r="G72" s="9">
        <v>3256</v>
      </c>
      <c r="H72" s="8">
        <v>-26.006550000000001</v>
      </c>
      <c r="I72" s="8">
        <v>29.254020000000001</v>
      </c>
      <c r="J72" s="10">
        <v>26493</v>
      </c>
      <c r="K72" s="10">
        <v>43298</v>
      </c>
      <c r="L72" s="9"/>
      <c r="M72" s="8">
        <v>3210.00829567247</v>
      </c>
      <c r="N72" s="8">
        <v>423327.91733003099</v>
      </c>
      <c r="O72" s="8">
        <v>46213.652758597404</v>
      </c>
      <c r="P72" s="8">
        <f t="shared" si="1"/>
        <v>46.213652758597405</v>
      </c>
      <c r="Q72" s="8">
        <v>77758.762237768795</v>
      </c>
      <c r="R72" s="9">
        <v>1512</v>
      </c>
      <c r="S72" s="9">
        <v>1677</v>
      </c>
      <c r="T72" s="9">
        <v>1516</v>
      </c>
      <c r="U72" s="9">
        <v>1586</v>
      </c>
      <c r="V72" s="9">
        <v>9.8975887522099993E-4</v>
      </c>
      <c r="W72" s="9">
        <v>2.1219473568200001E-3</v>
      </c>
      <c r="X72" s="9">
        <v>4</v>
      </c>
      <c r="Y72" s="9">
        <v>1.2002935400229999E-3</v>
      </c>
      <c r="Z72" s="8">
        <v>3.24514126164404</v>
      </c>
      <c r="AA72" s="8">
        <v>80.772239959079897</v>
      </c>
      <c r="AB72" s="8">
        <v>25.238656200187702</v>
      </c>
      <c r="AC72" s="9" t="s">
        <v>80</v>
      </c>
      <c r="AD72" s="8">
        <v>11.2298429986733</v>
      </c>
      <c r="AE72" s="8">
        <v>7</v>
      </c>
      <c r="AF72" s="8">
        <v>2.1</v>
      </c>
      <c r="AG72" s="8">
        <v>4.18</v>
      </c>
      <c r="AH72" s="8">
        <v>3.45</v>
      </c>
      <c r="AI72" s="8">
        <v>3.45</v>
      </c>
      <c r="AJ72" s="8">
        <v>0.57999999999999996</v>
      </c>
      <c r="AK72" s="8">
        <v>0.31</v>
      </c>
      <c r="AL72" s="8">
        <v>0.44</v>
      </c>
      <c r="AM72" s="8">
        <v>0.44</v>
      </c>
      <c r="AN72" s="8">
        <v>823</v>
      </c>
      <c r="AO72" s="8">
        <v>626</v>
      </c>
      <c r="AP72" s="8">
        <v>686</v>
      </c>
      <c r="AQ72" s="8">
        <v>686</v>
      </c>
      <c r="AR72" s="8">
        <v>725</v>
      </c>
      <c r="AS72" s="8">
        <v>568</v>
      </c>
      <c r="AT72" s="8">
        <v>652</v>
      </c>
      <c r="AU72" s="8">
        <v>651</v>
      </c>
      <c r="AV72" s="8">
        <v>0.55700000000000005</v>
      </c>
      <c r="AW72" s="8">
        <v>0.89800000000000002</v>
      </c>
      <c r="AX72" s="8">
        <v>12</v>
      </c>
      <c r="AY72" s="8">
        <v>65</v>
      </c>
      <c r="AZ72" s="8">
        <v>11</v>
      </c>
      <c r="BA72" s="8">
        <v>4</v>
      </c>
      <c r="BB72" s="8">
        <v>4</v>
      </c>
      <c r="BC72" s="8">
        <v>4</v>
      </c>
      <c r="BD72" s="8">
        <v>4</v>
      </c>
      <c r="BE72" s="8">
        <v>2</v>
      </c>
      <c r="BF72" s="8">
        <v>2</v>
      </c>
      <c r="BG72" s="8">
        <v>2</v>
      </c>
      <c r="BH72" s="8">
        <v>4</v>
      </c>
      <c r="BI72" s="8">
        <v>4</v>
      </c>
      <c r="BJ72" s="8">
        <v>4</v>
      </c>
      <c r="BK72" s="8">
        <v>0</v>
      </c>
      <c r="BL72" s="8">
        <v>0</v>
      </c>
      <c r="BM72" s="8">
        <v>0</v>
      </c>
      <c r="BN72" s="8">
        <v>2</v>
      </c>
      <c r="BO72" s="8">
        <v>1</v>
      </c>
      <c r="BP72" s="8">
        <v>-0.18840911169876701</v>
      </c>
      <c r="BQ72" s="8">
        <v>0.79968275397446997</v>
      </c>
      <c r="BR72" s="8">
        <v>21.3914688966474</v>
      </c>
      <c r="BS72" s="8">
        <v>117</v>
      </c>
      <c r="BT72" s="8">
        <v>63</v>
      </c>
      <c r="BU72" s="8">
        <v>84</v>
      </c>
      <c r="BV72" s="8">
        <v>99</v>
      </c>
      <c r="BW72" s="8">
        <v>115</v>
      </c>
      <c r="BX72" s="8">
        <v>136</v>
      </c>
      <c r="BY72" s="8">
        <v>153</v>
      </c>
      <c r="BZ72" s="8">
        <v>171</v>
      </c>
      <c r="CA72" s="8">
        <v>51</v>
      </c>
      <c r="CB72" s="8">
        <v>69</v>
      </c>
      <c r="CC72" s="8">
        <v>81</v>
      </c>
      <c r="CD72" s="8">
        <v>94</v>
      </c>
      <c r="CE72" s="8">
        <v>111</v>
      </c>
      <c r="CF72" s="8">
        <v>125</v>
      </c>
      <c r="CG72" s="8">
        <v>140</v>
      </c>
      <c r="CH72" s="23">
        <v>0</v>
      </c>
      <c r="CI72" s="24">
        <v>0</v>
      </c>
      <c r="CJ72" s="25">
        <v>0</v>
      </c>
      <c r="CK72" s="26">
        <v>100</v>
      </c>
      <c r="CL72" s="27">
        <v>0</v>
      </c>
      <c r="CM72" s="29">
        <v>0</v>
      </c>
      <c r="CN72" s="30">
        <v>0</v>
      </c>
      <c r="CO72" s="31">
        <v>0</v>
      </c>
      <c r="CP72" s="34" t="s">
        <v>148</v>
      </c>
      <c r="CQ72" s="8">
        <v>0</v>
      </c>
      <c r="CR72" s="8">
        <v>0</v>
      </c>
      <c r="CS72" s="8">
        <v>0</v>
      </c>
      <c r="CT72" s="8">
        <v>100</v>
      </c>
      <c r="CU72" s="8">
        <v>0</v>
      </c>
      <c r="CV72" s="8">
        <v>0</v>
      </c>
      <c r="CW72" s="8">
        <v>0</v>
      </c>
      <c r="CX72" s="8">
        <v>0</v>
      </c>
      <c r="CY72" s="8">
        <v>0</v>
      </c>
    </row>
    <row r="73" spans="1:103" s="8" customFormat="1" x14ac:dyDescent="0.25">
      <c r="A73" s="8" t="s">
        <v>149</v>
      </c>
      <c r="B73" s="8" t="s">
        <v>818</v>
      </c>
      <c r="C73" s="8" t="s">
        <v>908</v>
      </c>
      <c r="D73" s="8" t="s">
        <v>909</v>
      </c>
      <c r="E73" s="8" t="s">
        <v>910</v>
      </c>
      <c r="G73" s="9">
        <v>1503</v>
      </c>
      <c r="H73" s="8">
        <v>-25.808620000000001</v>
      </c>
      <c r="I73" s="8">
        <v>29.586400000000001</v>
      </c>
      <c r="J73" s="10">
        <v>28520</v>
      </c>
      <c r="K73" s="10">
        <v>43299</v>
      </c>
      <c r="L73" s="9"/>
      <c r="M73" s="8">
        <v>1511.56219848244</v>
      </c>
      <c r="N73" s="8">
        <v>325041.30286847003</v>
      </c>
      <c r="O73" s="8">
        <v>39974.941074186499</v>
      </c>
      <c r="P73" s="8">
        <f t="shared" si="1"/>
        <v>39.974941074186503</v>
      </c>
      <c r="Q73" s="8">
        <v>92935.008532100197</v>
      </c>
      <c r="R73" s="9">
        <v>1520</v>
      </c>
      <c r="S73" s="9">
        <v>1805</v>
      </c>
      <c r="T73" s="9">
        <v>1547</v>
      </c>
      <c r="U73" s="9">
        <v>1667</v>
      </c>
      <c r="V73" s="9">
        <v>1.8962793983520001E-3</v>
      </c>
      <c r="W73" s="9">
        <v>3.066659211653E-3</v>
      </c>
      <c r="X73" s="9">
        <v>3.8199999332427899</v>
      </c>
      <c r="Y73" s="9">
        <v>1.7216332489620001E-3</v>
      </c>
      <c r="Z73" s="8">
        <v>2.9162484275791698</v>
      </c>
      <c r="AA73" s="8">
        <v>85.835022192131703</v>
      </c>
      <c r="AB73" s="8">
        <v>25.198567909103801</v>
      </c>
      <c r="AC73" s="9" t="s">
        <v>80</v>
      </c>
      <c r="AD73" s="8">
        <v>17.353981457422201</v>
      </c>
      <c r="AE73" s="8">
        <v>6.9</v>
      </c>
      <c r="AF73" s="8">
        <v>2.1</v>
      </c>
      <c r="AG73" s="8">
        <v>3.23</v>
      </c>
      <c r="AH73" s="8">
        <v>3.1</v>
      </c>
      <c r="AI73" s="8">
        <v>2.2200000000000002</v>
      </c>
      <c r="AJ73" s="8">
        <v>0.64</v>
      </c>
      <c r="AK73" s="8">
        <v>0.4</v>
      </c>
      <c r="AL73" s="8">
        <v>0.52</v>
      </c>
      <c r="AM73" s="8">
        <v>0.52</v>
      </c>
      <c r="AN73" s="8">
        <v>757</v>
      </c>
      <c r="AO73" s="8">
        <v>582</v>
      </c>
      <c r="AP73" s="8">
        <v>692</v>
      </c>
      <c r="AQ73" s="8">
        <v>697</v>
      </c>
      <c r="AR73" s="8">
        <v>775</v>
      </c>
      <c r="AS73" s="8">
        <v>591</v>
      </c>
      <c r="AT73" s="8">
        <v>669</v>
      </c>
      <c r="AU73" s="8">
        <v>670</v>
      </c>
      <c r="AV73" s="8">
        <v>0.78</v>
      </c>
      <c r="AW73" s="8">
        <v>1.1379999999999999</v>
      </c>
      <c r="AX73" s="8">
        <v>12</v>
      </c>
      <c r="AY73" s="8">
        <v>65</v>
      </c>
      <c r="AZ73" s="8">
        <v>11</v>
      </c>
      <c r="BA73" s="8">
        <v>4</v>
      </c>
      <c r="BB73" s="8">
        <v>4</v>
      </c>
      <c r="BC73" s="8">
        <v>4</v>
      </c>
      <c r="BD73" s="8">
        <v>4</v>
      </c>
      <c r="BE73" s="8">
        <v>2</v>
      </c>
      <c r="BF73" s="8">
        <v>2</v>
      </c>
      <c r="BG73" s="8">
        <v>2</v>
      </c>
      <c r="BH73" s="8">
        <v>4</v>
      </c>
      <c r="BI73" s="8">
        <v>4</v>
      </c>
      <c r="BJ73" s="8">
        <v>4</v>
      </c>
      <c r="BK73" s="8">
        <v>0</v>
      </c>
      <c r="BL73" s="8">
        <v>0</v>
      </c>
      <c r="BM73" s="8">
        <v>0</v>
      </c>
      <c r="BN73" s="8">
        <v>2</v>
      </c>
      <c r="BO73" s="8">
        <v>1</v>
      </c>
      <c r="BP73" s="8">
        <v>-0.19036311381456</v>
      </c>
      <c r="BQ73" s="8">
        <v>0.80882723465751105</v>
      </c>
      <c r="BR73" s="8">
        <v>25.609003856716701</v>
      </c>
      <c r="BS73" s="8">
        <v>126</v>
      </c>
      <c r="BT73" s="8">
        <v>61</v>
      </c>
      <c r="BU73" s="8">
        <v>82</v>
      </c>
      <c r="BV73" s="8">
        <v>97</v>
      </c>
      <c r="BW73" s="8">
        <v>111</v>
      </c>
      <c r="BX73" s="8">
        <v>132</v>
      </c>
      <c r="BY73" s="8">
        <v>148</v>
      </c>
      <c r="BZ73" s="8">
        <v>166</v>
      </c>
      <c r="CA73" s="8">
        <v>56</v>
      </c>
      <c r="CB73" s="8">
        <v>75</v>
      </c>
      <c r="CC73" s="8">
        <v>89</v>
      </c>
      <c r="CD73" s="8">
        <v>102</v>
      </c>
      <c r="CE73" s="8">
        <v>121</v>
      </c>
      <c r="CF73" s="8">
        <v>136</v>
      </c>
      <c r="CG73" s="8">
        <v>152</v>
      </c>
      <c r="CH73" s="23">
        <v>0</v>
      </c>
      <c r="CI73" s="24">
        <v>0</v>
      </c>
      <c r="CJ73" s="25">
        <v>0</v>
      </c>
      <c r="CK73" s="26">
        <v>100</v>
      </c>
      <c r="CL73" s="27">
        <v>0</v>
      </c>
      <c r="CM73" s="29">
        <v>0</v>
      </c>
      <c r="CN73" s="30">
        <v>0</v>
      </c>
      <c r="CO73" s="31">
        <v>0</v>
      </c>
      <c r="CP73" s="34" t="s">
        <v>149</v>
      </c>
      <c r="CQ73" s="8">
        <v>0</v>
      </c>
      <c r="CR73" s="8">
        <v>0</v>
      </c>
      <c r="CS73" s="8">
        <v>0</v>
      </c>
      <c r="CT73" s="8">
        <v>100</v>
      </c>
      <c r="CU73" s="8">
        <v>0</v>
      </c>
      <c r="CV73" s="8">
        <v>0</v>
      </c>
      <c r="CW73" s="8">
        <v>0</v>
      </c>
      <c r="CX73" s="8">
        <v>0</v>
      </c>
      <c r="CY73" s="8">
        <v>0</v>
      </c>
    </row>
    <row r="74" spans="1:103" s="8" customFormat="1" x14ac:dyDescent="0.25">
      <c r="A74" s="8" t="s">
        <v>150</v>
      </c>
      <c r="B74" s="8" t="s">
        <v>818</v>
      </c>
      <c r="C74" s="8" t="s">
        <v>908</v>
      </c>
      <c r="D74" s="8" t="s">
        <v>911</v>
      </c>
      <c r="E74" s="8" t="s">
        <v>921</v>
      </c>
      <c r="G74" s="9">
        <v>387</v>
      </c>
      <c r="H74" s="8">
        <v>-26.3063</v>
      </c>
      <c r="I74" s="8">
        <v>29.274940000000001</v>
      </c>
      <c r="J74" s="10">
        <v>32833</v>
      </c>
      <c r="K74" s="10">
        <v>43263</v>
      </c>
      <c r="L74" s="9"/>
      <c r="M74" s="8">
        <v>383.57017592731</v>
      </c>
      <c r="N74" s="8">
        <v>124292.11362565</v>
      </c>
      <c r="O74" s="8">
        <v>16491.222244867</v>
      </c>
      <c r="P74" s="8">
        <f t="shared" si="1"/>
        <v>16.491222244867</v>
      </c>
      <c r="Q74" s="8">
        <v>32737.1076910265</v>
      </c>
      <c r="R74" s="9">
        <v>1548</v>
      </c>
      <c r="S74" s="9">
        <v>1677</v>
      </c>
      <c r="T74" s="9">
        <v>1550</v>
      </c>
      <c r="U74" s="9">
        <v>1616</v>
      </c>
      <c r="V74" s="9">
        <v>2.0250626839700002E-3</v>
      </c>
      <c r="W74" s="9">
        <v>3.9404825013099999E-3</v>
      </c>
      <c r="X74" s="9">
        <v>4.2699999809265101</v>
      </c>
      <c r="Y74" s="9">
        <v>2.6880812365560002E-3</v>
      </c>
      <c r="Z74" s="8">
        <v>3.2424923131161401</v>
      </c>
      <c r="AA74" s="8">
        <v>89.711532156648303</v>
      </c>
      <c r="AB74" s="8">
        <v>9.5051861989307707</v>
      </c>
      <c r="AC74" s="9" t="s">
        <v>80</v>
      </c>
      <c r="AD74" s="8">
        <v>6.7509363845763399</v>
      </c>
      <c r="AE74" s="8">
        <v>7</v>
      </c>
      <c r="AF74" s="8">
        <v>3.41</v>
      </c>
      <c r="AG74" s="8">
        <v>5.04</v>
      </c>
      <c r="AH74" s="8">
        <v>5.8</v>
      </c>
      <c r="AI74" s="8">
        <v>5.9</v>
      </c>
      <c r="AJ74" s="8">
        <v>0.49</v>
      </c>
      <c r="AK74" s="8">
        <v>0.35</v>
      </c>
      <c r="AL74" s="8">
        <v>0.39</v>
      </c>
      <c r="AM74" s="8">
        <v>0.39</v>
      </c>
      <c r="AN74" s="8">
        <v>699</v>
      </c>
      <c r="AO74" s="8">
        <v>648</v>
      </c>
      <c r="AP74" s="8">
        <v>673</v>
      </c>
      <c r="AQ74" s="8">
        <v>674</v>
      </c>
      <c r="AR74" s="8">
        <v>685</v>
      </c>
      <c r="AS74" s="8">
        <v>621</v>
      </c>
      <c r="AT74" s="8">
        <v>651</v>
      </c>
      <c r="AU74" s="8">
        <v>651</v>
      </c>
      <c r="AV74" s="8">
        <v>0.30199999999999999</v>
      </c>
      <c r="AW74" s="8">
        <v>0.24299999999999999</v>
      </c>
      <c r="AX74" s="8">
        <v>12</v>
      </c>
      <c r="AY74" s="8">
        <v>65</v>
      </c>
      <c r="AZ74" s="8">
        <v>11</v>
      </c>
      <c r="BA74" s="8">
        <v>4</v>
      </c>
      <c r="BB74" s="8">
        <v>4</v>
      </c>
      <c r="BC74" s="8">
        <v>4</v>
      </c>
      <c r="BD74" s="8">
        <v>4</v>
      </c>
      <c r="BE74" s="8">
        <v>2</v>
      </c>
      <c r="BF74" s="8">
        <v>2</v>
      </c>
      <c r="BG74" s="8">
        <v>2</v>
      </c>
      <c r="BH74" s="8">
        <v>4</v>
      </c>
      <c r="BI74" s="8">
        <v>4</v>
      </c>
      <c r="BJ74" s="8">
        <v>4</v>
      </c>
      <c r="BK74" s="8">
        <v>0</v>
      </c>
      <c r="BL74" s="8">
        <v>0</v>
      </c>
      <c r="BM74" s="8">
        <v>0</v>
      </c>
      <c r="BN74" s="8">
        <v>2</v>
      </c>
      <c r="BO74" s="8">
        <v>1</v>
      </c>
      <c r="BP74" s="8">
        <v>-0.20650480116223699</v>
      </c>
      <c r="BQ74" s="8">
        <v>0.77627172465150795</v>
      </c>
      <c r="BR74" s="8">
        <v>13.732538335363</v>
      </c>
      <c r="BS74" s="8">
        <v>127</v>
      </c>
      <c r="BT74" s="8">
        <v>51</v>
      </c>
      <c r="BU74" s="8">
        <v>68</v>
      </c>
      <c r="BV74" s="8">
        <v>81</v>
      </c>
      <c r="BW74" s="8">
        <v>93</v>
      </c>
      <c r="BX74" s="8">
        <v>110</v>
      </c>
      <c r="BY74" s="8">
        <v>124</v>
      </c>
      <c r="BZ74" s="8">
        <v>139</v>
      </c>
      <c r="CA74" s="8">
        <v>47</v>
      </c>
      <c r="CB74" s="8">
        <v>62</v>
      </c>
      <c r="CC74" s="8">
        <v>74</v>
      </c>
      <c r="CD74" s="8">
        <v>85</v>
      </c>
      <c r="CE74" s="8">
        <v>101</v>
      </c>
      <c r="CF74" s="8">
        <v>113</v>
      </c>
      <c r="CG74" s="8">
        <v>126</v>
      </c>
      <c r="CH74" s="23">
        <v>0</v>
      </c>
      <c r="CI74" s="24">
        <v>0</v>
      </c>
      <c r="CJ74" s="25">
        <v>0</v>
      </c>
      <c r="CK74" s="26">
        <v>100</v>
      </c>
      <c r="CL74" s="27">
        <v>0</v>
      </c>
      <c r="CM74" s="29">
        <v>0</v>
      </c>
      <c r="CN74" s="30">
        <v>0</v>
      </c>
      <c r="CO74" s="31">
        <v>0</v>
      </c>
      <c r="CP74" s="34" t="s">
        <v>150</v>
      </c>
      <c r="CQ74" s="8">
        <v>0</v>
      </c>
      <c r="CR74" s="8">
        <v>0</v>
      </c>
      <c r="CS74" s="8">
        <v>0</v>
      </c>
      <c r="CT74" s="8">
        <v>100</v>
      </c>
      <c r="CU74" s="8">
        <v>0</v>
      </c>
      <c r="CV74" s="8">
        <v>0</v>
      </c>
      <c r="CW74" s="8">
        <v>0</v>
      </c>
      <c r="CX74" s="8">
        <v>0</v>
      </c>
      <c r="CY74" s="8">
        <v>0</v>
      </c>
    </row>
    <row r="75" spans="1:103" s="8" customFormat="1" x14ac:dyDescent="0.25">
      <c r="A75" s="8" t="s">
        <v>151</v>
      </c>
      <c r="B75" s="8" t="s">
        <v>818</v>
      </c>
      <c r="C75" s="8" t="s">
        <v>908</v>
      </c>
      <c r="D75" s="8" t="s">
        <v>911</v>
      </c>
      <c r="E75" s="8" t="s">
        <v>920</v>
      </c>
      <c r="G75" s="9">
        <v>985</v>
      </c>
      <c r="H75" s="8">
        <v>-26.217020000000002</v>
      </c>
      <c r="I75" s="8">
        <v>29.458579999999898</v>
      </c>
      <c r="J75" s="10">
        <v>32834</v>
      </c>
      <c r="K75" s="10">
        <v>43298</v>
      </c>
      <c r="L75" s="9"/>
      <c r="M75" s="8">
        <v>945.03370510069499</v>
      </c>
      <c r="N75" s="8">
        <v>221128.43376304701</v>
      </c>
      <c r="O75" s="8">
        <v>23971.299851483302</v>
      </c>
      <c r="P75" s="8">
        <f t="shared" si="1"/>
        <v>23.971299851483302</v>
      </c>
      <c r="Q75" s="8">
        <v>60686.327125805503</v>
      </c>
      <c r="R75" s="9">
        <v>1575</v>
      </c>
      <c r="S75" s="9">
        <v>1801</v>
      </c>
      <c r="T75" s="9">
        <v>1579</v>
      </c>
      <c r="U75" s="9">
        <v>1688</v>
      </c>
      <c r="V75" s="9">
        <v>1.901764073409E-3</v>
      </c>
      <c r="W75" s="9">
        <v>3.724067853563E-3</v>
      </c>
      <c r="X75" s="9">
        <v>4</v>
      </c>
      <c r="Y75" s="9">
        <v>2.3948282469059999E-3</v>
      </c>
      <c r="Z75" s="8">
        <v>3.0511962467890701</v>
      </c>
      <c r="AA75" s="8">
        <v>86.6029756281266</v>
      </c>
      <c r="AB75" s="8">
        <v>15.9835865280875</v>
      </c>
      <c r="AC75" s="9" t="s">
        <v>80</v>
      </c>
      <c r="AD75" s="8">
        <v>10.412721870416499</v>
      </c>
      <c r="AE75" s="8">
        <v>7</v>
      </c>
      <c r="AF75" s="8">
        <v>2.1</v>
      </c>
      <c r="AG75" s="8">
        <v>4.22</v>
      </c>
      <c r="AH75" s="8">
        <v>3.45</v>
      </c>
      <c r="AI75" s="8">
        <v>3.45</v>
      </c>
      <c r="AJ75" s="8">
        <v>0.56000000000000005</v>
      </c>
      <c r="AK75" s="8">
        <v>0.39</v>
      </c>
      <c r="AL75" s="8">
        <v>0.43</v>
      </c>
      <c r="AM75" s="8">
        <v>0.42</v>
      </c>
      <c r="AN75" s="8">
        <v>823</v>
      </c>
      <c r="AO75" s="8">
        <v>662</v>
      </c>
      <c r="AP75" s="8">
        <v>699</v>
      </c>
      <c r="AQ75" s="8">
        <v>698</v>
      </c>
      <c r="AR75" s="8">
        <v>718</v>
      </c>
      <c r="AS75" s="8">
        <v>601</v>
      </c>
      <c r="AT75" s="8">
        <v>655</v>
      </c>
      <c r="AU75" s="8">
        <v>653</v>
      </c>
      <c r="AV75" s="8">
        <v>0.3</v>
      </c>
      <c r="AW75" s="8">
        <v>0.26500000000000001</v>
      </c>
      <c r="AX75" s="8">
        <v>12</v>
      </c>
      <c r="AY75" s="8">
        <v>24</v>
      </c>
      <c r="AZ75" s="8">
        <v>11</v>
      </c>
      <c r="BA75" s="8">
        <v>4</v>
      </c>
      <c r="BB75" s="8">
        <v>4</v>
      </c>
      <c r="BC75" s="8">
        <v>4</v>
      </c>
      <c r="BD75" s="8">
        <v>4</v>
      </c>
      <c r="BE75" s="8">
        <v>2</v>
      </c>
      <c r="BF75" s="8">
        <v>2</v>
      </c>
      <c r="BG75" s="8">
        <v>2</v>
      </c>
      <c r="BH75" s="8">
        <v>4</v>
      </c>
      <c r="BI75" s="8">
        <v>4</v>
      </c>
      <c r="BJ75" s="8">
        <v>4</v>
      </c>
      <c r="BK75" s="8">
        <v>0</v>
      </c>
      <c r="BL75" s="8">
        <v>0</v>
      </c>
      <c r="BM75" s="8">
        <v>0</v>
      </c>
      <c r="BN75" s="8">
        <v>2</v>
      </c>
      <c r="BO75" s="8">
        <v>1</v>
      </c>
      <c r="BP75" s="8">
        <v>-0.22607191622723599</v>
      </c>
      <c r="BQ75" s="8">
        <v>0.84707345980941195</v>
      </c>
      <c r="BR75" s="8">
        <v>12.6692275337812</v>
      </c>
      <c r="BS75" s="8">
        <v>124</v>
      </c>
      <c r="BT75" s="8">
        <v>58</v>
      </c>
      <c r="BU75" s="8">
        <v>77</v>
      </c>
      <c r="BV75" s="8">
        <v>90</v>
      </c>
      <c r="BW75" s="8">
        <v>104</v>
      </c>
      <c r="BX75" s="8">
        <v>123</v>
      </c>
      <c r="BY75" s="8">
        <v>137</v>
      </c>
      <c r="BZ75" s="8">
        <v>153</v>
      </c>
      <c r="CA75" s="8">
        <v>52</v>
      </c>
      <c r="CB75" s="8">
        <v>69</v>
      </c>
      <c r="CC75" s="8">
        <v>81</v>
      </c>
      <c r="CD75" s="8">
        <v>93</v>
      </c>
      <c r="CE75" s="8">
        <v>110</v>
      </c>
      <c r="CF75" s="8">
        <v>123</v>
      </c>
      <c r="CG75" s="8">
        <v>137</v>
      </c>
      <c r="CH75" s="23">
        <v>0</v>
      </c>
      <c r="CI75" s="24">
        <v>0</v>
      </c>
      <c r="CJ75" s="25">
        <v>0</v>
      </c>
      <c r="CK75" s="26">
        <v>100</v>
      </c>
      <c r="CL75" s="27">
        <v>0</v>
      </c>
      <c r="CM75" s="29">
        <v>0</v>
      </c>
      <c r="CN75" s="30">
        <v>0</v>
      </c>
      <c r="CO75" s="31">
        <v>0</v>
      </c>
      <c r="CP75" s="34" t="s">
        <v>151</v>
      </c>
      <c r="CQ75" s="8">
        <v>0</v>
      </c>
      <c r="CR75" s="8">
        <v>0</v>
      </c>
      <c r="CS75" s="8">
        <v>0</v>
      </c>
      <c r="CT75" s="8">
        <v>100</v>
      </c>
      <c r="CU75" s="8">
        <v>0</v>
      </c>
      <c r="CV75" s="8">
        <v>0</v>
      </c>
      <c r="CW75" s="8">
        <v>0</v>
      </c>
      <c r="CX75" s="8">
        <v>0</v>
      </c>
      <c r="CY75" s="8">
        <v>0</v>
      </c>
    </row>
    <row r="76" spans="1:103" s="8" customFormat="1" x14ac:dyDescent="0.25">
      <c r="A76" s="8" t="s">
        <v>152</v>
      </c>
      <c r="B76" s="8" t="s">
        <v>818</v>
      </c>
      <c r="C76" s="8" t="s">
        <v>908</v>
      </c>
      <c r="D76" s="8" t="s">
        <v>911</v>
      </c>
      <c r="E76" s="8" t="s">
        <v>913</v>
      </c>
      <c r="G76" s="9">
        <v>88.1</v>
      </c>
      <c r="H76" s="8">
        <v>-25.941050000000001</v>
      </c>
      <c r="I76" s="8">
        <v>29.257909999999999</v>
      </c>
      <c r="J76" s="10">
        <v>32937</v>
      </c>
      <c r="K76" s="10">
        <v>43053</v>
      </c>
      <c r="L76" s="9"/>
      <c r="M76" s="8">
        <v>89.408501149830997</v>
      </c>
      <c r="N76" s="8">
        <v>67024.793677605703</v>
      </c>
      <c r="O76" s="8">
        <v>8193.3234092569801</v>
      </c>
      <c r="P76" s="8">
        <f t="shared" si="1"/>
        <v>8.1933234092569798</v>
      </c>
      <c r="Q76" s="8">
        <v>18711.074923087599</v>
      </c>
      <c r="R76" s="9">
        <v>1510</v>
      </c>
      <c r="S76" s="9">
        <v>1610</v>
      </c>
      <c r="T76" s="9">
        <v>1521</v>
      </c>
      <c r="U76" s="9">
        <v>1572</v>
      </c>
      <c r="V76" s="9">
        <v>3.696750616655E-3</v>
      </c>
      <c r="W76" s="9">
        <v>5.3444283885909997E-3</v>
      </c>
      <c r="X76" s="9">
        <v>3.5199999809265101</v>
      </c>
      <c r="Y76" s="9">
        <v>3.6342111416160002E-3</v>
      </c>
      <c r="Z76" s="8">
        <v>3.2409794900520801</v>
      </c>
      <c r="AA76" s="8">
        <v>95.657356786882104</v>
      </c>
      <c r="AB76" s="8">
        <v>5.5013975598979199</v>
      </c>
      <c r="AC76" s="9" t="s">
        <v>80</v>
      </c>
      <c r="AD76" s="8">
        <v>5.4180265436730304</v>
      </c>
      <c r="AE76" s="8">
        <v>6.7</v>
      </c>
      <c r="AF76" s="8">
        <v>2.15</v>
      </c>
      <c r="AG76" s="8">
        <v>3.4</v>
      </c>
      <c r="AH76" s="8">
        <v>3.55</v>
      </c>
      <c r="AI76" s="8">
        <v>3.55</v>
      </c>
      <c r="AJ76" s="8">
        <v>0.62</v>
      </c>
      <c r="AK76" s="8">
        <v>0.39</v>
      </c>
      <c r="AL76" s="8">
        <v>0.54</v>
      </c>
      <c r="AM76" s="8">
        <v>0.53</v>
      </c>
      <c r="AN76" s="8">
        <v>738</v>
      </c>
      <c r="AO76" s="8">
        <v>637</v>
      </c>
      <c r="AP76" s="8">
        <v>696</v>
      </c>
      <c r="AQ76" s="8">
        <v>696</v>
      </c>
      <c r="AR76" s="8">
        <v>658</v>
      </c>
      <c r="AS76" s="8">
        <v>561</v>
      </c>
      <c r="AT76" s="8">
        <v>617</v>
      </c>
      <c r="AU76" s="8">
        <v>617</v>
      </c>
      <c r="AV76" s="8">
        <v>2.5000000000000001E-2</v>
      </c>
      <c r="AW76" s="8">
        <v>17.97</v>
      </c>
      <c r="AX76" s="8">
        <v>12</v>
      </c>
      <c r="AY76" s="8">
        <v>65</v>
      </c>
      <c r="AZ76" s="8">
        <v>11</v>
      </c>
      <c r="BA76" s="8">
        <v>4</v>
      </c>
      <c r="BB76" s="8">
        <v>4</v>
      </c>
      <c r="BC76" s="8">
        <v>4</v>
      </c>
      <c r="BD76" s="8">
        <v>4</v>
      </c>
      <c r="BE76" s="8">
        <v>2</v>
      </c>
      <c r="BF76" s="8">
        <v>2</v>
      </c>
      <c r="BG76" s="8">
        <v>2</v>
      </c>
      <c r="BH76" s="8">
        <v>4</v>
      </c>
      <c r="BI76" s="8">
        <v>4</v>
      </c>
      <c r="BJ76" s="8">
        <v>4</v>
      </c>
      <c r="BK76" s="8">
        <v>0</v>
      </c>
      <c r="BL76" s="8">
        <v>0</v>
      </c>
      <c r="BM76" s="8">
        <v>0</v>
      </c>
      <c r="BN76" s="8">
        <v>2</v>
      </c>
      <c r="BO76" s="8">
        <v>1</v>
      </c>
      <c r="BP76" s="8">
        <v>-0.15904387062946801</v>
      </c>
      <c r="BQ76" s="8">
        <v>0.80680962132720202</v>
      </c>
      <c r="BR76" s="8">
        <v>26.180827964857301</v>
      </c>
      <c r="BS76" s="8">
        <v>110</v>
      </c>
      <c r="BT76" s="8">
        <v>40</v>
      </c>
      <c r="BU76" s="8">
        <v>54</v>
      </c>
      <c r="BV76" s="8">
        <v>63</v>
      </c>
      <c r="BW76" s="8">
        <v>73</v>
      </c>
      <c r="BX76" s="8">
        <v>87</v>
      </c>
      <c r="BY76" s="8">
        <v>98</v>
      </c>
      <c r="BZ76" s="8">
        <v>110</v>
      </c>
      <c r="CA76" s="8">
        <v>40</v>
      </c>
      <c r="CB76" s="8">
        <v>53</v>
      </c>
      <c r="CC76" s="8">
        <v>63</v>
      </c>
      <c r="CD76" s="8">
        <v>73</v>
      </c>
      <c r="CE76" s="8">
        <v>87</v>
      </c>
      <c r="CF76" s="8">
        <v>98</v>
      </c>
      <c r="CG76" s="8">
        <v>110</v>
      </c>
      <c r="CH76" s="23">
        <v>0</v>
      </c>
      <c r="CI76" s="24">
        <v>0</v>
      </c>
      <c r="CJ76" s="25">
        <v>0</v>
      </c>
      <c r="CK76" s="26">
        <v>100</v>
      </c>
      <c r="CL76" s="27">
        <v>0</v>
      </c>
      <c r="CM76" s="29">
        <v>0</v>
      </c>
      <c r="CN76" s="30">
        <v>0</v>
      </c>
      <c r="CO76" s="31">
        <v>0</v>
      </c>
      <c r="CP76" s="34" t="s">
        <v>152</v>
      </c>
      <c r="CQ76" s="8">
        <v>0</v>
      </c>
      <c r="CR76" s="8">
        <v>0</v>
      </c>
      <c r="CS76" s="8">
        <v>0</v>
      </c>
      <c r="CT76" s="8">
        <v>100</v>
      </c>
      <c r="CU76" s="8">
        <v>0</v>
      </c>
      <c r="CV76" s="8">
        <v>0</v>
      </c>
      <c r="CW76" s="8">
        <v>0</v>
      </c>
      <c r="CX76" s="8">
        <v>0</v>
      </c>
      <c r="CY76" s="8">
        <v>0</v>
      </c>
    </row>
    <row r="77" spans="1:103" s="4" customFormat="1" x14ac:dyDescent="0.25">
      <c r="A77" s="3" t="s">
        <v>153</v>
      </c>
      <c r="B77" s="3" t="s">
        <v>818</v>
      </c>
      <c r="C77" s="4" t="s">
        <v>908</v>
      </c>
      <c r="D77" s="4" t="s">
        <v>911</v>
      </c>
      <c r="E77" s="4" t="s">
        <v>913</v>
      </c>
      <c r="G77" s="5">
        <v>3579</v>
      </c>
      <c r="H77" s="4">
        <v>-25.891559999999998</v>
      </c>
      <c r="I77" s="4">
        <v>29.305209999999999</v>
      </c>
      <c r="J77" s="6">
        <v>19667</v>
      </c>
      <c r="K77" s="6">
        <v>43263</v>
      </c>
      <c r="L77" s="5"/>
      <c r="M77" s="4">
        <v>3578.1479229148899</v>
      </c>
      <c r="N77" s="4">
        <v>442290.20487499598</v>
      </c>
      <c r="O77" s="4">
        <v>57230.308153851598</v>
      </c>
      <c r="P77" s="8">
        <f t="shared" si="1"/>
        <v>57.230308153851603</v>
      </c>
      <c r="Q77" s="4">
        <v>103736.129138041</v>
      </c>
      <c r="R77" s="5">
        <v>1470</v>
      </c>
      <c r="S77" s="5">
        <v>1677</v>
      </c>
      <c r="T77" s="5">
        <v>1506</v>
      </c>
      <c r="U77" s="5">
        <v>1574</v>
      </c>
      <c r="V77" s="5">
        <v>1.340610906482E-3</v>
      </c>
      <c r="W77" s="5">
        <v>1.9954475043550001E-3</v>
      </c>
      <c r="X77" s="5">
        <v>4.0300002098083496</v>
      </c>
      <c r="Y77" s="5">
        <v>8.7401247583300003E-4</v>
      </c>
      <c r="Z77" s="4">
        <v>3.1942253249144699</v>
      </c>
      <c r="AA77" s="4">
        <v>81.859180376991901</v>
      </c>
      <c r="AB77" s="4">
        <v>35.603832860732602</v>
      </c>
      <c r="AC77" s="5" t="s">
        <v>80</v>
      </c>
      <c r="AD77" s="4">
        <v>16.263941283062501</v>
      </c>
      <c r="AE77" s="4">
        <v>7</v>
      </c>
      <c r="AF77" s="4">
        <v>2.1</v>
      </c>
      <c r="AG77" s="4">
        <v>4.1100000000000003</v>
      </c>
      <c r="AH77" s="4">
        <v>3.45</v>
      </c>
      <c r="AI77" s="4">
        <v>3.45</v>
      </c>
      <c r="AJ77" s="4">
        <v>0.62</v>
      </c>
      <c r="AK77" s="4">
        <v>0.31</v>
      </c>
      <c r="AL77" s="4">
        <v>0.45</v>
      </c>
      <c r="AM77" s="4">
        <v>0.44</v>
      </c>
      <c r="AN77" s="4">
        <v>823</v>
      </c>
      <c r="AO77" s="4">
        <v>626</v>
      </c>
      <c r="AP77" s="4">
        <v>686</v>
      </c>
      <c r="AQ77" s="4">
        <v>687</v>
      </c>
      <c r="AR77" s="4">
        <v>725</v>
      </c>
      <c r="AS77" s="4">
        <v>561</v>
      </c>
      <c r="AT77" s="4">
        <v>652</v>
      </c>
      <c r="AU77" s="4">
        <v>651</v>
      </c>
      <c r="AV77" s="4">
        <v>0.755</v>
      </c>
      <c r="AW77" s="4">
        <v>1.583</v>
      </c>
      <c r="AX77" s="4">
        <v>12</v>
      </c>
      <c r="AY77" s="4">
        <v>65</v>
      </c>
      <c r="AZ77" s="4">
        <v>11</v>
      </c>
      <c r="BA77" s="4">
        <v>4</v>
      </c>
      <c r="BB77" s="4">
        <v>4</v>
      </c>
      <c r="BC77" s="4">
        <v>4</v>
      </c>
      <c r="BD77" s="4">
        <v>4</v>
      </c>
      <c r="BE77" s="4">
        <v>2</v>
      </c>
      <c r="BF77" s="4">
        <v>2</v>
      </c>
      <c r="BG77" s="4">
        <v>2</v>
      </c>
      <c r="BH77" s="4">
        <v>4</v>
      </c>
      <c r="BI77" s="4">
        <v>4</v>
      </c>
      <c r="BJ77" s="4">
        <v>4</v>
      </c>
      <c r="BK77" s="4">
        <v>0</v>
      </c>
      <c r="BL77" s="4">
        <v>0</v>
      </c>
      <c r="BM77" s="4">
        <v>0</v>
      </c>
      <c r="BN77" s="4">
        <v>2</v>
      </c>
      <c r="BO77" s="4">
        <v>1</v>
      </c>
      <c r="BP77" s="4">
        <v>-0.15904387062946801</v>
      </c>
      <c r="BQ77" s="4">
        <v>0.743331796120827</v>
      </c>
      <c r="BR77" s="4">
        <v>6.9925570099750001</v>
      </c>
      <c r="BS77" s="4">
        <v>117</v>
      </c>
      <c r="BT77" s="4">
        <v>65</v>
      </c>
      <c r="BU77" s="4">
        <v>87</v>
      </c>
      <c r="BV77" s="4">
        <v>102</v>
      </c>
      <c r="BW77" s="4">
        <v>118</v>
      </c>
      <c r="BX77" s="4">
        <v>140</v>
      </c>
      <c r="BY77" s="4">
        <v>157</v>
      </c>
      <c r="BZ77" s="4">
        <v>176</v>
      </c>
      <c r="CA77" s="4">
        <v>56</v>
      </c>
      <c r="CB77" s="4">
        <v>75</v>
      </c>
      <c r="CC77" s="4">
        <v>89</v>
      </c>
      <c r="CD77" s="4">
        <v>103</v>
      </c>
      <c r="CE77" s="4">
        <v>122</v>
      </c>
      <c r="CF77" s="4">
        <v>137</v>
      </c>
      <c r="CG77" s="4">
        <v>153</v>
      </c>
      <c r="CH77" s="23">
        <v>0</v>
      </c>
      <c r="CI77" s="24">
        <v>0</v>
      </c>
      <c r="CJ77" s="25">
        <v>0</v>
      </c>
      <c r="CK77" s="26">
        <v>100</v>
      </c>
      <c r="CL77" s="27">
        <v>0</v>
      </c>
      <c r="CM77" s="29">
        <v>0</v>
      </c>
      <c r="CN77" s="30">
        <v>0</v>
      </c>
      <c r="CO77" s="31">
        <v>0</v>
      </c>
      <c r="CP77" s="33" t="s">
        <v>153</v>
      </c>
      <c r="CQ77" s="8">
        <v>0</v>
      </c>
      <c r="CR77" s="8">
        <v>0</v>
      </c>
      <c r="CS77" s="8">
        <v>0</v>
      </c>
      <c r="CT77" s="8">
        <v>100</v>
      </c>
      <c r="CU77" s="8">
        <v>0</v>
      </c>
      <c r="CV77" s="8">
        <v>0</v>
      </c>
      <c r="CW77" s="8">
        <v>0</v>
      </c>
      <c r="CX77" s="8">
        <v>0</v>
      </c>
      <c r="CY77" s="8">
        <v>0</v>
      </c>
    </row>
    <row r="78" spans="1:103" s="4" customFormat="1" x14ac:dyDescent="0.25">
      <c r="A78" s="3" t="s">
        <v>154</v>
      </c>
      <c r="B78" s="3" t="s">
        <v>818</v>
      </c>
      <c r="C78" s="3" t="s">
        <v>908</v>
      </c>
      <c r="D78" s="3" t="s">
        <v>909</v>
      </c>
      <c r="E78" s="3" t="s">
        <v>910</v>
      </c>
      <c r="G78" s="5">
        <v>1592</v>
      </c>
      <c r="H78" s="4">
        <v>-25.774979999999999</v>
      </c>
      <c r="I78" s="4">
        <v>29.546140000000001</v>
      </c>
      <c r="J78" s="6">
        <v>28520</v>
      </c>
      <c r="K78" s="6">
        <v>43264</v>
      </c>
      <c r="L78" s="5"/>
      <c r="M78" s="4">
        <v>1591.3807422965999</v>
      </c>
      <c r="N78" s="4">
        <v>336609.84477569401</v>
      </c>
      <c r="O78" s="4">
        <v>43712.239499782503</v>
      </c>
      <c r="P78" s="8">
        <f t="shared" si="1"/>
        <v>43.712239499782505</v>
      </c>
      <c r="Q78" s="4">
        <v>100699.627286435</v>
      </c>
      <c r="R78" s="5">
        <v>1487</v>
      </c>
      <c r="S78" s="5">
        <v>1805</v>
      </c>
      <c r="T78" s="5">
        <v>1527</v>
      </c>
      <c r="U78" s="5">
        <v>1663</v>
      </c>
      <c r="V78" s="5">
        <v>2.2635126952080002E-3</v>
      </c>
      <c r="W78" s="5">
        <v>3.1579064249710001E-3</v>
      </c>
      <c r="X78" s="5">
        <v>3.8099999427795401</v>
      </c>
      <c r="Y78" s="5">
        <v>1.8007348990069999E-3</v>
      </c>
      <c r="Z78" s="4">
        <v>2.9583544026544502</v>
      </c>
      <c r="AA78" s="4">
        <v>85.723592495019801</v>
      </c>
      <c r="AB78" s="4">
        <v>26.3449998844231</v>
      </c>
      <c r="AC78" s="5" t="s">
        <v>80</v>
      </c>
      <c r="AD78" s="4">
        <v>19.445622999965799</v>
      </c>
      <c r="AE78" s="4">
        <v>6.9</v>
      </c>
      <c r="AF78" s="4">
        <v>2.1</v>
      </c>
      <c r="AG78" s="4">
        <v>3.25</v>
      </c>
      <c r="AH78" s="4">
        <v>3.1</v>
      </c>
      <c r="AI78" s="4">
        <v>2.2200000000000002</v>
      </c>
      <c r="AJ78" s="4">
        <v>0.64</v>
      </c>
      <c r="AK78" s="4">
        <v>0.4</v>
      </c>
      <c r="AL78" s="4">
        <v>0.52</v>
      </c>
      <c r="AM78" s="4">
        <v>0.52</v>
      </c>
      <c r="AN78" s="4">
        <v>757</v>
      </c>
      <c r="AO78" s="4">
        <v>582</v>
      </c>
      <c r="AP78" s="4">
        <v>693</v>
      </c>
      <c r="AQ78" s="4">
        <v>697</v>
      </c>
      <c r="AR78" s="4">
        <v>775</v>
      </c>
      <c r="AS78" s="4">
        <v>591</v>
      </c>
      <c r="AT78" s="4">
        <v>669</v>
      </c>
      <c r="AU78" s="4">
        <v>670</v>
      </c>
      <c r="AV78" s="4">
        <v>0.89800000000000002</v>
      </c>
      <c r="AW78" s="4">
        <v>1.1359999999999999</v>
      </c>
      <c r="AX78" s="4">
        <v>12</v>
      </c>
      <c r="AY78" s="4">
        <v>65</v>
      </c>
      <c r="AZ78" s="4">
        <v>11</v>
      </c>
      <c r="BA78" s="4">
        <v>4</v>
      </c>
      <c r="BB78" s="4">
        <v>4</v>
      </c>
      <c r="BC78" s="4">
        <v>4</v>
      </c>
      <c r="BD78" s="4">
        <v>4</v>
      </c>
      <c r="BE78" s="4">
        <v>2</v>
      </c>
      <c r="BF78" s="4">
        <v>2</v>
      </c>
      <c r="BG78" s="4">
        <v>2</v>
      </c>
      <c r="BH78" s="4">
        <v>4</v>
      </c>
      <c r="BI78" s="4">
        <v>4</v>
      </c>
      <c r="BJ78" s="4">
        <v>4</v>
      </c>
      <c r="BK78" s="4">
        <v>0</v>
      </c>
      <c r="BL78" s="4">
        <v>0</v>
      </c>
      <c r="BM78" s="4">
        <v>0</v>
      </c>
      <c r="BN78" s="4">
        <v>2</v>
      </c>
      <c r="BO78" s="4">
        <v>1</v>
      </c>
      <c r="BP78" s="4">
        <v>-0.19323989030836999</v>
      </c>
      <c r="BQ78" s="4">
        <v>0.78040882945250001</v>
      </c>
      <c r="BR78" s="4">
        <v>14.9176800613005</v>
      </c>
      <c r="BS78" s="4">
        <v>127</v>
      </c>
      <c r="BT78" s="4">
        <v>61</v>
      </c>
      <c r="BU78" s="4">
        <v>82</v>
      </c>
      <c r="BV78" s="4">
        <v>96</v>
      </c>
      <c r="BW78" s="4">
        <v>111</v>
      </c>
      <c r="BX78" s="4">
        <v>132</v>
      </c>
      <c r="BY78" s="4">
        <v>148</v>
      </c>
      <c r="BZ78" s="4">
        <v>165</v>
      </c>
      <c r="CA78" s="4">
        <v>58</v>
      </c>
      <c r="CB78" s="4">
        <v>77</v>
      </c>
      <c r="CC78" s="4">
        <v>91</v>
      </c>
      <c r="CD78" s="4">
        <v>105</v>
      </c>
      <c r="CE78" s="4">
        <v>124</v>
      </c>
      <c r="CF78" s="4">
        <v>139</v>
      </c>
      <c r="CG78" s="4">
        <v>156</v>
      </c>
      <c r="CH78" s="23">
        <v>0</v>
      </c>
      <c r="CI78" s="24">
        <v>0</v>
      </c>
      <c r="CJ78" s="25">
        <v>0</v>
      </c>
      <c r="CK78" s="26">
        <v>100</v>
      </c>
      <c r="CL78" s="27">
        <v>0</v>
      </c>
      <c r="CM78" s="29">
        <v>0</v>
      </c>
      <c r="CN78" s="30">
        <v>0</v>
      </c>
      <c r="CO78" s="31">
        <v>0</v>
      </c>
      <c r="CP78" s="33" t="s">
        <v>154</v>
      </c>
      <c r="CQ78" s="8">
        <v>0</v>
      </c>
      <c r="CR78" s="8">
        <v>0</v>
      </c>
      <c r="CS78" s="8">
        <v>0</v>
      </c>
      <c r="CT78" s="8">
        <v>100</v>
      </c>
      <c r="CU78" s="8">
        <v>0</v>
      </c>
      <c r="CV78" s="8">
        <v>0</v>
      </c>
      <c r="CW78" s="8">
        <v>0</v>
      </c>
      <c r="CX78" s="8">
        <v>0</v>
      </c>
      <c r="CY78" s="8">
        <v>0</v>
      </c>
    </row>
    <row r="79" spans="1:103" s="8" customFormat="1" x14ac:dyDescent="0.25">
      <c r="A79" s="8" t="s">
        <v>155</v>
      </c>
      <c r="B79" s="8" t="s">
        <v>818</v>
      </c>
      <c r="C79" s="8" t="s">
        <v>916</v>
      </c>
      <c r="D79" s="8" t="s">
        <v>917</v>
      </c>
      <c r="E79" s="8" t="s">
        <v>919</v>
      </c>
      <c r="G79" s="9">
        <v>317</v>
      </c>
      <c r="H79" s="8">
        <v>-25.99541</v>
      </c>
      <c r="I79" s="8">
        <v>28.663499999999999</v>
      </c>
      <c r="J79" s="10">
        <v>31285</v>
      </c>
      <c r="K79" s="10">
        <v>43297</v>
      </c>
      <c r="L79" s="9"/>
      <c r="M79" s="8">
        <v>312.73957425808101</v>
      </c>
      <c r="N79" s="8">
        <v>144866.446000614</v>
      </c>
      <c r="O79" s="8">
        <v>17662.379193861099</v>
      </c>
      <c r="P79" s="8">
        <f t="shared" si="1"/>
        <v>17.662379193861099</v>
      </c>
      <c r="Q79" s="8">
        <v>36536.242802519999</v>
      </c>
      <c r="R79" s="9">
        <v>1458</v>
      </c>
      <c r="S79" s="9">
        <v>1645</v>
      </c>
      <c r="T79" s="9">
        <v>1470</v>
      </c>
      <c r="U79" s="9">
        <v>1609</v>
      </c>
      <c r="V79" s="9">
        <v>5.0995564088229996E-3</v>
      </c>
      <c r="W79" s="9">
        <v>5.1182055311690001E-3</v>
      </c>
      <c r="X79" s="9">
        <v>3.7200000286102202</v>
      </c>
      <c r="Y79" s="9">
        <v>5.0725890323520002E-3</v>
      </c>
      <c r="Z79" s="8">
        <v>3.8355279876214099</v>
      </c>
      <c r="AA79" s="8">
        <v>90.199547844142899</v>
      </c>
      <c r="AB79" s="8">
        <v>8.1002584771889907</v>
      </c>
      <c r="AC79" s="9" t="s">
        <v>80</v>
      </c>
      <c r="AD79" s="8">
        <v>7.5689896237906398</v>
      </c>
      <c r="AE79" s="8">
        <v>6.6</v>
      </c>
      <c r="AF79" s="8">
        <v>2.59</v>
      </c>
      <c r="AG79" s="8">
        <v>3.21</v>
      </c>
      <c r="AH79" s="8">
        <v>2.75</v>
      </c>
      <c r="AI79" s="8">
        <v>2.75</v>
      </c>
      <c r="AJ79" s="8">
        <v>0.54</v>
      </c>
      <c r="AK79" s="8">
        <v>0.38</v>
      </c>
      <c r="AL79" s="8">
        <v>0.43</v>
      </c>
      <c r="AM79" s="8">
        <v>0.43</v>
      </c>
      <c r="AN79" s="8">
        <v>696</v>
      </c>
      <c r="AO79" s="8">
        <v>642</v>
      </c>
      <c r="AP79" s="8">
        <v>666</v>
      </c>
      <c r="AQ79" s="8">
        <v>664</v>
      </c>
      <c r="AR79" s="8">
        <v>678</v>
      </c>
      <c r="AS79" s="8">
        <v>609</v>
      </c>
      <c r="AT79" s="8">
        <v>651</v>
      </c>
      <c r="AU79" s="8">
        <v>650</v>
      </c>
      <c r="AV79" s="8">
        <v>0.14199999999999999</v>
      </c>
      <c r="AW79" s="8">
        <v>4.4710000000000001</v>
      </c>
      <c r="AX79" s="8">
        <v>12</v>
      </c>
      <c r="AY79" s="8">
        <v>16</v>
      </c>
      <c r="AZ79" s="8">
        <v>1</v>
      </c>
      <c r="BA79" s="8">
        <v>1</v>
      </c>
      <c r="BB79" s="8">
        <v>4</v>
      </c>
      <c r="BC79" s="8">
        <v>4</v>
      </c>
      <c r="BD79" s="8">
        <v>4</v>
      </c>
      <c r="BE79" s="8">
        <v>2</v>
      </c>
      <c r="BF79" s="8">
        <v>2</v>
      </c>
      <c r="BG79" s="8">
        <v>2</v>
      </c>
      <c r="BH79" s="8">
        <v>4</v>
      </c>
      <c r="BI79" s="8">
        <v>4</v>
      </c>
      <c r="BJ79" s="8">
        <v>4</v>
      </c>
      <c r="BK79" s="8">
        <v>0</v>
      </c>
      <c r="BL79" s="8">
        <v>0</v>
      </c>
      <c r="BM79" s="8">
        <v>0</v>
      </c>
      <c r="BN79" s="8">
        <v>2</v>
      </c>
      <c r="BO79" s="8">
        <v>1</v>
      </c>
      <c r="BP79" s="8">
        <v>-0.133886564024702</v>
      </c>
      <c r="BQ79" s="8">
        <v>0.64889656699977705</v>
      </c>
      <c r="BR79" s="8">
        <v>15.1410275339893</v>
      </c>
      <c r="BS79" s="8">
        <v>117</v>
      </c>
      <c r="BT79" s="8">
        <v>49</v>
      </c>
      <c r="BU79" s="8">
        <v>68</v>
      </c>
      <c r="BV79" s="8">
        <v>82</v>
      </c>
      <c r="BW79" s="8">
        <v>97</v>
      </c>
      <c r="BX79" s="8">
        <v>118</v>
      </c>
      <c r="BY79" s="8">
        <v>136</v>
      </c>
      <c r="BZ79" s="8">
        <v>156</v>
      </c>
      <c r="CA79" s="8">
        <v>48</v>
      </c>
      <c r="CB79" s="8">
        <v>66</v>
      </c>
      <c r="CC79" s="8">
        <v>80</v>
      </c>
      <c r="CD79" s="8">
        <v>95</v>
      </c>
      <c r="CE79" s="8">
        <v>116</v>
      </c>
      <c r="CF79" s="8">
        <v>134</v>
      </c>
      <c r="CG79" s="8">
        <v>153</v>
      </c>
      <c r="CH79" s="23">
        <v>0</v>
      </c>
      <c r="CI79" s="24">
        <v>0</v>
      </c>
      <c r="CJ79" s="25">
        <v>0</v>
      </c>
      <c r="CK79" s="26">
        <v>100</v>
      </c>
      <c r="CL79" s="27">
        <v>0</v>
      </c>
      <c r="CM79" s="29">
        <v>0</v>
      </c>
      <c r="CN79" s="30">
        <v>0</v>
      </c>
      <c r="CO79" s="31">
        <v>0</v>
      </c>
      <c r="CP79" s="34" t="s">
        <v>155</v>
      </c>
      <c r="CQ79" s="8">
        <v>0</v>
      </c>
      <c r="CR79" s="8">
        <v>0</v>
      </c>
      <c r="CS79" s="8">
        <v>0</v>
      </c>
      <c r="CT79" s="8">
        <v>100</v>
      </c>
      <c r="CU79" s="8">
        <v>0</v>
      </c>
      <c r="CV79" s="8">
        <v>0</v>
      </c>
      <c r="CW79" s="8">
        <v>0</v>
      </c>
      <c r="CX79" s="8">
        <v>0</v>
      </c>
      <c r="CY79" s="8">
        <v>0</v>
      </c>
    </row>
    <row r="80" spans="1:103" s="4" customFormat="1" x14ac:dyDescent="0.25">
      <c r="A80" s="3" t="s">
        <v>156</v>
      </c>
      <c r="B80" s="3" t="s">
        <v>818</v>
      </c>
      <c r="C80" s="3" t="s">
        <v>916</v>
      </c>
      <c r="D80" s="3" t="s">
        <v>917</v>
      </c>
      <c r="E80" s="3" t="s">
        <v>918</v>
      </c>
      <c r="G80" s="5">
        <v>1244</v>
      </c>
      <c r="H80" s="4">
        <v>-25.887170000000001</v>
      </c>
      <c r="I80" s="4">
        <v>28.721499999999999</v>
      </c>
      <c r="J80" s="6">
        <v>18228</v>
      </c>
      <c r="K80" s="6">
        <v>43262</v>
      </c>
      <c r="L80" s="5"/>
      <c r="M80" s="4">
        <v>1240.9880505342201</v>
      </c>
      <c r="N80" s="4">
        <v>293414.56272276898</v>
      </c>
      <c r="O80" s="4">
        <v>24052.4369254265</v>
      </c>
      <c r="P80" s="8">
        <f t="shared" si="1"/>
        <v>24.052436925426502</v>
      </c>
      <c r="Q80" s="4">
        <v>66923.898117782795</v>
      </c>
      <c r="R80" s="5">
        <v>1420</v>
      </c>
      <c r="S80" s="5">
        <v>1676</v>
      </c>
      <c r="T80" s="5">
        <v>1434</v>
      </c>
      <c r="U80" s="5">
        <v>1584</v>
      </c>
      <c r="V80" s="5">
        <v>2.938867546618E-3</v>
      </c>
      <c r="W80" s="5">
        <v>3.8252404178470002E-3</v>
      </c>
      <c r="X80" s="5">
        <v>3.71000003814697</v>
      </c>
      <c r="Y80" s="5">
        <v>2.98846908845E-3</v>
      </c>
      <c r="Z80" s="4">
        <v>3.7779019027535599</v>
      </c>
      <c r="AA80" s="4">
        <v>84.795575746873297</v>
      </c>
      <c r="AB80" s="4">
        <v>15.8257639317883</v>
      </c>
      <c r="AC80" s="5" t="s">
        <v>80</v>
      </c>
      <c r="AD80" s="4">
        <v>11.711852237960599</v>
      </c>
      <c r="AE80" s="4">
        <v>7</v>
      </c>
      <c r="AF80" s="4">
        <v>2.59</v>
      </c>
      <c r="AG80" s="4">
        <v>3.56</v>
      </c>
      <c r="AH80" s="4">
        <v>3.1</v>
      </c>
      <c r="AI80" s="4">
        <v>3.3</v>
      </c>
      <c r="AJ80" s="4">
        <v>0.57999999999999996</v>
      </c>
      <c r="AK80" s="4">
        <v>0.36</v>
      </c>
      <c r="AL80" s="4">
        <v>0.42</v>
      </c>
      <c r="AM80" s="4">
        <v>0.43</v>
      </c>
      <c r="AN80" s="4">
        <v>710</v>
      </c>
      <c r="AO80" s="4">
        <v>615</v>
      </c>
      <c r="AP80" s="4">
        <v>666</v>
      </c>
      <c r="AQ80" s="4">
        <v>665</v>
      </c>
      <c r="AR80" s="4">
        <v>702</v>
      </c>
      <c r="AS80" s="4">
        <v>599</v>
      </c>
      <c r="AT80" s="4">
        <v>660</v>
      </c>
      <c r="AU80" s="4">
        <v>662</v>
      </c>
      <c r="AV80" s="4">
        <v>0.71399999999999997</v>
      </c>
      <c r="AW80" s="4">
        <v>2.7370000000000001</v>
      </c>
      <c r="AX80" s="4">
        <v>12</v>
      </c>
      <c r="AY80" s="4">
        <v>16</v>
      </c>
      <c r="AZ80" s="4">
        <v>1</v>
      </c>
      <c r="BA80" s="4">
        <v>1</v>
      </c>
      <c r="BB80" s="4">
        <v>4</v>
      </c>
      <c r="BC80" s="4">
        <v>4</v>
      </c>
      <c r="BD80" s="4">
        <v>4</v>
      </c>
      <c r="BE80" s="4">
        <v>2</v>
      </c>
      <c r="BF80" s="4">
        <v>2</v>
      </c>
      <c r="BG80" s="4">
        <v>2</v>
      </c>
      <c r="BH80" s="4">
        <v>4</v>
      </c>
      <c r="BI80" s="4">
        <v>5</v>
      </c>
      <c r="BJ80" s="4">
        <v>4</v>
      </c>
      <c r="BK80" s="4">
        <v>0</v>
      </c>
      <c r="BL80" s="4">
        <v>1</v>
      </c>
      <c r="BM80" s="4">
        <v>0</v>
      </c>
      <c r="BN80" s="4">
        <v>2</v>
      </c>
      <c r="BO80" s="4">
        <v>1</v>
      </c>
      <c r="BP80" s="4">
        <v>-0.169499618703771</v>
      </c>
      <c r="BQ80" s="4">
        <v>0.67976615722475997</v>
      </c>
      <c r="BR80" s="4">
        <v>26.3782487493167</v>
      </c>
      <c r="BS80" s="4">
        <v>112</v>
      </c>
      <c r="BT80" s="4">
        <v>57</v>
      </c>
      <c r="BU80" s="4">
        <v>78</v>
      </c>
      <c r="BV80" s="4">
        <v>94</v>
      </c>
      <c r="BW80" s="4">
        <v>111</v>
      </c>
      <c r="BX80" s="4">
        <v>136</v>
      </c>
      <c r="BY80" s="4">
        <v>156</v>
      </c>
      <c r="BZ80" s="4">
        <v>178</v>
      </c>
      <c r="CA80" s="4">
        <v>53</v>
      </c>
      <c r="CB80" s="4">
        <v>72</v>
      </c>
      <c r="CC80" s="4">
        <v>87</v>
      </c>
      <c r="CD80" s="4">
        <v>103</v>
      </c>
      <c r="CE80" s="4">
        <v>126</v>
      </c>
      <c r="CF80" s="4">
        <v>144</v>
      </c>
      <c r="CG80" s="4">
        <v>165</v>
      </c>
      <c r="CH80" s="23">
        <v>0</v>
      </c>
      <c r="CI80" s="24">
        <v>0</v>
      </c>
      <c r="CJ80" s="25">
        <v>0</v>
      </c>
      <c r="CK80" s="26">
        <v>100</v>
      </c>
      <c r="CL80" s="27">
        <v>0</v>
      </c>
      <c r="CM80" s="29">
        <v>0</v>
      </c>
      <c r="CN80" s="30">
        <v>0</v>
      </c>
      <c r="CO80" s="31">
        <v>0</v>
      </c>
      <c r="CP80" s="33" t="s">
        <v>156</v>
      </c>
      <c r="CQ80" s="8">
        <v>0</v>
      </c>
      <c r="CR80" s="8">
        <v>0</v>
      </c>
      <c r="CS80" s="8">
        <v>0</v>
      </c>
      <c r="CT80" s="8">
        <v>100</v>
      </c>
      <c r="CU80" s="8">
        <v>0</v>
      </c>
      <c r="CV80" s="8">
        <v>0</v>
      </c>
      <c r="CW80" s="8">
        <v>0</v>
      </c>
      <c r="CX80" s="8">
        <v>0</v>
      </c>
      <c r="CY80" s="8">
        <v>0</v>
      </c>
    </row>
    <row r="81" spans="1:103" s="8" customFormat="1" x14ac:dyDescent="0.25">
      <c r="A81" s="8" t="s">
        <v>157</v>
      </c>
      <c r="B81" s="8" t="s">
        <v>818</v>
      </c>
      <c r="C81" s="8" t="s">
        <v>923</v>
      </c>
      <c r="D81" s="8" t="s">
        <v>927</v>
      </c>
      <c r="E81" s="8" t="s">
        <v>928</v>
      </c>
      <c r="G81" s="9">
        <v>971</v>
      </c>
      <c r="H81" s="8">
        <v>-25.27225</v>
      </c>
      <c r="I81" s="8">
        <v>29.180689999999998</v>
      </c>
      <c r="J81" s="10">
        <v>29293</v>
      </c>
      <c r="K81" s="10">
        <v>43298</v>
      </c>
      <c r="L81" s="9"/>
      <c r="M81" s="8">
        <v>972.01883407119999</v>
      </c>
      <c r="N81" s="8">
        <v>252502.18800908499</v>
      </c>
      <c r="O81" s="8">
        <v>53111.878661303002</v>
      </c>
      <c r="P81" s="8">
        <f t="shared" si="1"/>
        <v>53.111878661303003</v>
      </c>
      <c r="Q81" s="8">
        <v>80115.989138035293</v>
      </c>
      <c r="R81" s="9">
        <v>977</v>
      </c>
      <c r="S81" s="9">
        <v>1493</v>
      </c>
      <c r="T81" s="9">
        <v>1005</v>
      </c>
      <c r="U81" s="9">
        <v>1355</v>
      </c>
      <c r="V81" s="9">
        <v>5.7660867460070002E-3</v>
      </c>
      <c r="W81" s="9">
        <v>6.4406619147020002E-3</v>
      </c>
      <c r="X81" s="9">
        <v>6.0700001716613698</v>
      </c>
      <c r="Y81" s="9">
        <v>5.8248881250620001E-3</v>
      </c>
      <c r="Z81" s="8">
        <v>3.3886956770058299</v>
      </c>
      <c r="AA81" s="8">
        <v>85.792352457336904</v>
      </c>
      <c r="AB81" s="8">
        <v>14.058629117127699</v>
      </c>
      <c r="AC81" s="9" t="s">
        <v>80</v>
      </c>
      <c r="AD81" s="8">
        <v>9.9004718885619507</v>
      </c>
      <c r="AE81" s="8">
        <v>6.3</v>
      </c>
      <c r="AF81" s="8">
        <v>1.9</v>
      </c>
      <c r="AG81" s="8">
        <v>3.82</v>
      </c>
      <c r="AH81" s="8">
        <v>3.35</v>
      </c>
      <c r="AI81" s="8">
        <v>2.5499999999999998</v>
      </c>
      <c r="AJ81" s="8">
        <v>0.66</v>
      </c>
      <c r="AK81" s="8">
        <v>0.25</v>
      </c>
      <c r="AL81" s="8">
        <v>0.5</v>
      </c>
      <c r="AM81" s="8">
        <v>0.51</v>
      </c>
      <c r="AN81" s="8">
        <v>704</v>
      </c>
      <c r="AO81" s="8">
        <v>576</v>
      </c>
      <c r="AP81" s="8">
        <v>640</v>
      </c>
      <c r="AQ81" s="8">
        <v>638</v>
      </c>
      <c r="AR81" s="8">
        <v>688</v>
      </c>
      <c r="AS81" s="8">
        <v>545</v>
      </c>
      <c r="AT81" s="8">
        <v>608</v>
      </c>
      <c r="AU81" s="8">
        <v>609</v>
      </c>
      <c r="AV81" s="8">
        <v>7.3999999999999996E-2</v>
      </c>
      <c r="AW81" s="8">
        <v>9.8729999999999993</v>
      </c>
      <c r="AX81" s="8">
        <v>12</v>
      </c>
      <c r="AY81" s="8">
        <v>28</v>
      </c>
      <c r="AZ81" s="8">
        <v>2</v>
      </c>
      <c r="BA81" s="8">
        <v>1</v>
      </c>
      <c r="BB81" s="8">
        <v>1</v>
      </c>
      <c r="BC81" s="8">
        <v>1</v>
      </c>
      <c r="BD81" s="8">
        <v>1</v>
      </c>
      <c r="BE81" s="8">
        <v>1</v>
      </c>
      <c r="BF81" s="8">
        <v>1</v>
      </c>
      <c r="BG81" s="8">
        <v>1</v>
      </c>
      <c r="BH81" s="8">
        <v>4</v>
      </c>
      <c r="BI81" s="8">
        <v>4</v>
      </c>
      <c r="BJ81" s="8">
        <v>4</v>
      </c>
      <c r="BK81" s="8">
        <v>0</v>
      </c>
      <c r="BL81" s="8">
        <v>0</v>
      </c>
      <c r="BM81" s="8">
        <v>0</v>
      </c>
      <c r="BN81" s="8">
        <v>2</v>
      </c>
      <c r="BO81" s="8">
        <v>1</v>
      </c>
      <c r="BP81" s="8">
        <v>-0.187962665747893</v>
      </c>
      <c r="BQ81" s="8">
        <v>0.74200996343056003</v>
      </c>
      <c r="BR81" s="8">
        <v>4.5930953274054698</v>
      </c>
      <c r="BS81" s="8">
        <v>102</v>
      </c>
      <c r="BT81" s="8">
        <v>53</v>
      </c>
      <c r="BU81" s="8">
        <v>71</v>
      </c>
      <c r="BV81" s="8">
        <v>84</v>
      </c>
      <c r="BW81" s="8">
        <v>97</v>
      </c>
      <c r="BX81" s="8">
        <v>116</v>
      </c>
      <c r="BY81" s="8">
        <v>131</v>
      </c>
      <c r="BZ81" s="8">
        <v>148</v>
      </c>
      <c r="CA81" s="8">
        <v>49</v>
      </c>
      <c r="CB81" s="8">
        <v>66</v>
      </c>
      <c r="CC81" s="8">
        <v>78</v>
      </c>
      <c r="CD81" s="8">
        <v>91</v>
      </c>
      <c r="CE81" s="8">
        <v>108</v>
      </c>
      <c r="CF81" s="8">
        <v>123</v>
      </c>
      <c r="CG81" s="8">
        <v>138</v>
      </c>
      <c r="CH81" s="23">
        <v>0</v>
      </c>
      <c r="CI81" s="24">
        <v>0</v>
      </c>
      <c r="CJ81" s="25">
        <v>0</v>
      </c>
      <c r="CK81" s="26">
        <v>100</v>
      </c>
      <c r="CL81" s="27">
        <v>0</v>
      </c>
      <c r="CM81" s="29">
        <v>0</v>
      </c>
      <c r="CN81" s="30">
        <v>0</v>
      </c>
      <c r="CO81" s="31">
        <v>0</v>
      </c>
      <c r="CP81" s="34" t="s">
        <v>157</v>
      </c>
      <c r="CQ81" s="8">
        <v>0</v>
      </c>
      <c r="CR81" s="8">
        <v>0</v>
      </c>
      <c r="CS81" s="8">
        <v>0</v>
      </c>
      <c r="CT81" s="8">
        <v>0</v>
      </c>
      <c r="CU81" s="8">
        <v>0</v>
      </c>
      <c r="CV81" s="8">
        <v>0</v>
      </c>
      <c r="CW81" s="8">
        <v>0</v>
      </c>
      <c r="CX81" s="8">
        <v>100</v>
      </c>
      <c r="CY81" s="8">
        <v>0</v>
      </c>
    </row>
    <row r="82" spans="1:103" s="4" customFormat="1" x14ac:dyDescent="0.25">
      <c r="A82" s="3" t="s">
        <v>158</v>
      </c>
      <c r="B82" s="3" t="s">
        <v>818</v>
      </c>
      <c r="C82" s="3" t="s">
        <v>923</v>
      </c>
      <c r="D82" s="3" t="s">
        <v>924</v>
      </c>
      <c r="E82" s="3" t="s">
        <v>925</v>
      </c>
      <c r="G82" s="5">
        <v>1133</v>
      </c>
      <c r="H82" s="4">
        <v>-25.234000000000002</v>
      </c>
      <c r="I82" s="4">
        <v>28.51754</v>
      </c>
      <c r="J82" s="6">
        <v>12371</v>
      </c>
      <c r="K82" s="6">
        <v>43266</v>
      </c>
      <c r="L82" s="5"/>
      <c r="M82" s="4">
        <v>1129.0012021099201</v>
      </c>
      <c r="N82" s="4">
        <v>347720.38235588197</v>
      </c>
      <c r="O82" s="4">
        <v>56036.2387989938</v>
      </c>
      <c r="P82" s="8">
        <f t="shared" si="1"/>
        <v>56.0362387989938</v>
      </c>
      <c r="Q82" s="4">
        <v>92847.0752243647</v>
      </c>
      <c r="R82" s="5">
        <v>1020</v>
      </c>
      <c r="S82" s="5">
        <v>1540</v>
      </c>
      <c r="T82" s="5">
        <v>1046</v>
      </c>
      <c r="U82" s="5">
        <v>1373</v>
      </c>
      <c r="V82" s="5">
        <v>4.1110469028349996E-3</v>
      </c>
      <c r="W82" s="5">
        <v>5.600607221535E-3</v>
      </c>
      <c r="X82" s="5">
        <v>4.8400001525878897</v>
      </c>
      <c r="Y82" s="5">
        <v>4.6958937309680001E-3</v>
      </c>
      <c r="Z82" s="4">
        <v>4.0468231038465197</v>
      </c>
      <c r="AA82" s="4">
        <v>85.800069867819701</v>
      </c>
      <c r="AB82" s="4">
        <v>17.111375325378301</v>
      </c>
      <c r="AC82" s="5" t="s">
        <v>80</v>
      </c>
      <c r="AD82" s="4">
        <v>13.522279173411899</v>
      </c>
      <c r="AE82" s="4">
        <v>6.3</v>
      </c>
      <c r="AF82" s="4">
        <v>1.85</v>
      </c>
      <c r="AG82" s="4">
        <v>3.75</v>
      </c>
      <c r="AH82" s="4">
        <v>3.75</v>
      </c>
      <c r="AI82" s="4">
        <v>2.4500000000000002</v>
      </c>
      <c r="AJ82" s="4">
        <v>0.53</v>
      </c>
      <c r="AK82" s="4">
        <v>0.21</v>
      </c>
      <c r="AL82" s="4">
        <v>0.41</v>
      </c>
      <c r="AM82" s="4">
        <v>0.43</v>
      </c>
      <c r="AN82" s="4">
        <v>699</v>
      </c>
      <c r="AO82" s="4">
        <v>570</v>
      </c>
      <c r="AP82" s="4">
        <v>643</v>
      </c>
      <c r="AQ82" s="4">
        <v>646</v>
      </c>
      <c r="AR82" s="4">
        <v>709</v>
      </c>
      <c r="AS82" s="4">
        <v>501</v>
      </c>
      <c r="AT82" s="4">
        <v>612</v>
      </c>
      <c r="AU82" s="4">
        <v>606</v>
      </c>
      <c r="AV82" s="4">
        <v>0.36199999999999999</v>
      </c>
      <c r="AW82" s="4">
        <v>3.7549999999999999</v>
      </c>
      <c r="AX82" s="4">
        <v>12</v>
      </c>
      <c r="AY82" s="4">
        <v>28</v>
      </c>
      <c r="AZ82" s="4">
        <v>1</v>
      </c>
      <c r="BA82" s="4">
        <v>1</v>
      </c>
      <c r="BB82" s="4">
        <v>1</v>
      </c>
      <c r="BC82" s="4">
        <v>4</v>
      </c>
      <c r="BD82" s="4">
        <v>1</v>
      </c>
      <c r="BE82" s="4">
        <v>1</v>
      </c>
      <c r="BF82" s="4">
        <v>2</v>
      </c>
      <c r="BG82" s="4">
        <v>1</v>
      </c>
      <c r="BH82" s="4">
        <v>5</v>
      </c>
      <c r="BI82" s="4">
        <v>5</v>
      </c>
      <c r="BJ82" s="4">
        <v>4</v>
      </c>
      <c r="BK82" s="4">
        <v>1</v>
      </c>
      <c r="BL82" s="4">
        <v>1</v>
      </c>
      <c r="BM82" s="4">
        <v>0</v>
      </c>
      <c r="BN82" s="4">
        <v>2</v>
      </c>
      <c r="BO82" s="4">
        <v>1</v>
      </c>
      <c r="BP82" s="4">
        <v>-0.161229139717741</v>
      </c>
      <c r="BQ82" s="4">
        <v>0.77532753208621097</v>
      </c>
      <c r="BR82" s="4">
        <v>20.63740735439</v>
      </c>
      <c r="BS82" s="4">
        <v>119</v>
      </c>
      <c r="BT82" s="4">
        <v>60</v>
      </c>
      <c r="BU82" s="4">
        <v>83</v>
      </c>
      <c r="BV82" s="4">
        <v>101</v>
      </c>
      <c r="BW82" s="4">
        <v>119</v>
      </c>
      <c r="BX82" s="4">
        <v>145</v>
      </c>
      <c r="BY82" s="4">
        <v>168</v>
      </c>
      <c r="BZ82" s="4">
        <v>192</v>
      </c>
      <c r="CA82" s="4">
        <v>57</v>
      </c>
      <c r="CB82" s="4">
        <v>79</v>
      </c>
      <c r="CC82" s="4">
        <v>95</v>
      </c>
      <c r="CD82" s="4">
        <v>112</v>
      </c>
      <c r="CE82" s="4">
        <v>137</v>
      </c>
      <c r="CF82" s="4">
        <v>158</v>
      </c>
      <c r="CG82" s="4">
        <v>181</v>
      </c>
      <c r="CH82" s="23">
        <v>0</v>
      </c>
      <c r="CI82" s="24">
        <v>0</v>
      </c>
      <c r="CJ82" s="25">
        <v>0</v>
      </c>
      <c r="CK82" s="26">
        <v>100</v>
      </c>
      <c r="CL82" s="27">
        <v>0</v>
      </c>
      <c r="CM82" s="29">
        <v>0</v>
      </c>
      <c r="CN82" s="30">
        <v>0</v>
      </c>
      <c r="CO82" s="31">
        <v>0</v>
      </c>
      <c r="CP82" s="33" t="s">
        <v>158</v>
      </c>
      <c r="CQ82" s="8">
        <v>0</v>
      </c>
      <c r="CR82" s="8">
        <v>0</v>
      </c>
      <c r="CS82" s="8">
        <v>0</v>
      </c>
      <c r="CT82" s="8">
        <v>0</v>
      </c>
      <c r="CU82" s="8">
        <v>0</v>
      </c>
      <c r="CV82" s="8">
        <v>0</v>
      </c>
      <c r="CW82" s="8">
        <v>0</v>
      </c>
      <c r="CX82" s="8">
        <v>100</v>
      </c>
      <c r="CY82" s="8">
        <v>0</v>
      </c>
    </row>
    <row r="83" spans="1:103" s="4" customFormat="1" x14ac:dyDescent="0.25">
      <c r="A83" s="3" t="s">
        <v>159</v>
      </c>
      <c r="B83" s="3" t="s">
        <v>818</v>
      </c>
      <c r="C83" s="3" t="s">
        <v>923</v>
      </c>
      <c r="D83" s="3" t="s">
        <v>927</v>
      </c>
      <c r="E83" s="3" t="s">
        <v>929</v>
      </c>
      <c r="G83" s="5">
        <v>12250</v>
      </c>
      <c r="H83" s="4">
        <v>-25.41817</v>
      </c>
      <c r="I83" s="4">
        <v>29.358829999999902</v>
      </c>
      <c r="J83" s="6">
        <v>13736</v>
      </c>
      <c r="K83" s="6">
        <v>43264</v>
      </c>
      <c r="L83" s="5"/>
      <c r="M83" s="4">
        <v>12246.756214107099</v>
      </c>
      <c r="N83" s="4">
        <v>838584.25400228798</v>
      </c>
      <c r="O83" s="4">
        <v>168812.48504801301</v>
      </c>
      <c r="P83" s="8">
        <f t="shared" si="1"/>
        <v>168.812485048013</v>
      </c>
      <c r="Q83" s="4">
        <v>245986.57738788999</v>
      </c>
      <c r="R83" s="5">
        <v>966</v>
      </c>
      <c r="S83" s="5">
        <v>1677</v>
      </c>
      <c r="T83" s="5">
        <v>1020</v>
      </c>
      <c r="U83" s="5">
        <v>1543</v>
      </c>
      <c r="V83" s="5">
        <v>3.1466316431759999E-3</v>
      </c>
      <c r="W83" s="5">
        <v>2.890401612763E-3</v>
      </c>
      <c r="X83" s="5">
        <v>5.3299999237060502</v>
      </c>
      <c r="Y83" s="5">
        <v>2.8348430059849999E-3</v>
      </c>
      <c r="Z83" s="4">
        <v>3.1862900770551299</v>
      </c>
      <c r="AA83" s="4">
        <v>73.908149020078</v>
      </c>
      <c r="AB83" s="4">
        <v>44.004088351537</v>
      </c>
      <c r="AC83" s="5" t="s">
        <v>80</v>
      </c>
      <c r="AD83" s="4">
        <v>66.444306594104901</v>
      </c>
      <c r="AE83" s="4">
        <v>7</v>
      </c>
      <c r="AF83" s="4">
        <v>1.53</v>
      </c>
      <c r="AG83" s="4">
        <v>3.66</v>
      </c>
      <c r="AH83" s="4">
        <v>3.41</v>
      </c>
      <c r="AI83" s="4">
        <v>3.45</v>
      </c>
      <c r="AJ83" s="4">
        <v>0.66</v>
      </c>
      <c r="AK83" s="4">
        <v>0.28000000000000003</v>
      </c>
      <c r="AL83" s="4">
        <v>0.49</v>
      </c>
      <c r="AM83" s="4">
        <v>0.49</v>
      </c>
      <c r="AN83" s="4">
        <v>823</v>
      </c>
      <c r="AO83" s="4">
        <v>565</v>
      </c>
      <c r="AP83" s="4">
        <v>682</v>
      </c>
      <c r="AQ83" s="4">
        <v>684</v>
      </c>
      <c r="AR83" s="4">
        <v>775</v>
      </c>
      <c r="AS83" s="4">
        <v>444</v>
      </c>
      <c r="AT83" s="4">
        <v>654</v>
      </c>
      <c r="AU83" s="4">
        <v>656</v>
      </c>
      <c r="AV83" s="4">
        <v>0.70299999999999996</v>
      </c>
      <c r="AW83" s="4">
        <v>2.613</v>
      </c>
      <c r="AX83" s="4">
        <v>12</v>
      </c>
      <c r="AY83" s="4">
        <v>41</v>
      </c>
      <c r="AZ83" s="4">
        <v>2</v>
      </c>
      <c r="BA83" s="4">
        <v>4</v>
      </c>
      <c r="BB83" s="4">
        <v>4</v>
      </c>
      <c r="BC83" s="4">
        <v>4</v>
      </c>
      <c r="BD83" s="4">
        <v>1</v>
      </c>
      <c r="BE83" s="4">
        <v>2</v>
      </c>
      <c r="BF83" s="4">
        <v>2</v>
      </c>
      <c r="BG83" s="4">
        <v>1</v>
      </c>
      <c r="BH83" s="4">
        <v>4</v>
      </c>
      <c r="BI83" s="4">
        <v>5</v>
      </c>
      <c r="BJ83" s="4">
        <v>4</v>
      </c>
      <c r="BK83" s="4">
        <v>0</v>
      </c>
      <c r="BL83" s="4">
        <v>1</v>
      </c>
      <c r="BM83" s="4">
        <v>0</v>
      </c>
      <c r="BN83" s="4">
        <v>2</v>
      </c>
      <c r="BO83" s="4">
        <v>1</v>
      </c>
      <c r="BP83" s="4">
        <v>-0.187962665747893</v>
      </c>
      <c r="BQ83" s="4">
        <v>0.85205513952927403</v>
      </c>
      <c r="BR83" s="4">
        <v>23.0425967103813</v>
      </c>
      <c r="BS83" s="4">
        <v>112</v>
      </c>
      <c r="BT83" s="4">
        <v>64</v>
      </c>
      <c r="BU83" s="4">
        <v>86</v>
      </c>
      <c r="BV83" s="4">
        <v>102</v>
      </c>
      <c r="BW83" s="4">
        <v>119</v>
      </c>
      <c r="BX83" s="4">
        <v>142</v>
      </c>
      <c r="BY83" s="4">
        <v>160</v>
      </c>
      <c r="BZ83" s="4">
        <v>180</v>
      </c>
      <c r="CA83" s="4">
        <v>67</v>
      </c>
      <c r="CB83" s="4">
        <v>90</v>
      </c>
      <c r="CC83" s="4">
        <v>107</v>
      </c>
      <c r="CD83" s="4">
        <v>125</v>
      </c>
      <c r="CE83" s="4">
        <v>149</v>
      </c>
      <c r="CF83" s="4">
        <v>168</v>
      </c>
      <c r="CG83" s="4">
        <v>189</v>
      </c>
      <c r="CH83" s="23">
        <v>0</v>
      </c>
      <c r="CI83" s="24">
        <v>0</v>
      </c>
      <c r="CJ83" s="25">
        <v>0</v>
      </c>
      <c r="CK83" s="26">
        <v>100</v>
      </c>
      <c r="CL83" s="27">
        <v>0</v>
      </c>
      <c r="CM83" s="29">
        <v>0</v>
      </c>
      <c r="CN83" s="30">
        <v>0</v>
      </c>
      <c r="CO83" s="31">
        <v>0</v>
      </c>
      <c r="CP83" s="33" t="s">
        <v>159</v>
      </c>
      <c r="CQ83" s="8">
        <v>0</v>
      </c>
      <c r="CR83" s="8">
        <v>0</v>
      </c>
      <c r="CS83" s="8">
        <v>0</v>
      </c>
      <c r="CT83" s="8">
        <v>0</v>
      </c>
      <c r="CU83" s="8">
        <v>0</v>
      </c>
      <c r="CV83" s="8">
        <v>0</v>
      </c>
      <c r="CW83" s="8">
        <v>0</v>
      </c>
      <c r="CX83" s="8">
        <v>0</v>
      </c>
      <c r="CY83" s="8">
        <v>0</v>
      </c>
    </row>
    <row r="84" spans="1:103" s="4" customFormat="1" x14ac:dyDescent="0.25">
      <c r="A84" s="3" t="s">
        <v>160</v>
      </c>
      <c r="B84" s="3" t="s">
        <v>818</v>
      </c>
      <c r="C84" s="3" t="s">
        <v>923</v>
      </c>
      <c r="D84" s="3" t="s">
        <v>924</v>
      </c>
      <c r="E84" s="3" t="s">
        <v>926</v>
      </c>
      <c r="G84" s="5">
        <v>3646</v>
      </c>
      <c r="H84" s="4">
        <v>-25.09853</v>
      </c>
      <c r="I84" s="4">
        <v>28.918129999999898</v>
      </c>
      <c r="J84" s="6">
        <v>30991</v>
      </c>
      <c r="K84" s="6">
        <v>43266</v>
      </c>
      <c r="L84" s="5"/>
      <c r="M84" s="4">
        <v>3642.4220755352098</v>
      </c>
      <c r="N84" s="4">
        <v>580089.24508472695</v>
      </c>
      <c r="O84" s="4">
        <v>39424.011791139797</v>
      </c>
      <c r="P84" s="8">
        <f t="shared" si="1"/>
        <v>39.424011791139797</v>
      </c>
      <c r="Q84" s="4">
        <v>149095.33513796699</v>
      </c>
      <c r="R84" s="5">
        <v>928</v>
      </c>
      <c r="S84" s="5">
        <v>1540</v>
      </c>
      <c r="T84" s="5">
        <v>945</v>
      </c>
      <c r="U84" s="5">
        <v>1329</v>
      </c>
      <c r="V84" s="5">
        <v>2.5633780751379998E-3</v>
      </c>
      <c r="W84" s="5">
        <v>4.1047561912899997E-3</v>
      </c>
      <c r="X84" s="5">
        <v>3.66000008583068</v>
      </c>
      <c r="Y84" s="5">
        <v>3.4340445417909999E-3</v>
      </c>
      <c r="Z84" s="4">
        <v>3.6827611056196599</v>
      </c>
      <c r="AA84" s="4">
        <v>80.402600919328194</v>
      </c>
      <c r="AB84" s="4">
        <v>27.796937738575298</v>
      </c>
      <c r="AC84" s="5" t="s">
        <v>80</v>
      </c>
      <c r="AD84" s="4">
        <v>27.8428809481344</v>
      </c>
      <c r="AE84" s="4">
        <v>6.4</v>
      </c>
      <c r="AF84" s="4">
        <v>1.03</v>
      </c>
      <c r="AG84" s="4">
        <v>4.16</v>
      </c>
      <c r="AH84" s="4">
        <v>3.85</v>
      </c>
      <c r="AI84" s="4">
        <v>5.6</v>
      </c>
      <c r="AJ84" s="4">
        <v>0.6</v>
      </c>
      <c r="AK84" s="4">
        <v>0.17</v>
      </c>
      <c r="AL84" s="4">
        <v>0.28999999999999998</v>
      </c>
      <c r="AM84" s="4">
        <v>0.24</v>
      </c>
      <c r="AN84" s="4">
        <v>701</v>
      </c>
      <c r="AO84" s="4">
        <v>516</v>
      </c>
      <c r="AP84" s="4">
        <v>603</v>
      </c>
      <c r="AQ84" s="4">
        <v>599</v>
      </c>
      <c r="AR84" s="4">
        <v>709</v>
      </c>
      <c r="AS84" s="4">
        <v>396</v>
      </c>
      <c r="AT84" s="4">
        <v>565</v>
      </c>
      <c r="AU84" s="4">
        <v>557</v>
      </c>
      <c r="AV84" s="4">
        <v>0.76800000000000002</v>
      </c>
      <c r="AW84" s="4">
        <v>6.24</v>
      </c>
      <c r="AX84" s="4">
        <v>6</v>
      </c>
      <c r="AY84" s="4">
        <v>28</v>
      </c>
      <c r="AZ84" s="4">
        <v>2</v>
      </c>
      <c r="BA84" s="4">
        <v>1</v>
      </c>
      <c r="BB84" s="4">
        <v>1</v>
      </c>
      <c r="BC84" s="4">
        <v>4</v>
      </c>
      <c r="BD84" s="4">
        <v>1</v>
      </c>
      <c r="BE84" s="4">
        <v>1</v>
      </c>
      <c r="BF84" s="4">
        <v>2</v>
      </c>
      <c r="BG84" s="4">
        <v>1</v>
      </c>
      <c r="BH84" s="4">
        <v>4</v>
      </c>
      <c r="BI84" s="4">
        <v>5</v>
      </c>
      <c r="BJ84" s="4">
        <v>4</v>
      </c>
      <c r="BK84" s="4">
        <v>0</v>
      </c>
      <c r="BL84" s="4">
        <v>1</v>
      </c>
      <c r="BM84" s="4">
        <v>0</v>
      </c>
      <c r="BN84" s="4">
        <v>2</v>
      </c>
      <c r="BO84" s="4">
        <v>1</v>
      </c>
      <c r="BP84" s="4">
        <v>-0.186267674048925</v>
      </c>
      <c r="BQ84" s="4">
        <v>0.79555552893289705</v>
      </c>
      <c r="BR84" s="4">
        <v>14.004374884975499</v>
      </c>
      <c r="BS84" s="4">
        <v>113</v>
      </c>
      <c r="BT84" s="4">
        <v>66</v>
      </c>
      <c r="BU84" s="4">
        <v>90</v>
      </c>
      <c r="BV84" s="4">
        <v>108</v>
      </c>
      <c r="BW84" s="4">
        <v>127</v>
      </c>
      <c r="BX84" s="4">
        <v>153</v>
      </c>
      <c r="BY84" s="4">
        <v>175</v>
      </c>
      <c r="BZ84" s="4">
        <v>198</v>
      </c>
      <c r="CA84" s="4">
        <v>66</v>
      </c>
      <c r="CB84" s="4">
        <v>90</v>
      </c>
      <c r="CC84" s="4">
        <v>108</v>
      </c>
      <c r="CD84" s="4">
        <v>127</v>
      </c>
      <c r="CE84" s="4">
        <v>153</v>
      </c>
      <c r="CF84" s="4">
        <v>175</v>
      </c>
      <c r="CG84" s="4">
        <v>198</v>
      </c>
      <c r="CH84" s="23">
        <v>0</v>
      </c>
      <c r="CI84" s="24">
        <v>0</v>
      </c>
      <c r="CJ84" s="25">
        <v>0</v>
      </c>
      <c r="CK84" s="26">
        <v>100</v>
      </c>
      <c r="CL84" s="27">
        <v>0</v>
      </c>
      <c r="CM84" s="29">
        <v>0</v>
      </c>
      <c r="CN84" s="30">
        <v>0</v>
      </c>
      <c r="CO84" s="31">
        <v>0</v>
      </c>
      <c r="CP84" s="33" t="s">
        <v>160</v>
      </c>
      <c r="CQ84" s="8">
        <v>0</v>
      </c>
      <c r="CR84" s="8">
        <v>0</v>
      </c>
      <c r="CS84" s="8">
        <v>0</v>
      </c>
      <c r="CT84" s="8">
        <v>0</v>
      </c>
      <c r="CU84" s="8">
        <v>0</v>
      </c>
      <c r="CV84" s="8">
        <v>0</v>
      </c>
      <c r="CW84" s="8">
        <v>0</v>
      </c>
      <c r="CX84" s="8">
        <v>100</v>
      </c>
      <c r="CY84" s="8">
        <v>0</v>
      </c>
    </row>
    <row r="85" spans="1:103" s="8" customFormat="1" x14ac:dyDescent="0.25">
      <c r="A85" s="8" t="s">
        <v>161</v>
      </c>
      <c r="B85" s="8" t="s">
        <v>818</v>
      </c>
      <c r="C85" s="8" t="s">
        <v>873</v>
      </c>
      <c r="D85" s="8" t="s">
        <v>876</v>
      </c>
      <c r="E85" s="8" t="s">
        <v>878</v>
      </c>
      <c r="G85" s="9">
        <v>188</v>
      </c>
      <c r="H85" s="8">
        <v>-25.03594</v>
      </c>
      <c r="I85" s="8">
        <v>30.2194099999999</v>
      </c>
      <c r="J85" s="10">
        <v>22162</v>
      </c>
      <c r="K85" s="10">
        <v>43241</v>
      </c>
      <c r="L85" s="9"/>
      <c r="M85" s="8">
        <v>190.47050720292</v>
      </c>
      <c r="N85" s="8">
        <v>101353.89995339799</v>
      </c>
      <c r="O85" s="8">
        <v>20026.032543487101</v>
      </c>
      <c r="P85" s="8">
        <f t="shared" si="1"/>
        <v>20.026032543487101</v>
      </c>
      <c r="Q85" s="8">
        <v>36786.366183811901</v>
      </c>
      <c r="R85" s="9">
        <v>1476</v>
      </c>
      <c r="S85" s="9">
        <v>2236</v>
      </c>
      <c r="T85" s="9">
        <v>1500</v>
      </c>
      <c r="U85" s="9">
        <v>1908</v>
      </c>
      <c r="V85" s="9">
        <v>1.3105784542859E-2</v>
      </c>
      <c r="W85" s="9">
        <v>2.0659828051579999E-2</v>
      </c>
      <c r="X85" s="9">
        <v>13.649999618530201</v>
      </c>
      <c r="Y85" s="9">
        <v>1.4788087457417999E-2</v>
      </c>
      <c r="Z85" s="8">
        <v>2.4597847647485098</v>
      </c>
      <c r="AA85" s="8">
        <v>91.286739301362601</v>
      </c>
      <c r="AB85" s="8">
        <v>5.3935870607360101</v>
      </c>
      <c r="AC85" s="9" t="s">
        <v>80</v>
      </c>
      <c r="AD85" s="8">
        <v>4.0662126566163899</v>
      </c>
      <c r="AE85" s="8">
        <v>6.05</v>
      </c>
      <c r="AF85" s="8">
        <v>2.1</v>
      </c>
      <c r="AG85" s="8">
        <v>3.61</v>
      </c>
      <c r="AH85" s="8">
        <v>3.9</v>
      </c>
      <c r="AI85" s="8">
        <v>4.4000000000000004</v>
      </c>
      <c r="AJ85" s="8">
        <v>0.76</v>
      </c>
      <c r="AK85" s="8">
        <v>0.37</v>
      </c>
      <c r="AL85" s="8">
        <v>0.57999999999999996</v>
      </c>
      <c r="AM85" s="8">
        <v>0.56999999999999995</v>
      </c>
      <c r="AN85" s="8">
        <v>863</v>
      </c>
      <c r="AO85" s="8">
        <v>671</v>
      </c>
      <c r="AP85" s="8">
        <v>756</v>
      </c>
      <c r="AQ85" s="8">
        <v>754</v>
      </c>
      <c r="AR85" s="8">
        <v>832</v>
      </c>
      <c r="AS85" s="8">
        <v>697</v>
      </c>
      <c r="AT85" s="8">
        <v>747</v>
      </c>
      <c r="AU85" s="8">
        <v>746</v>
      </c>
      <c r="AV85" s="8">
        <v>5.2999999999999999E-2</v>
      </c>
      <c r="AW85" s="8">
        <v>0.05</v>
      </c>
      <c r="AX85" s="8">
        <v>12</v>
      </c>
      <c r="AY85" s="8">
        <v>70</v>
      </c>
      <c r="AZ85" s="8">
        <v>11</v>
      </c>
      <c r="BA85" s="8">
        <v>4</v>
      </c>
      <c r="BB85" s="8">
        <v>4</v>
      </c>
      <c r="BC85" s="8">
        <v>4</v>
      </c>
      <c r="BD85" s="8">
        <v>4</v>
      </c>
      <c r="BE85" s="8">
        <v>2</v>
      </c>
      <c r="BF85" s="8">
        <v>2</v>
      </c>
      <c r="BG85" s="8">
        <v>2</v>
      </c>
      <c r="BH85" s="8">
        <v>4</v>
      </c>
      <c r="BI85" s="8">
        <v>4</v>
      </c>
      <c r="BJ85" s="8">
        <v>4</v>
      </c>
      <c r="BK85" s="8">
        <v>0</v>
      </c>
      <c r="BL85" s="8">
        <v>0</v>
      </c>
      <c r="BM85" s="8">
        <v>0</v>
      </c>
      <c r="BN85" s="8">
        <v>2</v>
      </c>
      <c r="BO85" s="8">
        <v>1</v>
      </c>
      <c r="BP85" s="8">
        <v>-0.17971713228071701</v>
      </c>
      <c r="BQ85" s="8">
        <v>0.77335893793496902</v>
      </c>
      <c r="BR85" s="8">
        <v>15.506326920692601</v>
      </c>
      <c r="BS85" s="8">
        <v>112</v>
      </c>
      <c r="BT85" s="8">
        <v>40</v>
      </c>
      <c r="BU85" s="8">
        <v>53</v>
      </c>
      <c r="BV85" s="8">
        <v>63</v>
      </c>
      <c r="BW85" s="8">
        <v>72</v>
      </c>
      <c r="BX85" s="8">
        <v>85</v>
      </c>
      <c r="BY85" s="8">
        <v>95</v>
      </c>
      <c r="BZ85" s="8">
        <v>106</v>
      </c>
      <c r="CA85" s="8">
        <v>37</v>
      </c>
      <c r="CB85" s="8">
        <v>50</v>
      </c>
      <c r="CC85" s="8">
        <v>59</v>
      </c>
      <c r="CD85" s="8">
        <v>67</v>
      </c>
      <c r="CE85" s="8">
        <v>80</v>
      </c>
      <c r="CF85" s="8">
        <v>89</v>
      </c>
      <c r="CG85" s="8">
        <v>99</v>
      </c>
      <c r="CH85" s="23">
        <v>0</v>
      </c>
      <c r="CI85" s="24">
        <v>0</v>
      </c>
      <c r="CJ85" s="25">
        <v>0</v>
      </c>
      <c r="CK85" s="26">
        <v>0</v>
      </c>
      <c r="CL85" s="27">
        <v>100</v>
      </c>
      <c r="CM85" s="29">
        <v>0</v>
      </c>
      <c r="CN85" s="30">
        <v>0</v>
      </c>
      <c r="CO85" s="31">
        <v>0</v>
      </c>
      <c r="CP85" s="34" t="s">
        <v>161</v>
      </c>
      <c r="CQ85" s="8">
        <v>0</v>
      </c>
      <c r="CR85" s="8">
        <v>0</v>
      </c>
      <c r="CS85" s="8">
        <v>0</v>
      </c>
      <c r="CT85" s="8">
        <v>0</v>
      </c>
      <c r="CU85" s="8">
        <v>0</v>
      </c>
      <c r="CV85" s="8">
        <v>0</v>
      </c>
      <c r="CW85" s="8">
        <v>0</v>
      </c>
      <c r="CX85" s="8">
        <v>100</v>
      </c>
      <c r="CY85" s="8">
        <v>0</v>
      </c>
    </row>
    <row r="86" spans="1:103" s="8" customFormat="1" x14ac:dyDescent="0.25">
      <c r="A86" s="8" t="s">
        <v>162</v>
      </c>
      <c r="B86" s="8" t="s">
        <v>818</v>
      </c>
      <c r="C86" s="8" t="s">
        <v>873</v>
      </c>
      <c r="D86" s="8" t="s">
        <v>876</v>
      </c>
      <c r="E86" s="8" t="s">
        <v>879</v>
      </c>
      <c r="G86" s="9">
        <v>151</v>
      </c>
      <c r="H86" s="8">
        <v>-25.00938</v>
      </c>
      <c r="I86" s="8">
        <v>30.50019</v>
      </c>
      <c r="J86" s="10">
        <v>25055</v>
      </c>
      <c r="K86" s="10">
        <v>43270</v>
      </c>
      <c r="L86" s="9"/>
      <c r="M86" s="8">
        <v>156.63898850292099</v>
      </c>
      <c r="N86" s="8">
        <v>81755.035884484896</v>
      </c>
      <c r="O86" s="8">
        <v>16175.695991405801</v>
      </c>
      <c r="P86" s="8">
        <f t="shared" si="1"/>
        <v>16.175695991405799</v>
      </c>
      <c r="Q86" s="8">
        <v>31420.636837801499</v>
      </c>
      <c r="R86" s="9">
        <v>1320</v>
      </c>
      <c r="S86" s="9">
        <v>2158</v>
      </c>
      <c r="T86" s="9">
        <v>1376</v>
      </c>
      <c r="U86" s="9">
        <v>1937</v>
      </c>
      <c r="V86" s="9">
        <v>1.8023049458861001E-2</v>
      </c>
      <c r="W86" s="9">
        <v>2.6670369678562001E-2</v>
      </c>
      <c r="X86" s="9">
        <v>27.2299995422363</v>
      </c>
      <c r="Y86" s="9">
        <v>2.3806009441613998E-2</v>
      </c>
      <c r="Z86" s="8">
        <v>2.2133856181073401</v>
      </c>
      <c r="AA86" s="8">
        <v>91.060606866869605</v>
      </c>
      <c r="AB86" s="8">
        <v>3.97691315880633</v>
      </c>
      <c r="AC86" s="9" t="s">
        <v>80</v>
      </c>
      <c r="AD86" s="8">
        <v>1.399713808954</v>
      </c>
      <c r="AE86" s="8">
        <v>5.9</v>
      </c>
      <c r="AF86" s="8">
        <v>2.8</v>
      </c>
      <c r="AG86" s="8">
        <v>4.4400000000000004</v>
      </c>
      <c r="AH86" s="8">
        <v>4.5</v>
      </c>
      <c r="AI86" s="8">
        <v>4.5</v>
      </c>
      <c r="AJ86" s="8">
        <v>0.61</v>
      </c>
      <c r="AK86" s="8">
        <v>0.28999999999999998</v>
      </c>
      <c r="AL86" s="8">
        <v>0.52</v>
      </c>
      <c r="AM86" s="8">
        <v>0.5</v>
      </c>
      <c r="AN86" s="8">
        <v>1582</v>
      </c>
      <c r="AO86" s="8">
        <v>667</v>
      </c>
      <c r="AP86" s="8">
        <v>1033</v>
      </c>
      <c r="AQ86" s="8">
        <v>995</v>
      </c>
      <c r="AR86" s="8">
        <v>1086</v>
      </c>
      <c r="AS86" s="8">
        <v>694</v>
      </c>
      <c r="AT86" s="8">
        <v>834</v>
      </c>
      <c r="AU86" s="8">
        <v>830</v>
      </c>
      <c r="AV86" s="8">
        <v>1.4E-2</v>
      </c>
      <c r="AW86" s="8">
        <v>0</v>
      </c>
      <c r="AX86" s="8">
        <v>12</v>
      </c>
      <c r="AY86" s="8">
        <v>70</v>
      </c>
      <c r="AZ86" s="8">
        <v>11</v>
      </c>
      <c r="BA86" s="8">
        <v>4</v>
      </c>
      <c r="BB86" s="8">
        <v>2</v>
      </c>
      <c r="BC86" s="8">
        <v>2</v>
      </c>
      <c r="BD86" s="8">
        <v>1</v>
      </c>
      <c r="BE86" s="8">
        <v>1</v>
      </c>
      <c r="BF86" s="8">
        <v>1</v>
      </c>
      <c r="BG86" s="8">
        <v>1</v>
      </c>
      <c r="BH86" s="8">
        <v>4</v>
      </c>
      <c r="BI86" s="8">
        <v>4</v>
      </c>
      <c r="BJ86" s="8">
        <v>4</v>
      </c>
      <c r="BK86" s="8">
        <v>0</v>
      </c>
      <c r="BL86" s="8">
        <v>0</v>
      </c>
      <c r="BM86" s="8">
        <v>0</v>
      </c>
      <c r="BN86" s="8">
        <v>2</v>
      </c>
      <c r="BO86" s="8">
        <v>1</v>
      </c>
      <c r="BP86" s="8">
        <v>-0.15946904774413401</v>
      </c>
      <c r="BQ86" s="8">
        <v>0.83692392908658597</v>
      </c>
      <c r="BR86" s="8">
        <v>23.521620610075502</v>
      </c>
      <c r="BS86" s="8">
        <v>160</v>
      </c>
      <c r="BT86" s="8">
        <v>48</v>
      </c>
      <c r="BU86" s="8">
        <v>66</v>
      </c>
      <c r="BV86" s="8">
        <v>79</v>
      </c>
      <c r="BW86" s="8">
        <v>92</v>
      </c>
      <c r="BX86" s="8">
        <v>112</v>
      </c>
      <c r="BY86" s="8">
        <v>128</v>
      </c>
      <c r="BZ86" s="8">
        <v>145</v>
      </c>
      <c r="CA86" s="8">
        <v>34</v>
      </c>
      <c r="CB86" s="8">
        <v>46</v>
      </c>
      <c r="CC86" s="8">
        <v>55</v>
      </c>
      <c r="CD86" s="8">
        <v>65</v>
      </c>
      <c r="CE86" s="8">
        <v>78</v>
      </c>
      <c r="CF86" s="8">
        <v>90</v>
      </c>
      <c r="CG86" s="8">
        <v>102</v>
      </c>
      <c r="CH86" s="23">
        <v>0</v>
      </c>
      <c r="CI86" s="24">
        <v>0</v>
      </c>
      <c r="CJ86" s="25">
        <v>0</v>
      </c>
      <c r="CK86" s="26">
        <v>0</v>
      </c>
      <c r="CL86" s="27">
        <v>100</v>
      </c>
      <c r="CM86" s="29">
        <v>0</v>
      </c>
      <c r="CN86" s="30">
        <v>0</v>
      </c>
      <c r="CO86" s="31">
        <v>0</v>
      </c>
      <c r="CP86" s="34" t="s">
        <v>162</v>
      </c>
      <c r="CQ86" s="8">
        <v>0</v>
      </c>
      <c r="CR86" s="8">
        <v>0</v>
      </c>
      <c r="CS86" s="8">
        <v>0</v>
      </c>
      <c r="CT86" s="8">
        <v>0</v>
      </c>
      <c r="CU86" s="8">
        <v>0</v>
      </c>
      <c r="CV86" s="8">
        <v>0</v>
      </c>
      <c r="CW86" s="8">
        <v>0</v>
      </c>
      <c r="CX86" s="8">
        <v>100</v>
      </c>
      <c r="CY86" s="8">
        <v>0</v>
      </c>
    </row>
    <row r="87" spans="1:103" s="4" customFormat="1" x14ac:dyDescent="0.25">
      <c r="A87" s="3" t="s">
        <v>163</v>
      </c>
      <c r="B87" s="3" t="s">
        <v>818</v>
      </c>
      <c r="C87" s="3" t="s">
        <v>873</v>
      </c>
      <c r="D87" s="3" t="s">
        <v>874</v>
      </c>
      <c r="E87" s="3" t="s">
        <v>875</v>
      </c>
      <c r="G87" s="5">
        <v>55</v>
      </c>
      <c r="H87" s="4">
        <v>-25.279299999999999</v>
      </c>
      <c r="I87" s="4">
        <v>29.942340000000002</v>
      </c>
      <c r="J87" s="6">
        <v>22882</v>
      </c>
      <c r="K87" s="6">
        <v>43269</v>
      </c>
      <c r="L87" s="5"/>
      <c r="M87" s="4">
        <v>55.2084269065653</v>
      </c>
      <c r="N87" s="4">
        <v>63463.3731095943</v>
      </c>
      <c r="O87" s="4">
        <v>9579.8399822978699</v>
      </c>
      <c r="P87" s="8">
        <f t="shared" si="1"/>
        <v>9.5798399822978695</v>
      </c>
      <c r="Q87" s="4">
        <v>19810.0476966633</v>
      </c>
      <c r="R87" s="5">
        <v>1547</v>
      </c>
      <c r="S87" s="5">
        <v>2151</v>
      </c>
      <c r="T87" s="5">
        <v>1617</v>
      </c>
      <c r="U87" s="5">
        <v>1921</v>
      </c>
      <c r="V87" s="5">
        <v>2.4004112929106002E-2</v>
      </c>
      <c r="W87" s="5">
        <v>3.0489578281113001E-2</v>
      </c>
      <c r="X87" s="5">
        <v>10.699999809265099</v>
      </c>
      <c r="Y87" s="5">
        <v>2.0460996776819E-2</v>
      </c>
      <c r="Z87" s="4">
        <v>2.6454571017381801</v>
      </c>
      <c r="AA87" s="4">
        <v>95.684154046291596</v>
      </c>
      <c r="AB87" s="4">
        <v>2.9553570032923302</v>
      </c>
      <c r="AC87" s="5" t="s">
        <v>80</v>
      </c>
      <c r="AD87" s="4">
        <v>3.9466243023585301</v>
      </c>
      <c r="AE87" s="4">
        <v>6.5</v>
      </c>
      <c r="AF87" s="4">
        <v>2.5</v>
      </c>
      <c r="AG87" s="4">
        <v>4.32</v>
      </c>
      <c r="AH87" s="4">
        <v>3.6</v>
      </c>
      <c r="AI87" s="4">
        <v>2.7</v>
      </c>
      <c r="AJ87" s="4">
        <v>0.76</v>
      </c>
      <c r="AK87" s="4">
        <v>0.17</v>
      </c>
      <c r="AL87" s="4">
        <v>0.28999999999999998</v>
      </c>
      <c r="AM87" s="4">
        <v>0.28999999999999998</v>
      </c>
      <c r="AN87" s="4">
        <v>802</v>
      </c>
      <c r="AO87" s="4">
        <v>680</v>
      </c>
      <c r="AP87" s="4">
        <v>737</v>
      </c>
      <c r="AQ87" s="4">
        <v>738</v>
      </c>
      <c r="AR87" s="4">
        <v>758</v>
      </c>
      <c r="AS87" s="4">
        <v>685</v>
      </c>
      <c r="AT87" s="4">
        <v>730</v>
      </c>
      <c r="AU87" s="4">
        <v>735</v>
      </c>
      <c r="AV87" s="4">
        <v>5.8999999999999997E-2</v>
      </c>
      <c r="AW87" s="4">
        <v>9.5000000000000001E-2</v>
      </c>
      <c r="AX87" s="4">
        <v>12</v>
      </c>
      <c r="AY87" s="4">
        <v>24</v>
      </c>
      <c r="AZ87" s="4">
        <v>11</v>
      </c>
      <c r="BA87" s="4">
        <v>4</v>
      </c>
      <c r="BB87" s="4">
        <v>4</v>
      </c>
      <c r="BC87" s="4">
        <v>4</v>
      </c>
      <c r="BD87" s="4">
        <v>4</v>
      </c>
      <c r="BE87" s="4">
        <v>2</v>
      </c>
      <c r="BF87" s="4">
        <v>2</v>
      </c>
      <c r="BG87" s="4">
        <v>2</v>
      </c>
      <c r="BH87" s="4">
        <v>4</v>
      </c>
      <c r="BI87" s="4">
        <v>4</v>
      </c>
      <c r="BJ87" s="4">
        <v>4</v>
      </c>
      <c r="BK87" s="4">
        <v>0</v>
      </c>
      <c r="BL87" s="4">
        <v>0</v>
      </c>
      <c r="BM87" s="4">
        <v>0</v>
      </c>
      <c r="BN87" s="4">
        <v>2</v>
      </c>
      <c r="BO87" s="4">
        <v>1</v>
      </c>
      <c r="BP87" s="4">
        <v>-0.18585351471943601</v>
      </c>
      <c r="BQ87" s="4">
        <v>0.77326968872874402</v>
      </c>
      <c r="BR87" s="4">
        <v>25.554322783799499</v>
      </c>
      <c r="BS87" s="4">
        <v>121</v>
      </c>
      <c r="BT87" s="4">
        <v>36</v>
      </c>
      <c r="BU87" s="4">
        <v>47</v>
      </c>
      <c r="BV87" s="4">
        <v>56</v>
      </c>
      <c r="BW87" s="4">
        <v>64</v>
      </c>
      <c r="BX87" s="4">
        <v>76</v>
      </c>
      <c r="BY87" s="4">
        <v>85</v>
      </c>
      <c r="BZ87" s="4">
        <v>95</v>
      </c>
      <c r="CA87" s="4">
        <v>39</v>
      </c>
      <c r="CB87" s="4">
        <v>52</v>
      </c>
      <c r="CC87" s="4">
        <v>61</v>
      </c>
      <c r="CD87" s="4">
        <v>70</v>
      </c>
      <c r="CE87" s="4">
        <v>82</v>
      </c>
      <c r="CF87" s="4">
        <v>92</v>
      </c>
      <c r="CG87" s="4">
        <v>103</v>
      </c>
      <c r="CH87" s="23">
        <v>0</v>
      </c>
      <c r="CI87" s="24">
        <v>0</v>
      </c>
      <c r="CJ87" s="25">
        <v>0</v>
      </c>
      <c r="CK87" s="26">
        <v>20</v>
      </c>
      <c r="CL87" s="27">
        <v>80</v>
      </c>
      <c r="CM87" s="29">
        <v>0</v>
      </c>
      <c r="CN87" s="30">
        <v>0</v>
      </c>
      <c r="CO87" s="31">
        <v>0</v>
      </c>
      <c r="CP87" s="33" t="s">
        <v>163</v>
      </c>
      <c r="CQ87" s="8">
        <v>0</v>
      </c>
      <c r="CR87" s="8">
        <v>0</v>
      </c>
      <c r="CS87" s="8">
        <v>0</v>
      </c>
      <c r="CT87" s="8">
        <v>0</v>
      </c>
      <c r="CU87" s="8">
        <v>0</v>
      </c>
      <c r="CV87" s="8">
        <v>0</v>
      </c>
      <c r="CW87" s="8">
        <v>0</v>
      </c>
      <c r="CX87" s="8">
        <v>0</v>
      </c>
      <c r="CY87" s="8">
        <v>0</v>
      </c>
    </row>
    <row r="88" spans="1:103" s="4" customFormat="1" x14ac:dyDescent="0.25">
      <c r="A88" s="3" t="s">
        <v>164</v>
      </c>
      <c r="B88" s="3" t="s">
        <v>818</v>
      </c>
      <c r="C88" s="3" t="s">
        <v>873</v>
      </c>
      <c r="D88" s="3" t="s">
        <v>874</v>
      </c>
      <c r="E88" s="3" t="s">
        <v>875</v>
      </c>
      <c r="G88" s="5">
        <v>15</v>
      </c>
      <c r="H88" s="4">
        <v>-25.231349999999999</v>
      </c>
      <c r="I88" s="4">
        <v>29.949009999999902</v>
      </c>
      <c r="J88" s="6">
        <v>22878</v>
      </c>
      <c r="K88" s="6">
        <v>43241</v>
      </c>
      <c r="L88" s="5"/>
      <c r="M88" s="4">
        <v>15.1123239563236</v>
      </c>
      <c r="N88" s="4">
        <v>26436.637216993298</v>
      </c>
      <c r="O88" s="4">
        <v>5101.0900250859504</v>
      </c>
      <c r="P88" s="8">
        <f t="shared" si="1"/>
        <v>5.1010900250859503</v>
      </c>
      <c r="Q88" s="4">
        <v>8404.6764257795094</v>
      </c>
      <c r="R88" s="5">
        <v>1519</v>
      </c>
      <c r="S88" s="5">
        <v>1967</v>
      </c>
      <c r="T88" s="5">
        <v>1535</v>
      </c>
      <c r="U88" s="5">
        <v>1877</v>
      </c>
      <c r="V88" s="5">
        <v>4.1725981980562002E-2</v>
      </c>
      <c r="W88" s="5">
        <v>5.3303658261709998E-2</v>
      </c>
      <c r="X88" s="5">
        <v>16.7000007629394</v>
      </c>
      <c r="Y88" s="5">
        <v>5.4255507886410002E-2</v>
      </c>
      <c r="Z88" s="4">
        <v>2.65178429797542</v>
      </c>
      <c r="AA88" s="4">
        <v>98.364171063700496</v>
      </c>
      <c r="AB88" s="4">
        <v>1.04914425048571</v>
      </c>
      <c r="AC88" s="5" t="s">
        <v>80</v>
      </c>
      <c r="AD88" s="4">
        <v>1.6750980147611201</v>
      </c>
      <c r="AE88" s="4">
        <v>6.5</v>
      </c>
      <c r="AF88" s="4">
        <v>2.8</v>
      </c>
      <c r="AG88" s="4">
        <v>6.19</v>
      </c>
      <c r="AH88" s="4">
        <v>6.4</v>
      </c>
      <c r="AI88" s="4">
        <v>6.5</v>
      </c>
      <c r="AJ88" s="4">
        <v>0.36</v>
      </c>
      <c r="AK88" s="4">
        <v>0.17</v>
      </c>
      <c r="AL88" s="4">
        <v>0.26</v>
      </c>
      <c r="AM88" s="4">
        <v>0.28999999999999998</v>
      </c>
      <c r="AN88" s="4">
        <v>785</v>
      </c>
      <c r="AO88" s="4">
        <v>683</v>
      </c>
      <c r="AP88" s="4">
        <v>725</v>
      </c>
      <c r="AQ88" s="4">
        <v>715</v>
      </c>
      <c r="AR88" s="4">
        <v>743</v>
      </c>
      <c r="AS88" s="4">
        <v>623</v>
      </c>
      <c r="AT88" s="4">
        <v>680</v>
      </c>
      <c r="AU88" s="4">
        <v>680</v>
      </c>
      <c r="AV88" s="4">
        <v>0.627</v>
      </c>
      <c r="AW88" s="4">
        <v>0</v>
      </c>
      <c r="AX88" s="4">
        <v>12</v>
      </c>
      <c r="AY88" s="4">
        <v>41</v>
      </c>
      <c r="AZ88" s="4">
        <v>11</v>
      </c>
      <c r="BA88" s="4">
        <v>4</v>
      </c>
      <c r="BB88" s="4">
        <v>4</v>
      </c>
      <c r="BC88" s="4">
        <v>4</v>
      </c>
      <c r="BD88" s="4">
        <v>4</v>
      </c>
      <c r="BE88" s="4">
        <v>2</v>
      </c>
      <c r="BF88" s="4">
        <v>2</v>
      </c>
      <c r="BG88" s="4">
        <v>2</v>
      </c>
      <c r="BH88" s="4">
        <v>4</v>
      </c>
      <c r="BI88" s="4">
        <v>4</v>
      </c>
      <c r="BJ88" s="4">
        <v>4</v>
      </c>
      <c r="BK88" s="4">
        <v>0</v>
      </c>
      <c r="BL88" s="4">
        <v>0</v>
      </c>
      <c r="BM88" s="4">
        <v>0</v>
      </c>
      <c r="BN88" s="4">
        <v>2</v>
      </c>
      <c r="BO88" s="4">
        <v>1</v>
      </c>
      <c r="BP88" s="4">
        <v>-0.18585351471943601</v>
      </c>
      <c r="BQ88" s="4">
        <v>0.78515382069349304</v>
      </c>
      <c r="BR88" s="4">
        <v>3.8729986806798902</v>
      </c>
      <c r="BS88" s="4">
        <v>118</v>
      </c>
      <c r="BT88" s="4">
        <v>26</v>
      </c>
      <c r="BU88" s="4">
        <v>34</v>
      </c>
      <c r="BV88" s="4">
        <v>40</v>
      </c>
      <c r="BW88" s="4">
        <v>46</v>
      </c>
      <c r="BX88" s="4">
        <v>53</v>
      </c>
      <c r="BY88" s="4">
        <v>59</v>
      </c>
      <c r="BZ88" s="4">
        <v>66</v>
      </c>
      <c r="CA88" s="4">
        <v>31</v>
      </c>
      <c r="CB88" s="4">
        <v>41</v>
      </c>
      <c r="CC88" s="4">
        <v>47</v>
      </c>
      <c r="CD88" s="4">
        <v>54</v>
      </c>
      <c r="CE88" s="4">
        <v>63</v>
      </c>
      <c r="CF88" s="4">
        <v>70</v>
      </c>
      <c r="CG88" s="4">
        <v>78</v>
      </c>
      <c r="CH88" s="23">
        <v>0</v>
      </c>
      <c r="CI88" s="24">
        <v>0</v>
      </c>
      <c r="CJ88" s="25">
        <v>0</v>
      </c>
      <c r="CK88" s="26">
        <v>20</v>
      </c>
      <c r="CL88" s="27">
        <v>80</v>
      </c>
      <c r="CM88" s="29">
        <v>0</v>
      </c>
      <c r="CN88" s="30">
        <v>0</v>
      </c>
      <c r="CO88" s="31">
        <v>0</v>
      </c>
      <c r="CP88" s="33" t="s">
        <v>164</v>
      </c>
      <c r="CQ88" s="8">
        <v>0</v>
      </c>
      <c r="CR88" s="8">
        <v>0</v>
      </c>
      <c r="CS88" s="8">
        <v>0</v>
      </c>
      <c r="CT88" s="8">
        <v>0</v>
      </c>
      <c r="CU88" s="8">
        <v>0</v>
      </c>
      <c r="CV88" s="8">
        <v>0</v>
      </c>
      <c r="CW88" s="8">
        <v>0</v>
      </c>
      <c r="CX88" s="8">
        <v>100</v>
      </c>
      <c r="CY88" s="8">
        <v>0</v>
      </c>
    </row>
    <row r="89" spans="1:103" s="4" customFormat="1" x14ac:dyDescent="0.25">
      <c r="A89" s="3" t="s">
        <v>165</v>
      </c>
      <c r="B89" s="3" t="s">
        <v>818</v>
      </c>
      <c r="C89" s="3" t="s">
        <v>873</v>
      </c>
      <c r="D89" s="3" t="s">
        <v>876</v>
      </c>
      <c r="E89" s="3" t="s">
        <v>877</v>
      </c>
      <c r="G89" s="5">
        <v>281</v>
      </c>
      <c r="H89" s="4">
        <v>-24.95515</v>
      </c>
      <c r="I89" s="4">
        <v>30.265470000000001</v>
      </c>
      <c r="J89" s="6">
        <v>26390</v>
      </c>
      <c r="K89" s="6">
        <v>43242</v>
      </c>
      <c r="L89" s="5"/>
      <c r="M89" s="4">
        <v>279.07145384475598</v>
      </c>
      <c r="N89" s="4">
        <v>150384.09554964499</v>
      </c>
      <c r="O89" s="4">
        <v>25296.0716005344</v>
      </c>
      <c r="P89" s="8">
        <f t="shared" si="1"/>
        <v>25.2960716005344</v>
      </c>
      <c r="Q89" s="4">
        <v>53629.8541619725</v>
      </c>
      <c r="R89" s="5">
        <v>1261</v>
      </c>
      <c r="S89" s="5">
        <v>2236</v>
      </c>
      <c r="T89" s="5">
        <v>1318</v>
      </c>
      <c r="U89" s="5">
        <v>1851</v>
      </c>
      <c r="V89" s="5">
        <v>1.2794764712453E-2</v>
      </c>
      <c r="W89" s="5">
        <v>1.8180172503459002E-2</v>
      </c>
      <c r="X89" s="5">
        <v>14.0900001525878</v>
      </c>
      <c r="Y89" s="5">
        <v>1.3251326046883999E-2</v>
      </c>
      <c r="Z89" s="4">
        <v>2.4489211563445599</v>
      </c>
      <c r="AA89" s="4">
        <v>90.5389301593695</v>
      </c>
      <c r="AB89" s="4">
        <v>7.52121772232928</v>
      </c>
      <c r="AC89" s="5" t="s">
        <v>80</v>
      </c>
      <c r="AD89" s="4">
        <v>4.7284620056360396</v>
      </c>
      <c r="AE89" s="4">
        <v>6.05</v>
      </c>
      <c r="AF89" s="4">
        <v>2.1</v>
      </c>
      <c r="AG89" s="4">
        <v>3.55</v>
      </c>
      <c r="AH89" s="4">
        <v>3.9</v>
      </c>
      <c r="AI89" s="4">
        <v>2.4</v>
      </c>
      <c r="AJ89" s="4">
        <v>0.76</v>
      </c>
      <c r="AK89" s="4">
        <v>0.37</v>
      </c>
      <c r="AL89" s="4">
        <v>0.56000000000000005</v>
      </c>
      <c r="AM89" s="4">
        <v>0.56999999999999995</v>
      </c>
      <c r="AN89" s="4">
        <v>863</v>
      </c>
      <c r="AO89" s="4">
        <v>633</v>
      </c>
      <c r="AP89" s="4">
        <v>735</v>
      </c>
      <c r="AQ89" s="4">
        <v>738</v>
      </c>
      <c r="AR89" s="4">
        <v>832</v>
      </c>
      <c r="AS89" s="4">
        <v>620</v>
      </c>
      <c r="AT89" s="4">
        <v>724</v>
      </c>
      <c r="AU89" s="4">
        <v>732</v>
      </c>
      <c r="AV89" s="4">
        <v>0.221</v>
      </c>
      <c r="AW89" s="4">
        <v>0.27500000000000002</v>
      </c>
      <c r="AX89" s="4">
        <v>12</v>
      </c>
      <c r="AY89" s="4">
        <v>70</v>
      </c>
      <c r="AZ89" s="4">
        <v>11</v>
      </c>
      <c r="BA89" s="4">
        <v>4</v>
      </c>
      <c r="BB89" s="4">
        <v>4</v>
      </c>
      <c r="BC89" s="4">
        <v>4</v>
      </c>
      <c r="BD89" s="4">
        <v>4</v>
      </c>
      <c r="BE89" s="4">
        <v>2</v>
      </c>
      <c r="BF89" s="4">
        <v>2</v>
      </c>
      <c r="BG89" s="4">
        <v>2</v>
      </c>
      <c r="BH89" s="4">
        <v>4</v>
      </c>
      <c r="BI89" s="4">
        <v>4</v>
      </c>
      <c r="BJ89" s="4">
        <v>4</v>
      </c>
      <c r="BK89" s="4">
        <v>0</v>
      </c>
      <c r="BL89" s="4">
        <v>0</v>
      </c>
      <c r="BM89" s="4">
        <v>0</v>
      </c>
      <c r="BN89" s="4">
        <v>2</v>
      </c>
      <c r="BO89" s="4">
        <v>1</v>
      </c>
      <c r="BP89" s="4">
        <v>-0.17971713228071701</v>
      </c>
      <c r="BQ89" s="4">
        <v>0.73499523939908895</v>
      </c>
      <c r="BR89" s="4">
        <v>16.8155291712403</v>
      </c>
      <c r="BS89" s="4">
        <v>108</v>
      </c>
      <c r="BT89" s="4">
        <v>44</v>
      </c>
      <c r="BU89" s="4">
        <v>59</v>
      </c>
      <c r="BV89" s="4">
        <v>69</v>
      </c>
      <c r="BW89" s="4">
        <v>80</v>
      </c>
      <c r="BX89" s="4">
        <v>95</v>
      </c>
      <c r="BY89" s="4">
        <v>107</v>
      </c>
      <c r="BZ89" s="4">
        <v>119</v>
      </c>
      <c r="CA89" s="4">
        <v>39</v>
      </c>
      <c r="CB89" s="4">
        <v>52</v>
      </c>
      <c r="CC89" s="4">
        <v>62</v>
      </c>
      <c r="CD89" s="4">
        <v>71</v>
      </c>
      <c r="CE89" s="4">
        <v>85</v>
      </c>
      <c r="CF89" s="4">
        <v>95</v>
      </c>
      <c r="CG89" s="4">
        <v>106</v>
      </c>
      <c r="CH89" s="23">
        <v>0</v>
      </c>
      <c r="CI89" s="24">
        <v>0</v>
      </c>
      <c r="CJ89" s="25">
        <v>0</v>
      </c>
      <c r="CK89" s="26">
        <v>0</v>
      </c>
      <c r="CL89" s="27">
        <v>100</v>
      </c>
      <c r="CM89" s="29">
        <v>0</v>
      </c>
      <c r="CN89" s="30">
        <v>0</v>
      </c>
      <c r="CO89" s="31">
        <v>0</v>
      </c>
      <c r="CP89" s="33" t="s">
        <v>165</v>
      </c>
      <c r="CQ89" s="8">
        <v>0</v>
      </c>
      <c r="CR89" s="8">
        <v>0</v>
      </c>
      <c r="CS89" s="8">
        <v>0</v>
      </c>
      <c r="CT89" s="8">
        <v>0</v>
      </c>
      <c r="CU89" s="8">
        <v>0</v>
      </c>
      <c r="CV89" s="8">
        <v>0</v>
      </c>
      <c r="CW89" s="8">
        <v>0</v>
      </c>
      <c r="CX89" s="8">
        <v>100</v>
      </c>
      <c r="CY89" s="8">
        <v>0</v>
      </c>
    </row>
    <row r="90" spans="1:103" s="8" customFormat="1" x14ac:dyDescent="0.25">
      <c r="A90" s="8" t="s">
        <v>166</v>
      </c>
      <c r="B90" s="8" t="s">
        <v>818</v>
      </c>
      <c r="C90" s="8" t="s">
        <v>868</v>
      </c>
      <c r="D90" s="8" t="s">
        <v>869</v>
      </c>
      <c r="E90" s="8" t="s">
        <v>870</v>
      </c>
      <c r="G90" s="9">
        <v>31416</v>
      </c>
      <c r="H90" s="8">
        <v>-24.268170000000001</v>
      </c>
      <c r="I90" s="8">
        <v>29.801130000000001</v>
      </c>
      <c r="J90" s="10">
        <v>17777</v>
      </c>
      <c r="K90" s="10">
        <v>29251</v>
      </c>
      <c r="L90" s="9">
        <v>1948</v>
      </c>
      <c r="M90" s="8">
        <v>31416.306201238101</v>
      </c>
      <c r="N90" s="8">
        <v>1508588.64023317</v>
      </c>
      <c r="O90" s="8">
        <v>219643.73446471401</v>
      </c>
      <c r="P90" s="8">
        <f t="shared" si="1"/>
        <v>219.64373446471402</v>
      </c>
      <c r="Q90" s="8">
        <v>457799.04187262099</v>
      </c>
      <c r="R90" s="9">
        <v>732</v>
      </c>
      <c r="S90" s="9">
        <v>1677</v>
      </c>
      <c r="T90" s="9">
        <v>764</v>
      </c>
      <c r="U90" s="9">
        <v>1516</v>
      </c>
      <c r="V90" s="9">
        <v>1.6454439610240001E-3</v>
      </c>
      <c r="W90" s="9">
        <v>2.0642245036919999E-3</v>
      </c>
      <c r="X90" s="9">
        <v>6.25</v>
      </c>
      <c r="Y90" s="9">
        <v>2.190189436078E-3</v>
      </c>
      <c r="Z90" s="8">
        <v>3.18433669944497</v>
      </c>
      <c r="AA90" s="8">
        <v>69.714656478993504</v>
      </c>
      <c r="AB90" s="8">
        <v>78.405968298219605</v>
      </c>
      <c r="AC90" s="9" t="s">
        <v>80</v>
      </c>
      <c r="AD90" s="8">
        <v>369.37033114218201</v>
      </c>
      <c r="AE90" s="8">
        <v>7</v>
      </c>
      <c r="AF90" s="8">
        <v>1</v>
      </c>
      <c r="AG90" s="8">
        <v>3.77</v>
      </c>
      <c r="AH90" s="8">
        <v>3.45</v>
      </c>
      <c r="AI90" s="8">
        <v>3.45</v>
      </c>
      <c r="AJ90" s="8">
        <v>0.66</v>
      </c>
      <c r="AK90" s="8">
        <v>0.09</v>
      </c>
      <c r="AL90" s="8">
        <v>0.39</v>
      </c>
      <c r="AM90" s="8">
        <v>0.42</v>
      </c>
      <c r="AN90" s="8">
        <v>855</v>
      </c>
      <c r="AO90" s="8">
        <v>402</v>
      </c>
      <c r="AP90" s="8">
        <v>620</v>
      </c>
      <c r="AQ90" s="8">
        <v>637</v>
      </c>
      <c r="AR90" s="8">
        <v>775</v>
      </c>
      <c r="AS90" s="8">
        <v>383</v>
      </c>
      <c r="AT90" s="8">
        <v>591</v>
      </c>
      <c r="AU90" s="8">
        <v>591</v>
      </c>
      <c r="AV90" s="8">
        <v>0.45</v>
      </c>
      <c r="AW90" s="8">
        <v>5.19</v>
      </c>
      <c r="AX90" s="8">
        <v>12</v>
      </c>
      <c r="AY90" s="8">
        <v>28</v>
      </c>
      <c r="AZ90" s="8">
        <v>2</v>
      </c>
      <c r="BA90" s="8">
        <v>1</v>
      </c>
      <c r="BB90" s="8">
        <v>1</v>
      </c>
      <c r="BC90" s="8">
        <v>4</v>
      </c>
      <c r="BD90" s="8">
        <v>1</v>
      </c>
      <c r="BE90" s="8">
        <v>1</v>
      </c>
      <c r="BF90" s="8">
        <v>2</v>
      </c>
      <c r="BG90" s="8">
        <v>1</v>
      </c>
      <c r="BH90" s="8">
        <v>4</v>
      </c>
      <c r="BI90" s="8">
        <v>5</v>
      </c>
      <c r="BJ90" s="8">
        <v>4</v>
      </c>
      <c r="BK90" s="8">
        <v>0</v>
      </c>
      <c r="BL90" s="8">
        <v>1</v>
      </c>
      <c r="BM90" s="8">
        <v>0</v>
      </c>
      <c r="BN90" s="8">
        <v>2</v>
      </c>
      <c r="BO90" s="8">
        <v>1</v>
      </c>
      <c r="BP90" s="8">
        <v>-0.16723793795588501</v>
      </c>
      <c r="BQ90" s="8">
        <v>0.768013256760265</v>
      </c>
      <c r="BR90" s="8">
        <v>7.9973206950294804</v>
      </c>
      <c r="BS90" s="8">
        <v>118</v>
      </c>
      <c r="BT90" s="8">
        <v>69</v>
      </c>
      <c r="BU90" s="8">
        <v>94</v>
      </c>
      <c r="BV90" s="8">
        <v>111</v>
      </c>
      <c r="BW90" s="8">
        <v>129</v>
      </c>
      <c r="BX90" s="8">
        <v>154</v>
      </c>
      <c r="BY90" s="8">
        <v>175</v>
      </c>
      <c r="BZ90" s="8">
        <v>196</v>
      </c>
      <c r="CA90" s="8">
        <v>165</v>
      </c>
      <c r="CB90" s="8">
        <v>223</v>
      </c>
      <c r="CC90" s="8">
        <v>265</v>
      </c>
      <c r="CD90" s="8">
        <v>308</v>
      </c>
      <c r="CE90" s="8">
        <v>367</v>
      </c>
      <c r="CF90" s="8">
        <v>416</v>
      </c>
      <c r="CG90" s="8">
        <v>467</v>
      </c>
      <c r="CH90" s="23">
        <v>0</v>
      </c>
      <c r="CI90" s="24">
        <v>0</v>
      </c>
      <c r="CJ90" s="25">
        <v>0</v>
      </c>
      <c r="CK90" s="26">
        <v>100</v>
      </c>
      <c r="CL90" s="27">
        <v>0</v>
      </c>
      <c r="CM90" s="29">
        <v>0</v>
      </c>
      <c r="CN90" s="30">
        <v>0</v>
      </c>
      <c r="CO90" s="31">
        <v>0</v>
      </c>
      <c r="CP90" s="34" t="s">
        <v>166</v>
      </c>
      <c r="CQ90" s="8">
        <v>0</v>
      </c>
      <c r="CR90" s="8">
        <v>0</v>
      </c>
      <c r="CS90" s="8">
        <v>100</v>
      </c>
      <c r="CT90" s="8">
        <v>0</v>
      </c>
      <c r="CU90" s="8">
        <v>0</v>
      </c>
      <c r="CV90" s="8">
        <v>0</v>
      </c>
      <c r="CW90" s="8">
        <v>0</v>
      </c>
      <c r="CX90" s="8">
        <v>100</v>
      </c>
      <c r="CY90" s="8">
        <v>0</v>
      </c>
    </row>
    <row r="91" spans="1:103" s="4" customFormat="1" x14ac:dyDescent="0.25">
      <c r="A91" s="3" t="s">
        <v>167</v>
      </c>
      <c r="B91" s="3" t="s">
        <v>818</v>
      </c>
      <c r="C91" s="4" t="s">
        <v>868</v>
      </c>
      <c r="D91" s="4" t="s">
        <v>871</v>
      </c>
      <c r="E91" s="4" t="s">
        <v>872</v>
      </c>
      <c r="G91" s="5">
        <v>23555</v>
      </c>
      <c r="H91" s="4">
        <v>-24.78069</v>
      </c>
      <c r="I91" s="4">
        <v>29.425750000000001</v>
      </c>
      <c r="J91" s="6">
        <v>31958</v>
      </c>
      <c r="K91" s="6">
        <v>43188</v>
      </c>
      <c r="L91" s="5"/>
      <c r="M91" s="4">
        <v>22687.2942621437</v>
      </c>
      <c r="N91" s="4">
        <v>1220935.10343347</v>
      </c>
      <c r="O91" s="4">
        <v>171671.91359722201</v>
      </c>
      <c r="P91" s="8">
        <f t="shared" si="1"/>
        <v>171.67191359722202</v>
      </c>
      <c r="Q91" s="4">
        <v>357572.06009075302</v>
      </c>
      <c r="R91" s="5">
        <v>798</v>
      </c>
      <c r="S91" s="5">
        <v>1677</v>
      </c>
      <c r="T91" s="5">
        <v>852</v>
      </c>
      <c r="U91" s="5">
        <v>1532</v>
      </c>
      <c r="V91" s="5">
        <v>2.274875994772E-3</v>
      </c>
      <c r="W91" s="5">
        <v>2.458245758287E-3</v>
      </c>
      <c r="X91" s="5">
        <v>5.9899997711181596</v>
      </c>
      <c r="Y91" s="5">
        <v>2.5356195401399998E-3</v>
      </c>
      <c r="Z91" s="4">
        <v>3.2914999587971998</v>
      </c>
      <c r="AA91" s="4">
        <v>70.896767499667007</v>
      </c>
      <c r="AB91" s="4">
        <v>61.267829011419501</v>
      </c>
      <c r="AC91" s="5" t="s">
        <v>80</v>
      </c>
      <c r="AD91" s="4">
        <v>162.03299259660901</v>
      </c>
      <c r="AE91" s="4">
        <v>7</v>
      </c>
      <c r="AF91" s="4">
        <v>1.03</v>
      </c>
      <c r="AG91" s="4">
        <v>3.86</v>
      </c>
      <c r="AH91" s="4">
        <v>3.45</v>
      </c>
      <c r="AI91" s="4">
        <v>3.45</v>
      </c>
      <c r="AJ91" s="4">
        <v>0.66</v>
      </c>
      <c r="AK91" s="4">
        <v>0.09</v>
      </c>
      <c r="AL91" s="4">
        <v>0.44</v>
      </c>
      <c r="AM91" s="4">
        <v>0.45</v>
      </c>
      <c r="AN91" s="4">
        <v>823</v>
      </c>
      <c r="AO91" s="4">
        <v>494</v>
      </c>
      <c r="AP91" s="4">
        <v>651</v>
      </c>
      <c r="AQ91" s="4">
        <v>666</v>
      </c>
      <c r="AR91" s="4">
        <v>775</v>
      </c>
      <c r="AS91" s="4">
        <v>396</v>
      </c>
      <c r="AT91" s="4">
        <v>619</v>
      </c>
      <c r="AU91" s="4">
        <v>634</v>
      </c>
      <c r="AV91" s="4">
        <v>0.60299999999999998</v>
      </c>
      <c r="AW91" s="4">
        <v>4.7069999999999999</v>
      </c>
      <c r="AX91" s="4">
        <v>12</v>
      </c>
      <c r="AY91" s="4">
        <v>28</v>
      </c>
      <c r="AZ91" s="4">
        <v>2</v>
      </c>
      <c r="BA91" s="4">
        <v>1</v>
      </c>
      <c r="BB91" s="4">
        <v>4</v>
      </c>
      <c r="BC91" s="4">
        <v>4</v>
      </c>
      <c r="BD91" s="4">
        <v>1</v>
      </c>
      <c r="BE91" s="4">
        <v>2</v>
      </c>
      <c r="BF91" s="4">
        <v>2</v>
      </c>
      <c r="BG91" s="4">
        <v>1</v>
      </c>
      <c r="BH91" s="4">
        <v>4</v>
      </c>
      <c r="BI91" s="4">
        <v>5</v>
      </c>
      <c r="BJ91" s="4">
        <v>4</v>
      </c>
      <c r="BK91" s="4">
        <v>0</v>
      </c>
      <c r="BL91" s="4">
        <v>1</v>
      </c>
      <c r="BM91" s="4">
        <v>0</v>
      </c>
      <c r="BN91" s="4">
        <v>2</v>
      </c>
      <c r="BO91" s="4">
        <v>1</v>
      </c>
      <c r="BP91" s="4">
        <v>-0.17077666130901001</v>
      </c>
      <c r="BQ91" s="4">
        <v>0.87309505487002204</v>
      </c>
      <c r="BR91" s="4">
        <v>27.165143296396099</v>
      </c>
      <c r="BS91" s="4">
        <v>111</v>
      </c>
      <c r="BT91" s="4">
        <v>64</v>
      </c>
      <c r="BU91" s="4">
        <v>86</v>
      </c>
      <c r="BV91" s="4">
        <v>102</v>
      </c>
      <c r="BW91" s="4">
        <v>118</v>
      </c>
      <c r="BX91" s="4">
        <v>141</v>
      </c>
      <c r="BY91" s="4">
        <v>160</v>
      </c>
      <c r="BZ91" s="4">
        <v>179</v>
      </c>
      <c r="CA91" s="4">
        <v>91</v>
      </c>
      <c r="CB91" s="4">
        <v>122</v>
      </c>
      <c r="CC91" s="4">
        <v>145</v>
      </c>
      <c r="CD91" s="4">
        <v>169</v>
      </c>
      <c r="CE91" s="4">
        <v>201</v>
      </c>
      <c r="CF91" s="4">
        <v>228</v>
      </c>
      <c r="CG91" s="4">
        <v>256</v>
      </c>
      <c r="CH91" s="23">
        <v>0</v>
      </c>
      <c r="CI91" s="24">
        <v>0</v>
      </c>
      <c r="CJ91" s="25">
        <v>0</v>
      </c>
      <c r="CK91" s="26">
        <v>100</v>
      </c>
      <c r="CL91" s="27">
        <v>0</v>
      </c>
      <c r="CM91" s="29">
        <v>0</v>
      </c>
      <c r="CN91" s="30">
        <v>0</v>
      </c>
      <c r="CO91" s="31">
        <v>0</v>
      </c>
      <c r="CP91" s="33" t="s">
        <v>167</v>
      </c>
      <c r="CQ91" s="8">
        <v>0</v>
      </c>
      <c r="CR91" s="8">
        <v>0</v>
      </c>
      <c r="CS91" s="8">
        <v>0</v>
      </c>
      <c r="CT91" s="8">
        <v>0</v>
      </c>
      <c r="CU91" s="8">
        <v>0</v>
      </c>
      <c r="CV91" s="8">
        <v>0</v>
      </c>
      <c r="CW91" s="8">
        <v>0</v>
      </c>
      <c r="CX91" s="8">
        <v>100</v>
      </c>
      <c r="CY91" s="8">
        <v>0</v>
      </c>
    </row>
    <row r="92" spans="1:103" s="8" customFormat="1" x14ac:dyDescent="0.25">
      <c r="A92" s="8" t="s">
        <v>168</v>
      </c>
      <c r="B92" s="8" t="s">
        <v>818</v>
      </c>
      <c r="C92" s="8" t="s">
        <v>849</v>
      </c>
      <c r="D92" s="8" t="s">
        <v>850</v>
      </c>
      <c r="E92" s="8" t="s">
        <v>852</v>
      </c>
      <c r="G92" s="9">
        <v>518</v>
      </c>
      <c r="H92" s="8">
        <v>-24.680250000000001</v>
      </c>
      <c r="I92" s="8">
        <v>30.802129999999998</v>
      </c>
      <c r="J92" s="10">
        <v>3603</v>
      </c>
      <c r="K92" s="10">
        <v>43242</v>
      </c>
      <c r="L92" s="9"/>
      <c r="M92" s="8">
        <v>516.10612073303298</v>
      </c>
      <c r="N92" s="8">
        <v>186939.381022065</v>
      </c>
      <c r="O92" s="8">
        <v>30576.682600620999</v>
      </c>
      <c r="P92" s="8">
        <f t="shared" si="1"/>
        <v>30.576682600621002</v>
      </c>
      <c r="Q92" s="8">
        <v>70369.952838847195</v>
      </c>
      <c r="R92" s="9">
        <v>1119</v>
      </c>
      <c r="S92" s="9">
        <v>2206</v>
      </c>
      <c r="T92" s="9">
        <v>1129</v>
      </c>
      <c r="U92" s="9">
        <v>1474</v>
      </c>
      <c r="V92" s="9">
        <v>5.3299735300240004E-3</v>
      </c>
      <c r="W92" s="9">
        <v>1.5446933757215E-2</v>
      </c>
      <c r="X92" s="9">
        <v>26.569999694824201</v>
      </c>
      <c r="Y92" s="9">
        <v>6.5368809737270002E-3</v>
      </c>
      <c r="Z92" s="8">
        <v>2.1254729886095101</v>
      </c>
      <c r="AA92" s="8">
        <v>89.063252062612904</v>
      </c>
      <c r="AB92" s="8">
        <v>12.1698557404795</v>
      </c>
      <c r="AC92" s="9" t="s">
        <v>80</v>
      </c>
      <c r="AD92" s="8">
        <v>4.2489529011082698</v>
      </c>
      <c r="AE92" s="8">
        <v>6.2</v>
      </c>
      <c r="AF92" s="8">
        <v>2.25</v>
      </c>
      <c r="AG92" s="8">
        <v>3.6</v>
      </c>
      <c r="AH92" s="8">
        <v>3.15</v>
      </c>
      <c r="AI92" s="8">
        <v>3</v>
      </c>
      <c r="AJ92" s="8">
        <v>0.62</v>
      </c>
      <c r="AK92" s="8">
        <v>0.32</v>
      </c>
      <c r="AL92" s="8">
        <v>0.47</v>
      </c>
      <c r="AM92" s="8">
        <v>0.49</v>
      </c>
      <c r="AN92" s="8">
        <v>1933</v>
      </c>
      <c r="AO92" s="8">
        <v>563</v>
      </c>
      <c r="AP92" s="8">
        <v>1117</v>
      </c>
      <c r="AQ92" s="8">
        <v>1062</v>
      </c>
      <c r="AR92" s="8">
        <v>1568</v>
      </c>
      <c r="AS92" s="8">
        <v>554</v>
      </c>
      <c r="AT92" s="8">
        <v>1002</v>
      </c>
      <c r="AU92" s="8">
        <v>1010</v>
      </c>
      <c r="AV92" s="8">
        <v>4.0000000000000001E-3</v>
      </c>
      <c r="AW92" s="8">
        <v>0.36299999999999999</v>
      </c>
      <c r="AX92" s="8">
        <v>12</v>
      </c>
      <c r="AY92" s="8">
        <v>70</v>
      </c>
      <c r="AZ92" s="8">
        <v>11</v>
      </c>
      <c r="BA92" s="8">
        <v>4</v>
      </c>
      <c r="BB92" s="8">
        <v>2</v>
      </c>
      <c r="BC92" s="8">
        <v>2</v>
      </c>
      <c r="BD92" s="8">
        <v>1</v>
      </c>
      <c r="BE92" s="8">
        <v>1</v>
      </c>
      <c r="BF92" s="8">
        <v>1</v>
      </c>
      <c r="BG92" s="8">
        <v>1</v>
      </c>
      <c r="BH92" s="8">
        <v>5</v>
      </c>
      <c r="BI92" s="8">
        <v>5</v>
      </c>
      <c r="BJ92" s="8">
        <v>4</v>
      </c>
      <c r="BK92" s="8">
        <v>1</v>
      </c>
      <c r="BL92" s="8">
        <v>2</v>
      </c>
      <c r="BM92" s="8">
        <v>0</v>
      </c>
      <c r="BN92" s="8">
        <v>2</v>
      </c>
      <c r="BO92" s="8">
        <v>1</v>
      </c>
      <c r="BP92" s="8">
        <v>4.5290301179340001E-3</v>
      </c>
      <c r="BQ92" s="8">
        <v>0.86877329790312696</v>
      </c>
      <c r="BR92" s="8">
        <v>40.544444982672999</v>
      </c>
      <c r="BS92" s="8">
        <v>169</v>
      </c>
      <c r="BT92" s="8">
        <v>73</v>
      </c>
      <c r="BU92" s="8">
        <v>102</v>
      </c>
      <c r="BV92" s="8">
        <v>124</v>
      </c>
      <c r="BW92" s="8">
        <v>147</v>
      </c>
      <c r="BX92" s="8">
        <v>181</v>
      </c>
      <c r="BY92" s="8">
        <v>210</v>
      </c>
      <c r="BZ92" s="8">
        <v>241</v>
      </c>
      <c r="CA92" s="8">
        <v>52</v>
      </c>
      <c r="CB92" s="8">
        <v>72</v>
      </c>
      <c r="CC92" s="8">
        <v>87</v>
      </c>
      <c r="CD92" s="8">
        <v>104</v>
      </c>
      <c r="CE92" s="8">
        <v>128</v>
      </c>
      <c r="CF92" s="8">
        <v>148</v>
      </c>
      <c r="CG92" s="8">
        <v>170</v>
      </c>
      <c r="CH92" s="23">
        <v>0</v>
      </c>
      <c r="CI92" s="24">
        <v>0</v>
      </c>
      <c r="CJ92" s="25">
        <v>0</v>
      </c>
      <c r="CK92" s="26">
        <v>0</v>
      </c>
      <c r="CL92" s="27">
        <v>40</v>
      </c>
      <c r="CM92" s="29">
        <v>60</v>
      </c>
      <c r="CN92" s="30">
        <v>0</v>
      </c>
      <c r="CO92" s="31">
        <v>0</v>
      </c>
      <c r="CP92" s="34" t="s">
        <v>168</v>
      </c>
      <c r="CQ92" s="8">
        <v>0</v>
      </c>
      <c r="CR92" s="8">
        <v>0</v>
      </c>
      <c r="CS92" s="8">
        <v>100</v>
      </c>
      <c r="CT92" s="8">
        <v>0</v>
      </c>
      <c r="CU92" s="8">
        <v>0</v>
      </c>
      <c r="CV92" s="8">
        <v>0</v>
      </c>
      <c r="CW92" s="8">
        <v>0</v>
      </c>
      <c r="CX92" s="8">
        <v>100</v>
      </c>
      <c r="CY92" s="8">
        <v>0</v>
      </c>
    </row>
    <row r="93" spans="1:103" s="8" customFormat="1" x14ac:dyDescent="0.25">
      <c r="A93" s="8" t="s">
        <v>169</v>
      </c>
      <c r="B93" s="8" t="s">
        <v>818</v>
      </c>
      <c r="C93" s="8" t="s">
        <v>849</v>
      </c>
      <c r="D93" s="8" t="s">
        <v>850</v>
      </c>
      <c r="E93" s="8" t="s">
        <v>851</v>
      </c>
      <c r="G93" s="9">
        <v>97</v>
      </c>
      <c r="H93" s="8">
        <v>-24.682310000000001</v>
      </c>
      <c r="I93" s="8">
        <v>30.814499999999999</v>
      </c>
      <c r="J93" s="10">
        <v>3641</v>
      </c>
      <c r="K93" s="10">
        <v>14305</v>
      </c>
      <c r="L93" s="9">
        <v>1909</v>
      </c>
      <c r="M93" s="8">
        <v>100.634586669458</v>
      </c>
      <c r="N93" s="8">
        <v>71088.286152005894</v>
      </c>
      <c r="O93" s="8">
        <v>13444.860796479999</v>
      </c>
      <c r="P93" s="8">
        <f t="shared" si="1"/>
        <v>13.44486079648</v>
      </c>
      <c r="Q93" s="8">
        <v>25615.139756894801</v>
      </c>
      <c r="R93" s="9">
        <v>1143</v>
      </c>
      <c r="S93" s="9">
        <v>1765</v>
      </c>
      <c r="T93" s="9">
        <v>1163</v>
      </c>
      <c r="U93" s="9">
        <v>1481</v>
      </c>
      <c r="V93" s="9">
        <v>1.5729503706097998E-2</v>
      </c>
      <c r="W93" s="9">
        <v>2.4282514399812001E-2</v>
      </c>
      <c r="X93" s="9">
        <v>18.629999160766602</v>
      </c>
      <c r="Y93" s="9">
        <v>1.6552710905671002E-2</v>
      </c>
      <c r="Z93" s="8">
        <v>2.1141637569871499</v>
      </c>
      <c r="AA93" s="8">
        <v>93.538095571999804</v>
      </c>
      <c r="AB93" s="8">
        <v>3.90834397399541</v>
      </c>
      <c r="AC93" s="9" t="s">
        <v>80</v>
      </c>
      <c r="AD93" s="8">
        <v>5.6108054908263298</v>
      </c>
      <c r="AE93" s="8">
        <v>6.3</v>
      </c>
      <c r="AF93" s="8">
        <v>2.4500000000000002</v>
      </c>
      <c r="AG93" s="8">
        <v>4.24</v>
      </c>
      <c r="AH93" s="8">
        <v>4.5999999999999996</v>
      </c>
      <c r="AI93" s="8">
        <v>5.75</v>
      </c>
      <c r="AJ93" s="8">
        <v>0.62</v>
      </c>
      <c r="AK93" s="8">
        <v>0.36</v>
      </c>
      <c r="AL93" s="8">
        <v>0.56000000000000005</v>
      </c>
      <c r="AM93" s="8">
        <v>0.55000000000000004</v>
      </c>
      <c r="AN93" s="8">
        <v>1787</v>
      </c>
      <c r="AO93" s="8">
        <v>754</v>
      </c>
      <c r="AP93" s="8">
        <v>1226</v>
      </c>
      <c r="AQ93" s="8">
        <v>1224</v>
      </c>
      <c r="AR93" s="8">
        <v>1482</v>
      </c>
      <c r="AS93" s="8">
        <v>778</v>
      </c>
      <c r="AT93" s="8">
        <v>1082</v>
      </c>
      <c r="AU93" s="8">
        <v>1001</v>
      </c>
      <c r="AV93" s="8">
        <v>1E-3</v>
      </c>
      <c r="AW93" s="8">
        <v>0.154</v>
      </c>
      <c r="AX93" s="8">
        <v>12</v>
      </c>
      <c r="AY93" s="8">
        <v>70</v>
      </c>
      <c r="AZ93" s="8">
        <v>11</v>
      </c>
      <c r="BA93" s="8">
        <v>4</v>
      </c>
      <c r="BB93" s="8">
        <v>2</v>
      </c>
      <c r="BC93" s="8">
        <v>2</v>
      </c>
      <c r="BD93" s="8">
        <v>2</v>
      </c>
      <c r="BE93" s="8">
        <v>1</v>
      </c>
      <c r="BF93" s="8">
        <v>1</v>
      </c>
      <c r="BG93" s="8">
        <v>1</v>
      </c>
      <c r="BH93" s="8">
        <v>5</v>
      </c>
      <c r="BI93" s="8">
        <v>5</v>
      </c>
      <c r="BJ93" s="8">
        <v>5</v>
      </c>
      <c r="BK93" s="8">
        <v>1</v>
      </c>
      <c r="BL93" s="8">
        <v>2</v>
      </c>
      <c r="BM93" s="8">
        <v>1</v>
      </c>
      <c r="BN93" s="8">
        <v>2</v>
      </c>
      <c r="BO93" s="8">
        <v>1</v>
      </c>
      <c r="BP93" s="8">
        <v>8.3191226279335007E-2</v>
      </c>
      <c r="BQ93" s="8">
        <v>0.77538733351378897</v>
      </c>
      <c r="BR93" s="8">
        <v>-1.2568964152195601</v>
      </c>
      <c r="BS93" s="8">
        <v>198</v>
      </c>
      <c r="BT93" s="8">
        <v>57</v>
      </c>
      <c r="BU93" s="8">
        <v>79</v>
      </c>
      <c r="BV93" s="8">
        <v>96</v>
      </c>
      <c r="BW93" s="8">
        <v>114</v>
      </c>
      <c r="BX93" s="8">
        <v>140</v>
      </c>
      <c r="BY93" s="8">
        <v>162</v>
      </c>
      <c r="BZ93" s="8">
        <v>187</v>
      </c>
      <c r="CA93" s="8">
        <v>64</v>
      </c>
      <c r="CB93" s="8">
        <v>90</v>
      </c>
      <c r="CC93" s="8">
        <v>109</v>
      </c>
      <c r="CD93" s="8">
        <v>129</v>
      </c>
      <c r="CE93" s="8">
        <v>159</v>
      </c>
      <c r="CF93" s="8">
        <v>184</v>
      </c>
      <c r="CG93" s="8">
        <v>212</v>
      </c>
      <c r="CH93" s="23">
        <v>0</v>
      </c>
      <c r="CI93" s="24">
        <v>0</v>
      </c>
      <c r="CJ93" s="25">
        <v>0</v>
      </c>
      <c r="CK93" s="26">
        <v>0</v>
      </c>
      <c r="CL93" s="27">
        <v>0</v>
      </c>
      <c r="CM93" s="29">
        <v>100</v>
      </c>
      <c r="CN93" s="30">
        <v>0</v>
      </c>
      <c r="CO93" s="31">
        <v>0</v>
      </c>
      <c r="CP93" s="34" t="s">
        <v>169</v>
      </c>
      <c r="CQ93" s="8">
        <v>0</v>
      </c>
      <c r="CR93" s="8">
        <v>0</v>
      </c>
      <c r="CS93" s="8">
        <v>0</v>
      </c>
      <c r="CT93" s="8">
        <v>0</v>
      </c>
      <c r="CU93" s="8">
        <v>0</v>
      </c>
      <c r="CV93" s="8">
        <v>0</v>
      </c>
      <c r="CW93" s="8">
        <v>0</v>
      </c>
      <c r="CX93" s="8">
        <v>100</v>
      </c>
      <c r="CY93" s="8">
        <v>0</v>
      </c>
    </row>
    <row r="94" spans="1:103" s="8" customFormat="1" x14ac:dyDescent="0.25">
      <c r="A94" s="8" t="s">
        <v>170</v>
      </c>
      <c r="B94" s="8" t="s">
        <v>818</v>
      </c>
      <c r="C94" s="8" t="s">
        <v>849</v>
      </c>
      <c r="D94" s="8" t="s">
        <v>850</v>
      </c>
      <c r="E94" s="8" t="s">
        <v>1107</v>
      </c>
      <c r="G94" s="9">
        <v>92</v>
      </c>
      <c r="H94" s="8">
        <v>-24.687179999999898</v>
      </c>
      <c r="I94" s="8">
        <v>30.813679999999898</v>
      </c>
      <c r="J94" s="10">
        <v>21793</v>
      </c>
      <c r="K94" s="10">
        <v>43242</v>
      </c>
      <c r="L94" s="9">
        <v>1959</v>
      </c>
      <c r="M94" s="8">
        <v>93.713007005437902</v>
      </c>
      <c r="N94" s="8">
        <v>69063.754795476896</v>
      </c>
      <c r="O94" s="8">
        <v>12977.6148974343</v>
      </c>
      <c r="P94" s="8">
        <f t="shared" si="1"/>
        <v>12.9776148974343</v>
      </c>
      <c r="Q94" s="8">
        <v>25045.499400020701</v>
      </c>
      <c r="R94" s="9">
        <v>1147</v>
      </c>
      <c r="S94" s="9">
        <v>1765</v>
      </c>
      <c r="T94" s="9">
        <v>1167</v>
      </c>
      <c r="U94" s="9">
        <v>1481</v>
      </c>
      <c r="V94" s="9">
        <v>1.6129396855831001E-2</v>
      </c>
      <c r="W94" s="9">
        <v>2.4675091924878E-2</v>
      </c>
      <c r="X94" s="9">
        <v>18.780000686645501</v>
      </c>
      <c r="Y94" s="9">
        <v>1.6716243699193001E-2</v>
      </c>
      <c r="Z94" s="8">
        <v>2.1119776589961199</v>
      </c>
      <c r="AA94" s="8">
        <v>93.848902289299701</v>
      </c>
      <c r="AB94" s="8">
        <v>3.8267349325801501</v>
      </c>
      <c r="AC94" s="9" t="s">
        <v>80</v>
      </c>
      <c r="AD94" s="8">
        <v>5.9492825520427903</v>
      </c>
      <c r="AE94" s="8">
        <v>6.3</v>
      </c>
      <c r="AF94" s="8">
        <v>2.4500000000000002</v>
      </c>
      <c r="AG94" s="8">
        <v>4.3499999999999996</v>
      </c>
      <c r="AH94" s="8">
        <v>4.9000000000000004</v>
      </c>
      <c r="AI94" s="8">
        <v>5.75</v>
      </c>
      <c r="AJ94" s="8">
        <v>0.62</v>
      </c>
      <c r="AK94" s="8">
        <v>0.36</v>
      </c>
      <c r="AL94" s="8">
        <v>0.56000000000000005</v>
      </c>
      <c r="AM94" s="8">
        <v>0.55000000000000004</v>
      </c>
      <c r="AN94" s="8">
        <v>1787</v>
      </c>
      <c r="AO94" s="8">
        <v>754</v>
      </c>
      <c r="AP94" s="8">
        <v>1234</v>
      </c>
      <c r="AQ94" s="8">
        <v>1224</v>
      </c>
      <c r="AR94" s="8">
        <v>1482</v>
      </c>
      <c r="AS94" s="8">
        <v>780</v>
      </c>
      <c r="AT94" s="8">
        <v>1111</v>
      </c>
      <c r="AU94" s="8">
        <v>1104</v>
      </c>
      <c r="AV94" s="8">
        <v>1E-3</v>
      </c>
      <c r="AW94" s="8">
        <v>0.16500000000000001</v>
      </c>
      <c r="AX94" s="8">
        <v>12</v>
      </c>
      <c r="AY94" s="8">
        <v>70</v>
      </c>
      <c r="AZ94" s="8">
        <v>11</v>
      </c>
      <c r="BA94" s="8">
        <v>4</v>
      </c>
      <c r="BB94" s="8">
        <v>2</v>
      </c>
      <c r="BC94" s="8">
        <v>2</v>
      </c>
      <c r="BD94" s="8">
        <v>2</v>
      </c>
      <c r="BE94" s="8">
        <v>1</v>
      </c>
      <c r="BF94" s="8">
        <v>1</v>
      </c>
      <c r="BG94" s="8">
        <v>1</v>
      </c>
      <c r="BH94" s="8">
        <v>5</v>
      </c>
      <c r="BI94" s="8">
        <v>5</v>
      </c>
      <c r="BJ94" s="8">
        <v>5</v>
      </c>
      <c r="BK94" s="8">
        <v>1</v>
      </c>
      <c r="BL94" s="8">
        <v>2</v>
      </c>
      <c r="BM94" s="8">
        <v>1</v>
      </c>
      <c r="BN94" s="8">
        <v>2</v>
      </c>
      <c r="BO94" s="8">
        <v>1</v>
      </c>
      <c r="BP94" s="8">
        <v>8.3191226279335007E-2</v>
      </c>
      <c r="BQ94" s="8">
        <v>0.89205733094696604</v>
      </c>
      <c r="BR94" s="8">
        <v>39.015643368719999</v>
      </c>
      <c r="BS94" s="8">
        <v>213</v>
      </c>
      <c r="BT94" s="8">
        <v>56</v>
      </c>
      <c r="BU94" s="8">
        <v>79</v>
      </c>
      <c r="BV94" s="8">
        <v>95</v>
      </c>
      <c r="BW94" s="8">
        <v>113</v>
      </c>
      <c r="BX94" s="8">
        <v>140</v>
      </c>
      <c r="BY94" s="8">
        <v>162</v>
      </c>
      <c r="BZ94" s="8">
        <v>186</v>
      </c>
      <c r="CA94" s="8">
        <v>66</v>
      </c>
      <c r="CB94" s="8">
        <v>92</v>
      </c>
      <c r="CC94" s="8">
        <v>112</v>
      </c>
      <c r="CD94" s="8">
        <v>133</v>
      </c>
      <c r="CE94" s="8">
        <v>164</v>
      </c>
      <c r="CF94" s="8">
        <v>190</v>
      </c>
      <c r="CG94" s="8">
        <v>218</v>
      </c>
      <c r="CH94" s="23">
        <v>0</v>
      </c>
      <c r="CI94" s="24">
        <v>0</v>
      </c>
      <c r="CJ94" s="25">
        <v>0</v>
      </c>
      <c r="CK94" s="26">
        <v>0</v>
      </c>
      <c r="CL94" s="27">
        <v>0</v>
      </c>
      <c r="CM94" s="29">
        <v>100</v>
      </c>
      <c r="CN94" s="30">
        <v>0</v>
      </c>
      <c r="CO94" s="31">
        <v>0</v>
      </c>
      <c r="CP94" s="34" t="s">
        <v>170</v>
      </c>
      <c r="CQ94" s="8">
        <v>0</v>
      </c>
      <c r="CR94" s="8">
        <v>0</v>
      </c>
      <c r="CS94" s="8">
        <v>0</v>
      </c>
      <c r="CT94" s="8">
        <v>0</v>
      </c>
      <c r="CU94" s="8">
        <v>0</v>
      </c>
      <c r="CV94" s="8">
        <v>0</v>
      </c>
      <c r="CW94" s="8">
        <v>0</v>
      </c>
      <c r="CX94" s="8">
        <v>100</v>
      </c>
      <c r="CY94" s="8">
        <v>0</v>
      </c>
    </row>
    <row r="95" spans="1:103" s="8" customFormat="1" x14ac:dyDescent="0.25">
      <c r="A95" s="8" t="s">
        <v>171</v>
      </c>
      <c r="B95" s="8" t="s">
        <v>818</v>
      </c>
      <c r="C95" s="8" t="s">
        <v>849</v>
      </c>
      <c r="D95" s="8" t="s">
        <v>850</v>
      </c>
      <c r="E95" s="8" t="s">
        <v>880</v>
      </c>
      <c r="G95" s="9">
        <v>43</v>
      </c>
      <c r="H95" s="8">
        <v>-24.927350000000001</v>
      </c>
      <c r="I95" s="8">
        <v>30.54655</v>
      </c>
      <c r="J95" s="10">
        <v>25050</v>
      </c>
      <c r="K95" s="10">
        <v>39191</v>
      </c>
      <c r="L95" s="9"/>
      <c r="M95" s="8">
        <v>42.050047536378301</v>
      </c>
      <c r="N95" s="8">
        <v>44077.742929943997</v>
      </c>
      <c r="O95" s="8">
        <v>7009.4591347078704</v>
      </c>
      <c r="P95" s="8">
        <f t="shared" si="1"/>
        <v>7.0094591347078703</v>
      </c>
      <c r="Q95" s="8">
        <v>16095.691190072101</v>
      </c>
      <c r="R95" s="9">
        <v>1358</v>
      </c>
      <c r="S95" s="9">
        <v>2087</v>
      </c>
      <c r="T95" s="9">
        <v>1391</v>
      </c>
      <c r="U95" s="9">
        <v>1851</v>
      </c>
      <c r="V95" s="9">
        <v>3.1899407505988998E-2</v>
      </c>
      <c r="W95" s="9">
        <v>4.5291624409994E-2</v>
      </c>
      <c r="X95" s="9">
        <v>23.139999389648398</v>
      </c>
      <c r="Y95" s="9">
        <v>3.8105435669421997E-2</v>
      </c>
      <c r="Z95" s="8">
        <v>2.2086998841841399</v>
      </c>
      <c r="AA95" s="8">
        <v>95.495776703098997</v>
      </c>
      <c r="AB95" s="8">
        <v>1.98244596930899</v>
      </c>
      <c r="AC95" s="9" t="s">
        <v>80</v>
      </c>
      <c r="AD95" s="8">
        <v>1.07728720106237</v>
      </c>
      <c r="AE95" s="8">
        <v>5.0999999999999996</v>
      </c>
      <c r="AF95" s="8">
        <v>2.2999999999999998</v>
      </c>
      <c r="AG95" s="8">
        <v>3.97</v>
      </c>
      <c r="AH95" s="8">
        <v>4.0999999999999996</v>
      </c>
      <c r="AI95" s="8">
        <v>4.5</v>
      </c>
      <c r="AJ95" s="8">
        <v>0.57999999999999996</v>
      </c>
      <c r="AK95" s="8">
        <v>0.33</v>
      </c>
      <c r="AL95" s="8">
        <v>0.48</v>
      </c>
      <c r="AM95" s="8">
        <v>0.46</v>
      </c>
      <c r="AN95" s="8">
        <v>1173</v>
      </c>
      <c r="AO95" s="8">
        <v>714</v>
      </c>
      <c r="AP95" s="8">
        <v>911</v>
      </c>
      <c r="AQ95" s="8">
        <v>926</v>
      </c>
      <c r="AR95" s="8">
        <v>774</v>
      </c>
      <c r="AS95" s="8">
        <v>563</v>
      </c>
      <c r="AT95" s="8">
        <v>688</v>
      </c>
      <c r="AU95" s="8">
        <v>702</v>
      </c>
      <c r="AV95" s="8">
        <v>5.0000000000000001E-3</v>
      </c>
      <c r="AW95" s="8">
        <v>0</v>
      </c>
      <c r="AX95" s="8">
        <v>12</v>
      </c>
      <c r="AY95" s="8">
        <v>70</v>
      </c>
      <c r="AZ95" s="8">
        <v>11</v>
      </c>
      <c r="BA95" s="8">
        <v>4</v>
      </c>
      <c r="BB95" s="8">
        <v>1</v>
      </c>
      <c r="BC95" s="8">
        <v>2</v>
      </c>
      <c r="BD95" s="8">
        <v>1</v>
      </c>
      <c r="BE95" s="8">
        <v>1</v>
      </c>
      <c r="BF95" s="8">
        <v>1</v>
      </c>
      <c r="BG95" s="8">
        <v>1</v>
      </c>
      <c r="BH95" s="8">
        <v>4</v>
      </c>
      <c r="BI95" s="8">
        <v>4</v>
      </c>
      <c r="BJ95" s="8">
        <v>4</v>
      </c>
      <c r="BK95" s="8">
        <v>0</v>
      </c>
      <c r="BL95" s="8">
        <v>0</v>
      </c>
      <c r="BM95" s="8">
        <v>0</v>
      </c>
      <c r="BN95" s="8">
        <v>2</v>
      </c>
      <c r="BO95" s="8">
        <v>1</v>
      </c>
      <c r="BP95" s="8">
        <v>-0.163496813882233</v>
      </c>
      <c r="BQ95" s="8">
        <v>0.84813612824025597</v>
      </c>
      <c r="BR95" s="8">
        <v>8.5513668214651499</v>
      </c>
      <c r="BS95" s="8">
        <v>128</v>
      </c>
      <c r="BT95" s="8">
        <v>33</v>
      </c>
      <c r="BU95" s="8">
        <v>45</v>
      </c>
      <c r="BV95" s="8">
        <v>53</v>
      </c>
      <c r="BW95" s="8">
        <v>62</v>
      </c>
      <c r="BX95" s="8">
        <v>74</v>
      </c>
      <c r="BY95" s="8">
        <v>83</v>
      </c>
      <c r="BZ95" s="8">
        <v>93</v>
      </c>
      <c r="CA95" s="8">
        <v>27</v>
      </c>
      <c r="CB95" s="8">
        <v>36</v>
      </c>
      <c r="CC95" s="8">
        <v>43</v>
      </c>
      <c r="CD95" s="8">
        <v>50</v>
      </c>
      <c r="CE95" s="8">
        <v>59</v>
      </c>
      <c r="CF95" s="8">
        <v>67</v>
      </c>
      <c r="CG95" s="8">
        <v>75</v>
      </c>
      <c r="CH95" s="23">
        <v>0</v>
      </c>
      <c r="CI95" s="24">
        <v>0</v>
      </c>
      <c r="CJ95" s="25">
        <v>0</v>
      </c>
      <c r="CK95" s="26">
        <v>0</v>
      </c>
      <c r="CL95" s="27">
        <v>100</v>
      </c>
      <c r="CM95" s="29">
        <v>0</v>
      </c>
      <c r="CN95" s="30">
        <v>0</v>
      </c>
      <c r="CO95" s="31">
        <v>0</v>
      </c>
      <c r="CP95" s="34" t="s">
        <v>171</v>
      </c>
      <c r="CQ95" s="8">
        <v>0</v>
      </c>
      <c r="CR95" s="8">
        <v>0</v>
      </c>
      <c r="CS95" s="8">
        <v>0</v>
      </c>
      <c r="CT95" s="8">
        <v>0</v>
      </c>
      <c r="CU95" s="8">
        <v>0</v>
      </c>
      <c r="CV95" s="8">
        <v>0</v>
      </c>
      <c r="CW95" s="8">
        <v>0</v>
      </c>
      <c r="CX95" s="8">
        <v>100</v>
      </c>
      <c r="CY95" s="8">
        <v>0</v>
      </c>
    </row>
    <row r="96" spans="1:103" s="4" customFormat="1" x14ac:dyDescent="0.25">
      <c r="A96" s="3" t="s">
        <v>172</v>
      </c>
      <c r="B96" s="3" t="s">
        <v>818</v>
      </c>
      <c r="C96" s="3" t="s">
        <v>849</v>
      </c>
      <c r="D96" s="3" t="s">
        <v>850</v>
      </c>
      <c r="E96" s="3" t="s">
        <v>881</v>
      </c>
      <c r="G96" s="5">
        <v>83</v>
      </c>
      <c r="H96" s="4">
        <v>-24.933129999999998</v>
      </c>
      <c r="I96" s="4">
        <v>30.632009999999902</v>
      </c>
      <c r="J96" s="6">
        <v>20576</v>
      </c>
      <c r="K96" s="6">
        <v>43242</v>
      </c>
      <c r="L96" s="5"/>
      <c r="M96" s="4">
        <v>82.797190342445504</v>
      </c>
      <c r="N96" s="4">
        <v>55912.756705917898</v>
      </c>
      <c r="O96" s="4">
        <v>6046.0206244067804</v>
      </c>
      <c r="P96" s="8">
        <f t="shared" si="1"/>
        <v>6.0460206244067809</v>
      </c>
      <c r="Q96" s="4">
        <v>14735.041146228201</v>
      </c>
      <c r="R96" s="5">
        <v>1342</v>
      </c>
      <c r="S96" s="5">
        <v>2145</v>
      </c>
      <c r="T96" s="5">
        <v>1382</v>
      </c>
      <c r="U96" s="5">
        <v>1745</v>
      </c>
      <c r="V96" s="5">
        <v>2.9103349894285001E-2</v>
      </c>
      <c r="W96" s="5">
        <v>5.4495945551231002E-2</v>
      </c>
      <c r="X96" s="5">
        <v>27.909999847412099</v>
      </c>
      <c r="Y96" s="5">
        <v>3.2846871763467997E-2</v>
      </c>
      <c r="Z96" s="4">
        <v>2.1305334977101298</v>
      </c>
      <c r="AA96" s="4">
        <v>91.615393248324295</v>
      </c>
      <c r="AB96" s="4">
        <v>1.9610797636769699</v>
      </c>
      <c r="AC96" s="5" t="s">
        <v>80</v>
      </c>
      <c r="AD96" s="4">
        <v>1.06471084623704</v>
      </c>
      <c r="AE96" s="4">
        <v>5.95</v>
      </c>
      <c r="AF96" s="4">
        <v>2.5</v>
      </c>
      <c r="AG96" s="4">
        <v>4.3099999999999996</v>
      </c>
      <c r="AH96" s="4">
        <v>4.5</v>
      </c>
      <c r="AI96" s="4">
        <v>4.5</v>
      </c>
      <c r="AJ96" s="4">
        <v>0.65</v>
      </c>
      <c r="AK96" s="4">
        <v>0.33</v>
      </c>
      <c r="AL96" s="4">
        <v>0.55000000000000004</v>
      </c>
      <c r="AM96" s="4">
        <v>0.55000000000000004</v>
      </c>
      <c r="AN96" s="4">
        <v>1403</v>
      </c>
      <c r="AO96" s="4">
        <v>759</v>
      </c>
      <c r="AP96" s="4">
        <v>1043</v>
      </c>
      <c r="AQ96" s="4">
        <v>999</v>
      </c>
      <c r="AR96" s="4">
        <v>991</v>
      </c>
      <c r="AS96" s="4">
        <v>760</v>
      </c>
      <c r="AT96" s="4">
        <v>846</v>
      </c>
      <c r="AU96" s="4">
        <v>840</v>
      </c>
      <c r="AV96" s="4">
        <v>1.0189999999999999</v>
      </c>
      <c r="AW96" s="4">
        <v>0</v>
      </c>
      <c r="AX96" s="4">
        <v>12</v>
      </c>
      <c r="AY96" s="4">
        <v>42</v>
      </c>
      <c r="AZ96" s="4">
        <v>11</v>
      </c>
      <c r="BA96" s="4">
        <v>4</v>
      </c>
      <c r="BB96" s="4">
        <v>1</v>
      </c>
      <c r="BC96" s="4">
        <v>2</v>
      </c>
      <c r="BD96" s="4">
        <v>1</v>
      </c>
      <c r="BE96" s="4">
        <v>1</v>
      </c>
      <c r="BF96" s="4">
        <v>1</v>
      </c>
      <c r="BG96" s="4">
        <v>1</v>
      </c>
      <c r="BH96" s="4">
        <v>4</v>
      </c>
      <c r="BI96" s="4">
        <v>5</v>
      </c>
      <c r="BJ96" s="4">
        <v>4</v>
      </c>
      <c r="BK96" s="4">
        <v>0</v>
      </c>
      <c r="BL96" s="4">
        <v>1</v>
      </c>
      <c r="BM96" s="4">
        <v>0</v>
      </c>
      <c r="BN96" s="4">
        <v>2</v>
      </c>
      <c r="BO96" s="4">
        <v>1</v>
      </c>
      <c r="BP96" s="4">
        <v>-0.163496813882233</v>
      </c>
      <c r="BQ96" s="4">
        <v>0.83182459432673295</v>
      </c>
      <c r="BR96" s="4">
        <v>29.6921833288689</v>
      </c>
      <c r="BS96" s="4">
        <v>145</v>
      </c>
      <c r="BT96" s="4">
        <v>35</v>
      </c>
      <c r="BU96" s="4">
        <v>49</v>
      </c>
      <c r="BV96" s="4">
        <v>60</v>
      </c>
      <c r="BW96" s="4">
        <v>71</v>
      </c>
      <c r="BX96" s="4">
        <v>88</v>
      </c>
      <c r="BY96" s="4">
        <v>102</v>
      </c>
      <c r="BZ96" s="4">
        <v>118</v>
      </c>
      <c r="CA96" s="4">
        <v>28</v>
      </c>
      <c r="CB96" s="4">
        <v>39</v>
      </c>
      <c r="CC96" s="4">
        <v>48</v>
      </c>
      <c r="CD96" s="4">
        <v>57</v>
      </c>
      <c r="CE96" s="4">
        <v>70</v>
      </c>
      <c r="CF96" s="4">
        <v>81</v>
      </c>
      <c r="CG96" s="4">
        <v>94</v>
      </c>
      <c r="CH96" s="23">
        <v>0</v>
      </c>
      <c r="CI96" s="24">
        <v>0</v>
      </c>
      <c r="CJ96" s="25">
        <v>0</v>
      </c>
      <c r="CK96" s="26">
        <v>0</v>
      </c>
      <c r="CL96" s="27">
        <v>100</v>
      </c>
      <c r="CM96" s="29">
        <v>0</v>
      </c>
      <c r="CN96" s="30">
        <v>0</v>
      </c>
      <c r="CO96" s="31">
        <v>0</v>
      </c>
      <c r="CP96" s="33" t="s">
        <v>172</v>
      </c>
      <c r="CQ96" s="8">
        <v>0</v>
      </c>
      <c r="CR96" s="8">
        <v>0</v>
      </c>
      <c r="CS96" s="8">
        <v>0</v>
      </c>
      <c r="CT96" s="8">
        <v>0</v>
      </c>
      <c r="CU96" s="8">
        <v>0</v>
      </c>
      <c r="CV96" s="8">
        <v>0</v>
      </c>
      <c r="CW96" s="8">
        <v>0</v>
      </c>
      <c r="CX96" s="8">
        <v>100</v>
      </c>
      <c r="CY96" s="8">
        <v>0</v>
      </c>
    </row>
    <row r="97" spans="1:103" s="4" customFormat="1" x14ac:dyDescent="0.25">
      <c r="A97" s="3" t="s">
        <v>173</v>
      </c>
      <c r="B97" s="3" t="s">
        <v>818</v>
      </c>
      <c r="C97" s="3" t="s">
        <v>849</v>
      </c>
      <c r="D97" s="3" t="s">
        <v>850</v>
      </c>
      <c r="E97" s="3" t="s">
        <v>851</v>
      </c>
      <c r="G97" s="5">
        <v>2169</v>
      </c>
      <c r="H97" s="4">
        <v>-24.536619999999999</v>
      </c>
      <c r="I97" s="4">
        <v>30.79805</v>
      </c>
      <c r="J97" s="6">
        <v>27421</v>
      </c>
      <c r="K97" s="6">
        <v>43209</v>
      </c>
      <c r="L97" s="5"/>
      <c r="M97" s="4">
        <v>2169.8043032298501</v>
      </c>
      <c r="N97" s="4">
        <v>331674.382876541</v>
      </c>
      <c r="O97" s="4">
        <v>55607.138228656302</v>
      </c>
      <c r="P97" s="8">
        <f t="shared" si="1"/>
        <v>55.607138228656304</v>
      </c>
      <c r="Q97" s="4">
        <v>114579.499012324</v>
      </c>
      <c r="R97" s="5">
        <v>625</v>
      </c>
      <c r="S97" s="5">
        <v>1519</v>
      </c>
      <c r="T97" s="5">
        <v>741</v>
      </c>
      <c r="U97" s="5">
        <v>1301</v>
      </c>
      <c r="V97" s="5">
        <v>7.1412208490070003E-3</v>
      </c>
      <c r="W97" s="5">
        <v>7.802442912618E-3</v>
      </c>
      <c r="X97" s="5">
        <v>23.9799995422363</v>
      </c>
      <c r="Y97" s="5">
        <v>6.5165818668900003E-3</v>
      </c>
      <c r="Z97" s="4">
        <v>2.2177685163310001</v>
      </c>
      <c r="AA97" s="4">
        <v>81.616671393894606</v>
      </c>
      <c r="AB97" s="4">
        <v>17.734934771273601</v>
      </c>
      <c r="AC97" s="5" t="s">
        <v>80</v>
      </c>
      <c r="AD97" s="4">
        <v>4.6734684556585204</v>
      </c>
      <c r="AE97" s="4">
        <v>6.45</v>
      </c>
      <c r="AF97" s="4">
        <v>2</v>
      </c>
      <c r="AG97" s="4">
        <v>4.3600000000000003</v>
      </c>
      <c r="AH97" s="4">
        <v>4.4000000000000004</v>
      </c>
      <c r="AI97" s="4">
        <v>6.05</v>
      </c>
      <c r="AJ97" s="4">
        <v>0.65</v>
      </c>
      <c r="AK97" s="4">
        <v>0.28999999999999998</v>
      </c>
      <c r="AL97" s="4">
        <v>0.45</v>
      </c>
      <c r="AM97" s="4">
        <v>0.46</v>
      </c>
      <c r="AN97" s="4">
        <v>1933</v>
      </c>
      <c r="AO97" s="4">
        <v>422</v>
      </c>
      <c r="AP97" s="4">
        <v>891</v>
      </c>
      <c r="AQ97" s="4">
        <v>808</v>
      </c>
      <c r="AR97" s="4">
        <v>1568</v>
      </c>
      <c r="AS97" s="4">
        <v>398</v>
      </c>
      <c r="AT97" s="4">
        <v>753</v>
      </c>
      <c r="AU97" s="4">
        <v>672</v>
      </c>
      <c r="AV97" s="4">
        <v>0.13100000000000001</v>
      </c>
      <c r="AW97" s="4">
        <v>1.5680000000000001</v>
      </c>
      <c r="AX97" s="4">
        <v>12</v>
      </c>
      <c r="AY97" s="4">
        <v>42</v>
      </c>
      <c r="AZ97" s="4">
        <v>2</v>
      </c>
      <c r="BA97" s="4">
        <v>4</v>
      </c>
      <c r="BB97" s="4">
        <v>1</v>
      </c>
      <c r="BC97" s="4">
        <v>2</v>
      </c>
      <c r="BD97" s="4">
        <v>1</v>
      </c>
      <c r="BE97" s="4">
        <v>1</v>
      </c>
      <c r="BF97" s="4">
        <v>1</v>
      </c>
      <c r="BG97" s="4">
        <v>1</v>
      </c>
      <c r="BH97" s="4">
        <v>5</v>
      </c>
      <c r="BI97" s="4">
        <v>5</v>
      </c>
      <c r="BJ97" s="4">
        <v>4</v>
      </c>
      <c r="BK97" s="4">
        <v>1</v>
      </c>
      <c r="BL97" s="4">
        <v>2</v>
      </c>
      <c r="BM97" s="4">
        <v>0</v>
      </c>
      <c r="BN97" s="4">
        <v>2</v>
      </c>
      <c r="BO97" s="4">
        <v>1</v>
      </c>
      <c r="BP97" s="4">
        <v>3.4218267397716003E-2</v>
      </c>
      <c r="BQ97" s="4">
        <v>0.88321849504527306</v>
      </c>
      <c r="BR97" s="4">
        <v>34.714649187830098</v>
      </c>
      <c r="BS97" s="4">
        <v>129</v>
      </c>
      <c r="BT97" s="4">
        <v>73</v>
      </c>
      <c r="BU97" s="4">
        <v>101</v>
      </c>
      <c r="BV97" s="4">
        <v>122</v>
      </c>
      <c r="BW97" s="4">
        <v>144</v>
      </c>
      <c r="BX97" s="4">
        <v>175</v>
      </c>
      <c r="BY97" s="4">
        <v>201</v>
      </c>
      <c r="BZ97" s="4">
        <v>229</v>
      </c>
      <c r="CA97" s="4">
        <v>49</v>
      </c>
      <c r="CB97" s="4">
        <v>68</v>
      </c>
      <c r="CC97" s="4">
        <v>82</v>
      </c>
      <c r="CD97" s="4">
        <v>97</v>
      </c>
      <c r="CE97" s="4">
        <v>118</v>
      </c>
      <c r="CF97" s="4">
        <v>136</v>
      </c>
      <c r="CG97" s="4">
        <v>155</v>
      </c>
      <c r="CH97" s="23">
        <v>0</v>
      </c>
      <c r="CI97" s="24">
        <v>0</v>
      </c>
      <c r="CJ97" s="25">
        <v>0</v>
      </c>
      <c r="CK97" s="26">
        <v>0</v>
      </c>
      <c r="CL97" s="27">
        <v>0</v>
      </c>
      <c r="CM97" s="29">
        <v>100</v>
      </c>
      <c r="CN97" s="30">
        <v>0</v>
      </c>
      <c r="CO97" s="31">
        <v>0</v>
      </c>
      <c r="CP97" s="33" t="s">
        <v>173</v>
      </c>
      <c r="CQ97" s="8">
        <v>0</v>
      </c>
      <c r="CR97" s="8">
        <v>0</v>
      </c>
      <c r="CS97" s="8">
        <v>100</v>
      </c>
      <c r="CT97" s="8">
        <v>0</v>
      </c>
      <c r="CU97" s="8">
        <v>0</v>
      </c>
      <c r="CV97" s="8">
        <v>0</v>
      </c>
      <c r="CW97" s="8">
        <v>0</v>
      </c>
      <c r="CX97" s="8">
        <v>100</v>
      </c>
      <c r="CY97" s="8">
        <v>0</v>
      </c>
    </row>
    <row r="98" spans="1:103" s="8" customFormat="1" x14ac:dyDescent="0.25">
      <c r="A98" s="8" t="s">
        <v>174</v>
      </c>
      <c r="B98" s="8" t="s">
        <v>818</v>
      </c>
      <c r="C98" s="8" t="s">
        <v>840</v>
      </c>
      <c r="D98" s="8" t="s">
        <v>841</v>
      </c>
      <c r="E98" s="8" t="s">
        <v>843</v>
      </c>
      <c r="G98" s="9">
        <v>84</v>
      </c>
      <c r="H98" s="8">
        <v>-24.122620000000001</v>
      </c>
      <c r="I98" s="8">
        <v>30.358370000000001</v>
      </c>
      <c r="J98" s="10">
        <v>17797</v>
      </c>
      <c r="K98" s="10">
        <v>26626</v>
      </c>
      <c r="L98" s="9">
        <v>1956</v>
      </c>
      <c r="M98" s="8">
        <v>77.001845139414002</v>
      </c>
      <c r="N98" s="8">
        <v>68741.269507023404</v>
      </c>
      <c r="O98" s="8">
        <v>13026.7670840753</v>
      </c>
      <c r="P98" s="8">
        <f t="shared" si="1"/>
        <v>13.026767084075301</v>
      </c>
      <c r="Q98" s="8">
        <v>22151.786299769599</v>
      </c>
      <c r="R98" s="9">
        <v>674</v>
      </c>
      <c r="S98" s="9">
        <v>1413</v>
      </c>
      <c r="T98" s="9">
        <v>696</v>
      </c>
      <c r="U98" s="9">
        <v>1172</v>
      </c>
      <c r="V98" s="9">
        <v>2.0175548270345001E-2</v>
      </c>
      <c r="W98" s="9">
        <v>3.3360740754694002E-2</v>
      </c>
      <c r="X98" s="9">
        <v>34.779998779296797</v>
      </c>
      <c r="Y98" s="9">
        <v>2.8650812804699E-2</v>
      </c>
      <c r="Z98" s="8">
        <v>2.82098267059154</v>
      </c>
      <c r="AA98" s="8">
        <v>93.648660397262304</v>
      </c>
      <c r="AB98" s="8">
        <v>2.8293190745524401</v>
      </c>
      <c r="AC98" s="9" t="s">
        <v>80</v>
      </c>
      <c r="AD98" s="8">
        <v>0.63785907425270505</v>
      </c>
      <c r="AE98" s="8">
        <v>6.6</v>
      </c>
      <c r="AF98" s="8">
        <v>2.2999999999999998</v>
      </c>
      <c r="AG98" s="8">
        <v>3.88</v>
      </c>
      <c r="AH98" s="8">
        <v>3.7</v>
      </c>
      <c r="AI98" s="8">
        <v>3.7</v>
      </c>
      <c r="AJ98" s="8">
        <v>0.61</v>
      </c>
      <c r="AK98" s="8">
        <v>0.34</v>
      </c>
      <c r="AL98" s="8">
        <v>0.52</v>
      </c>
      <c r="AM98" s="8">
        <v>0.55000000000000004</v>
      </c>
      <c r="AN98" s="8">
        <v>1122</v>
      </c>
      <c r="AO98" s="8">
        <v>754</v>
      </c>
      <c r="AP98" s="8">
        <v>923</v>
      </c>
      <c r="AQ98" s="8">
        <v>877</v>
      </c>
      <c r="AR98" s="8">
        <v>974</v>
      </c>
      <c r="AS98" s="8">
        <v>756</v>
      </c>
      <c r="AT98" s="8">
        <v>846</v>
      </c>
      <c r="AU98" s="8">
        <v>851</v>
      </c>
      <c r="AV98" s="8">
        <v>0</v>
      </c>
      <c r="AW98" s="8">
        <v>9.8000000000000004E-2</v>
      </c>
      <c r="AX98" s="8">
        <v>11</v>
      </c>
      <c r="AY98" s="8">
        <v>29</v>
      </c>
      <c r="AZ98" s="8">
        <v>2</v>
      </c>
      <c r="BA98" s="8">
        <v>4</v>
      </c>
      <c r="BB98" s="8">
        <v>1</v>
      </c>
      <c r="BC98" s="8">
        <v>2</v>
      </c>
      <c r="BD98" s="8">
        <v>1</v>
      </c>
      <c r="BE98" s="8">
        <v>1</v>
      </c>
      <c r="BF98" s="8">
        <v>1</v>
      </c>
      <c r="BG98" s="8">
        <v>1</v>
      </c>
      <c r="BH98" s="8">
        <v>5</v>
      </c>
      <c r="BI98" s="8">
        <v>5</v>
      </c>
      <c r="BJ98" s="8">
        <v>5</v>
      </c>
      <c r="BK98" s="8">
        <v>2</v>
      </c>
      <c r="BL98" s="8">
        <v>2</v>
      </c>
      <c r="BM98" s="8">
        <v>1</v>
      </c>
      <c r="BN98" s="8">
        <v>2</v>
      </c>
      <c r="BO98" s="8">
        <v>1</v>
      </c>
      <c r="BP98" s="8">
        <v>4.0121324887339001E-2</v>
      </c>
      <c r="BQ98" s="8">
        <v>0.94420046087718401</v>
      </c>
      <c r="BR98" s="8">
        <v>14.1683603115131</v>
      </c>
      <c r="BS98" s="8">
        <v>215</v>
      </c>
      <c r="BT98" s="8">
        <v>59</v>
      </c>
      <c r="BU98" s="8">
        <v>86</v>
      </c>
      <c r="BV98" s="8">
        <v>105</v>
      </c>
      <c r="BW98" s="8">
        <v>126</v>
      </c>
      <c r="BX98" s="8">
        <v>155</v>
      </c>
      <c r="BY98" s="8">
        <v>178</v>
      </c>
      <c r="BZ98" s="8">
        <v>204</v>
      </c>
      <c r="CA98" s="8">
        <v>29</v>
      </c>
      <c r="CB98" s="8">
        <v>43</v>
      </c>
      <c r="CC98" s="8">
        <v>53</v>
      </c>
      <c r="CD98" s="8">
        <v>63</v>
      </c>
      <c r="CE98" s="8">
        <v>78</v>
      </c>
      <c r="CF98" s="8">
        <v>90</v>
      </c>
      <c r="CG98" s="8">
        <v>103</v>
      </c>
      <c r="CH98" s="23">
        <v>0</v>
      </c>
      <c r="CI98" s="24">
        <v>0</v>
      </c>
      <c r="CJ98" s="25">
        <v>0</v>
      </c>
      <c r="CK98" s="26">
        <v>0</v>
      </c>
      <c r="CL98" s="27">
        <v>100</v>
      </c>
      <c r="CM98" s="29">
        <v>0</v>
      </c>
      <c r="CN98" s="30">
        <v>0</v>
      </c>
      <c r="CO98" s="31">
        <v>0</v>
      </c>
      <c r="CP98" s="34" t="s">
        <v>174</v>
      </c>
      <c r="CQ98" s="8">
        <v>0</v>
      </c>
      <c r="CR98" s="8">
        <v>0</v>
      </c>
      <c r="CS98" s="8">
        <v>0</v>
      </c>
      <c r="CT98" s="8">
        <v>0</v>
      </c>
      <c r="CU98" s="8">
        <v>0</v>
      </c>
      <c r="CV98" s="8">
        <v>0</v>
      </c>
      <c r="CW98" s="8">
        <v>0</v>
      </c>
      <c r="CX98" s="8">
        <v>100</v>
      </c>
      <c r="CY98" s="8">
        <v>0</v>
      </c>
    </row>
    <row r="99" spans="1:103" s="8" customFormat="1" x14ac:dyDescent="0.25">
      <c r="A99" s="8" t="s">
        <v>175</v>
      </c>
      <c r="B99" s="8" t="s">
        <v>818</v>
      </c>
      <c r="C99" s="8" t="s">
        <v>840</v>
      </c>
      <c r="D99" s="8" t="s">
        <v>846</v>
      </c>
      <c r="E99" s="8" t="s">
        <v>848</v>
      </c>
      <c r="G99" s="9">
        <v>136</v>
      </c>
      <c r="H99" s="8">
        <v>-24.55622</v>
      </c>
      <c r="I99" s="8">
        <v>31.032250000000001</v>
      </c>
      <c r="J99" s="10">
        <v>18568</v>
      </c>
      <c r="K99" s="10">
        <v>43243</v>
      </c>
      <c r="L99" s="9">
        <v>1950</v>
      </c>
      <c r="M99" s="8">
        <v>135.21008246980301</v>
      </c>
      <c r="N99" s="8">
        <v>84709.518136882296</v>
      </c>
      <c r="O99" s="8">
        <v>15408.7195195652</v>
      </c>
      <c r="P99" s="8">
        <f t="shared" si="1"/>
        <v>15.408719519565201</v>
      </c>
      <c r="Q99" s="8">
        <v>29278.670731178801</v>
      </c>
      <c r="R99" s="9">
        <v>572</v>
      </c>
      <c r="S99" s="9">
        <v>1598</v>
      </c>
      <c r="T99" s="9">
        <v>596</v>
      </c>
      <c r="U99" s="9">
        <v>1178</v>
      </c>
      <c r="V99" s="9">
        <v>1.6642682254313999E-2</v>
      </c>
      <c r="W99" s="9">
        <v>3.5042574487761997E-2</v>
      </c>
      <c r="X99" s="9">
        <v>18.879999160766602</v>
      </c>
      <c r="Y99" s="9">
        <v>2.6503933593630999E-2</v>
      </c>
      <c r="Z99" s="8">
        <v>2.0302073472528601</v>
      </c>
      <c r="AA99" s="8">
        <v>91.492852452678406</v>
      </c>
      <c r="AB99" s="8">
        <v>3.6139736123074901</v>
      </c>
      <c r="AC99" s="9" t="s">
        <v>80</v>
      </c>
      <c r="AD99" s="8">
        <v>4.7062531367211404</v>
      </c>
      <c r="AE99" s="8">
        <v>7</v>
      </c>
      <c r="AF99" s="8">
        <v>2</v>
      </c>
      <c r="AG99" s="8">
        <v>3.25</v>
      </c>
      <c r="AH99" s="8">
        <v>3.05</v>
      </c>
      <c r="AI99" s="8">
        <v>2.35</v>
      </c>
      <c r="AJ99" s="8">
        <v>0.59</v>
      </c>
      <c r="AK99" s="8">
        <v>0.19</v>
      </c>
      <c r="AL99" s="8">
        <v>0.4</v>
      </c>
      <c r="AM99" s="8">
        <v>0.51</v>
      </c>
      <c r="AN99" s="8">
        <v>1829</v>
      </c>
      <c r="AO99" s="8">
        <v>627</v>
      </c>
      <c r="AP99" s="8">
        <v>1025</v>
      </c>
      <c r="AQ99" s="8">
        <v>981</v>
      </c>
      <c r="AR99" s="8">
        <v>1511</v>
      </c>
      <c r="AS99" s="8">
        <v>741</v>
      </c>
      <c r="AT99" s="8">
        <v>1008</v>
      </c>
      <c r="AU99" s="8">
        <v>995</v>
      </c>
      <c r="AV99" s="8">
        <v>5.0000000000000001E-3</v>
      </c>
      <c r="AW99" s="8">
        <v>10.582000000000001</v>
      </c>
      <c r="AX99" s="8">
        <v>11</v>
      </c>
      <c r="AY99" s="8">
        <v>42</v>
      </c>
      <c r="AZ99" s="8">
        <v>2</v>
      </c>
      <c r="BA99" s="8">
        <v>4</v>
      </c>
      <c r="BB99" s="8">
        <v>2</v>
      </c>
      <c r="BC99" s="8">
        <v>2</v>
      </c>
      <c r="BD99" s="8">
        <v>1</v>
      </c>
      <c r="BE99" s="8">
        <v>1</v>
      </c>
      <c r="BF99" s="8">
        <v>1</v>
      </c>
      <c r="BG99" s="8">
        <v>1</v>
      </c>
      <c r="BH99" s="8">
        <v>5</v>
      </c>
      <c r="BI99" s="8">
        <v>5</v>
      </c>
      <c r="BJ99" s="8">
        <v>5</v>
      </c>
      <c r="BK99" s="8">
        <v>2</v>
      </c>
      <c r="BL99" s="8">
        <v>2</v>
      </c>
      <c r="BM99" s="8">
        <v>2</v>
      </c>
      <c r="BN99" s="8">
        <v>2</v>
      </c>
      <c r="BO99" s="8">
        <v>1</v>
      </c>
      <c r="BP99" s="8">
        <v>5.4318564746078997E-2</v>
      </c>
      <c r="BQ99" s="8">
        <v>0.81499332091546295</v>
      </c>
      <c r="BR99" s="8">
        <v>34.142052803376998</v>
      </c>
      <c r="BS99" s="8">
        <v>213</v>
      </c>
      <c r="BT99" s="8">
        <v>67</v>
      </c>
      <c r="BU99" s="8">
        <v>93</v>
      </c>
      <c r="BV99" s="8">
        <v>114</v>
      </c>
      <c r="BW99" s="8">
        <v>135</v>
      </c>
      <c r="BX99" s="8">
        <v>167</v>
      </c>
      <c r="BY99" s="8">
        <v>193</v>
      </c>
      <c r="BZ99" s="8">
        <v>223</v>
      </c>
      <c r="CA99" s="8">
        <v>72</v>
      </c>
      <c r="CB99" s="8">
        <v>101</v>
      </c>
      <c r="CC99" s="8">
        <v>123</v>
      </c>
      <c r="CD99" s="8">
        <v>146</v>
      </c>
      <c r="CE99" s="8">
        <v>180</v>
      </c>
      <c r="CF99" s="8">
        <v>209</v>
      </c>
      <c r="CG99" s="8">
        <v>240</v>
      </c>
      <c r="CH99" s="23">
        <v>0</v>
      </c>
      <c r="CI99" s="24">
        <v>0</v>
      </c>
      <c r="CJ99" s="25">
        <v>0</v>
      </c>
      <c r="CK99" s="26">
        <v>0</v>
      </c>
      <c r="CL99" s="27">
        <v>0</v>
      </c>
      <c r="CM99" s="29">
        <v>100</v>
      </c>
      <c r="CN99" s="30">
        <v>0</v>
      </c>
      <c r="CO99" s="31">
        <v>0</v>
      </c>
      <c r="CP99" s="34" t="s">
        <v>175</v>
      </c>
      <c r="CQ99" s="8">
        <v>0</v>
      </c>
      <c r="CR99" s="8">
        <v>0</v>
      </c>
      <c r="CS99" s="8">
        <v>0</v>
      </c>
      <c r="CT99" s="8">
        <v>0</v>
      </c>
      <c r="CU99" s="8">
        <v>0</v>
      </c>
      <c r="CV99" s="8">
        <v>0</v>
      </c>
      <c r="CW99" s="8">
        <v>0</v>
      </c>
      <c r="CX99" s="8">
        <v>100</v>
      </c>
      <c r="CY99" s="8">
        <v>0</v>
      </c>
    </row>
    <row r="100" spans="1:103" s="8" customFormat="1" x14ac:dyDescent="0.25">
      <c r="A100" s="8" t="s">
        <v>176</v>
      </c>
      <c r="B100" s="8" t="s">
        <v>818</v>
      </c>
      <c r="C100" s="8" t="s">
        <v>840</v>
      </c>
      <c r="D100" s="8" t="s">
        <v>841</v>
      </c>
      <c r="E100" s="8" t="s">
        <v>844</v>
      </c>
      <c r="G100" s="9">
        <v>832</v>
      </c>
      <c r="H100" s="8">
        <v>-24.009399999999999</v>
      </c>
      <c r="I100" s="8">
        <v>30.672359999999902</v>
      </c>
      <c r="J100" s="10">
        <v>20569</v>
      </c>
      <c r="K100" s="10">
        <v>36161</v>
      </c>
      <c r="L100" s="9">
        <v>1956</v>
      </c>
      <c r="M100" s="8">
        <v>828.64079846459299</v>
      </c>
      <c r="N100" s="8">
        <v>233910.63472624001</v>
      </c>
      <c r="O100" s="8">
        <v>41427.548021888098</v>
      </c>
      <c r="P100" s="8">
        <f t="shared" si="1"/>
        <v>41.4275480218881</v>
      </c>
      <c r="Q100" s="8">
        <v>80564.569158605605</v>
      </c>
      <c r="R100" s="9">
        <v>489</v>
      </c>
      <c r="S100" s="9">
        <v>1423</v>
      </c>
      <c r="T100" s="9">
        <v>504</v>
      </c>
      <c r="U100" s="9">
        <v>785</v>
      </c>
      <c r="V100" s="9">
        <v>4.012014716864E-3</v>
      </c>
      <c r="W100" s="9">
        <v>1.1593185562268999E-2</v>
      </c>
      <c r="X100" s="9">
        <v>10.9099998474121</v>
      </c>
      <c r="Y100" s="9">
        <v>4.6505141071980002E-3</v>
      </c>
      <c r="Z100" s="8">
        <v>2.6704405731898002</v>
      </c>
      <c r="AA100" s="8">
        <v>87.252133645778002</v>
      </c>
      <c r="AB100" s="8">
        <v>15.3977756935033</v>
      </c>
      <c r="AC100" s="9" t="s">
        <v>80</v>
      </c>
      <c r="AD100" s="8">
        <v>8.2224789072962992</v>
      </c>
      <c r="AE100" s="8">
        <v>6.6</v>
      </c>
      <c r="AF100" s="8">
        <v>2</v>
      </c>
      <c r="AG100" s="8">
        <v>3.52</v>
      </c>
      <c r="AH100" s="8">
        <v>3.1</v>
      </c>
      <c r="AI100" s="8">
        <v>2.85</v>
      </c>
      <c r="AJ100" s="8">
        <v>0.61</v>
      </c>
      <c r="AK100" s="8">
        <v>0.24</v>
      </c>
      <c r="AL100" s="8">
        <v>0.38</v>
      </c>
      <c r="AM100" s="8">
        <v>0.41</v>
      </c>
      <c r="AN100" s="8">
        <v>1122</v>
      </c>
      <c r="AO100" s="8">
        <v>430</v>
      </c>
      <c r="AP100" s="8">
        <v>691</v>
      </c>
      <c r="AQ100" s="8">
        <v>654</v>
      </c>
      <c r="AR100" s="8">
        <v>1010</v>
      </c>
      <c r="AS100" s="8">
        <v>521</v>
      </c>
      <c r="AT100" s="8">
        <v>686</v>
      </c>
      <c r="AU100" s="8">
        <v>645</v>
      </c>
      <c r="AV100" s="8">
        <v>0.11700000000000001</v>
      </c>
      <c r="AW100" s="8">
        <v>3.9980000000000002</v>
      </c>
      <c r="AX100" s="8">
        <v>11</v>
      </c>
      <c r="AY100" s="8">
        <v>29</v>
      </c>
      <c r="AZ100" s="8">
        <v>2</v>
      </c>
      <c r="BA100" s="8">
        <v>4</v>
      </c>
      <c r="BB100" s="8">
        <v>1</v>
      </c>
      <c r="BC100" s="8">
        <v>2</v>
      </c>
      <c r="BD100" s="8">
        <v>1</v>
      </c>
      <c r="BE100" s="8">
        <v>1</v>
      </c>
      <c r="BF100" s="8">
        <v>1</v>
      </c>
      <c r="BG100" s="8">
        <v>1</v>
      </c>
      <c r="BH100" s="8">
        <v>5</v>
      </c>
      <c r="BI100" s="8">
        <v>5</v>
      </c>
      <c r="BJ100" s="8">
        <v>5</v>
      </c>
      <c r="BK100" s="8">
        <v>2</v>
      </c>
      <c r="BL100" s="8">
        <v>2</v>
      </c>
      <c r="BM100" s="8">
        <v>1</v>
      </c>
      <c r="BN100" s="8">
        <v>2</v>
      </c>
      <c r="BO100" s="8">
        <v>1</v>
      </c>
      <c r="BP100" s="8">
        <v>-5.1392197148060004E-3</v>
      </c>
      <c r="BQ100" s="8">
        <v>0.93525385306921005</v>
      </c>
      <c r="BR100" s="8">
        <v>16.209289420251999</v>
      </c>
      <c r="BS100" s="8">
        <v>179</v>
      </c>
      <c r="BT100" s="8">
        <v>80</v>
      </c>
      <c r="BU100" s="8">
        <v>116</v>
      </c>
      <c r="BV100" s="8">
        <v>143</v>
      </c>
      <c r="BW100" s="8">
        <v>171</v>
      </c>
      <c r="BX100" s="8">
        <v>210</v>
      </c>
      <c r="BY100" s="8">
        <v>242</v>
      </c>
      <c r="BZ100" s="8">
        <v>277</v>
      </c>
      <c r="CA100" s="8">
        <v>69</v>
      </c>
      <c r="CB100" s="8">
        <v>100</v>
      </c>
      <c r="CC100" s="8">
        <v>123</v>
      </c>
      <c r="CD100" s="8">
        <v>147</v>
      </c>
      <c r="CE100" s="8">
        <v>181</v>
      </c>
      <c r="CF100" s="8">
        <v>209</v>
      </c>
      <c r="CG100" s="8">
        <v>239</v>
      </c>
      <c r="CH100" s="23">
        <v>0</v>
      </c>
      <c r="CI100" s="24">
        <v>0</v>
      </c>
      <c r="CJ100" s="25">
        <v>0</v>
      </c>
      <c r="CK100" s="26">
        <v>0</v>
      </c>
      <c r="CL100" s="27">
        <v>100</v>
      </c>
      <c r="CM100" s="29">
        <v>100</v>
      </c>
      <c r="CN100" s="30">
        <v>0</v>
      </c>
      <c r="CO100" s="31">
        <v>0</v>
      </c>
      <c r="CP100" s="34" t="s">
        <v>176</v>
      </c>
      <c r="CQ100" s="8">
        <v>0</v>
      </c>
      <c r="CR100" s="8">
        <v>0</v>
      </c>
      <c r="CS100" s="8">
        <v>100</v>
      </c>
      <c r="CT100" s="8">
        <v>0</v>
      </c>
      <c r="CU100" s="8">
        <v>0</v>
      </c>
      <c r="CV100" s="8">
        <v>0</v>
      </c>
      <c r="CW100" s="8">
        <v>0</v>
      </c>
      <c r="CX100" s="8">
        <v>100</v>
      </c>
      <c r="CY100" s="8">
        <v>0</v>
      </c>
    </row>
    <row r="101" spans="1:103" s="8" customFormat="1" x14ac:dyDescent="0.25">
      <c r="A101" s="8" t="s">
        <v>177</v>
      </c>
      <c r="B101" s="8" t="s">
        <v>818</v>
      </c>
      <c r="C101" s="8" t="s">
        <v>840</v>
      </c>
      <c r="D101" s="8" t="s">
        <v>841</v>
      </c>
      <c r="E101" s="8" t="s">
        <v>844</v>
      </c>
      <c r="G101" s="9">
        <v>318</v>
      </c>
      <c r="H101" s="8">
        <v>-24.035</v>
      </c>
      <c r="I101" s="8">
        <v>30.4335599999999</v>
      </c>
      <c r="J101" s="10">
        <v>22124</v>
      </c>
      <c r="K101" s="10">
        <v>43244</v>
      </c>
      <c r="L101" s="9">
        <v>1960</v>
      </c>
      <c r="M101" s="8">
        <v>320.68411161220899</v>
      </c>
      <c r="N101" s="8">
        <v>137091.802355728</v>
      </c>
      <c r="O101" s="8">
        <v>15649.0620600453</v>
      </c>
      <c r="P101" s="8">
        <f t="shared" si="1"/>
        <v>15.649062060045301</v>
      </c>
      <c r="Q101" s="8">
        <v>40190.216837472202</v>
      </c>
      <c r="R101" s="9">
        <v>561</v>
      </c>
      <c r="S101" s="9">
        <v>1423</v>
      </c>
      <c r="T101" s="9">
        <v>569</v>
      </c>
      <c r="U101" s="9">
        <v>1163</v>
      </c>
      <c r="V101" s="9">
        <v>1.0871361941099E-2</v>
      </c>
      <c r="W101" s="9">
        <v>2.144800570462E-2</v>
      </c>
      <c r="X101" s="9">
        <v>13.619999885559</v>
      </c>
      <c r="Y101" s="9">
        <v>1.9706288352609E-2</v>
      </c>
      <c r="Z101" s="8">
        <v>2.82342867410844</v>
      </c>
      <c r="AA101" s="8">
        <v>87.946315631856606</v>
      </c>
      <c r="AB101" s="8">
        <v>5.1696926066053202</v>
      </c>
      <c r="AC101" s="9" t="s">
        <v>80</v>
      </c>
      <c r="AD101" s="8">
        <v>4.5734380402775798</v>
      </c>
      <c r="AE101" s="8">
        <v>6.6</v>
      </c>
      <c r="AF101" s="8">
        <v>2</v>
      </c>
      <c r="AG101" s="8">
        <v>3.6</v>
      </c>
      <c r="AH101" s="8">
        <v>3.7</v>
      </c>
      <c r="AI101" s="8">
        <v>3.7</v>
      </c>
      <c r="AJ101" s="8">
        <v>0.61</v>
      </c>
      <c r="AK101" s="8">
        <v>0.24</v>
      </c>
      <c r="AL101" s="8">
        <v>0.45</v>
      </c>
      <c r="AM101" s="8">
        <v>0.41</v>
      </c>
      <c r="AN101" s="8">
        <v>1109</v>
      </c>
      <c r="AO101" s="8">
        <v>567</v>
      </c>
      <c r="AP101" s="8">
        <v>756</v>
      </c>
      <c r="AQ101" s="8">
        <v>747</v>
      </c>
      <c r="AR101" s="8">
        <v>1010</v>
      </c>
      <c r="AS101" s="8">
        <v>614</v>
      </c>
      <c r="AT101" s="8">
        <v>770</v>
      </c>
      <c r="AU101" s="8">
        <v>740</v>
      </c>
      <c r="AV101" s="8">
        <v>0.188</v>
      </c>
      <c r="AW101" s="8">
        <v>10.254</v>
      </c>
      <c r="AX101" s="8">
        <v>11</v>
      </c>
      <c r="AY101" s="8">
        <v>29</v>
      </c>
      <c r="AZ101" s="8">
        <v>2</v>
      </c>
      <c r="BA101" s="8">
        <v>4</v>
      </c>
      <c r="BB101" s="8">
        <v>1</v>
      </c>
      <c r="BC101" s="8">
        <v>2</v>
      </c>
      <c r="BD101" s="8">
        <v>1</v>
      </c>
      <c r="BE101" s="8">
        <v>1</v>
      </c>
      <c r="BF101" s="8">
        <v>1</v>
      </c>
      <c r="BG101" s="8">
        <v>1</v>
      </c>
      <c r="BH101" s="8">
        <v>5</v>
      </c>
      <c r="BI101" s="8">
        <v>5</v>
      </c>
      <c r="BJ101" s="8">
        <v>5</v>
      </c>
      <c r="BK101" s="8">
        <v>2</v>
      </c>
      <c r="BL101" s="8">
        <v>2</v>
      </c>
      <c r="BM101" s="8">
        <v>1</v>
      </c>
      <c r="BN101" s="8">
        <v>2</v>
      </c>
      <c r="BO101" s="8">
        <v>1</v>
      </c>
      <c r="BP101" s="8">
        <v>1.4864372392034E-2</v>
      </c>
      <c r="BQ101" s="8">
        <v>0.87078691450041801</v>
      </c>
      <c r="BR101" s="8">
        <v>28.508001732773401</v>
      </c>
      <c r="BS101" s="8">
        <v>183</v>
      </c>
      <c r="BT101" s="8">
        <v>64</v>
      </c>
      <c r="BU101" s="8">
        <v>93</v>
      </c>
      <c r="BV101" s="8">
        <v>114</v>
      </c>
      <c r="BW101" s="8">
        <v>136</v>
      </c>
      <c r="BX101" s="8">
        <v>168</v>
      </c>
      <c r="BY101" s="8">
        <v>193</v>
      </c>
      <c r="BZ101" s="8">
        <v>221</v>
      </c>
      <c r="CA101" s="8">
        <v>62</v>
      </c>
      <c r="CB101" s="8">
        <v>90</v>
      </c>
      <c r="CC101" s="8">
        <v>111</v>
      </c>
      <c r="CD101" s="8">
        <v>132</v>
      </c>
      <c r="CE101" s="8">
        <v>163</v>
      </c>
      <c r="CF101" s="8">
        <v>188</v>
      </c>
      <c r="CG101" s="8">
        <v>215</v>
      </c>
      <c r="CH101" s="23">
        <v>0</v>
      </c>
      <c r="CI101" s="24">
        <v>0</v>
      </c>
      <c r="CJ101" s="25">
        <v>0</v>
      </c>
      <c r="CK101" s="26">
        <v>0</v>
      </c>
      <c r="CL101" s="27">
        <v>100</v>
      </c>
      <c r="CM101" s="29">
        <v>100</v>
      </c>
      <c r="CN101" s="30">
        <v>0</v>
      </c>
      <c r="CO101" s="31">
        <v>0</v>
      </c>
      <c r="CP101" s="34" t="s">
        <v>177</v>
      </c>
      <c r="CQ101" s="8">
        <v>0</v>
      </c>
      <c r="CR101" s="8">
        <v>0</v>
      </c>
      <c r="CS101" s="8">
        <v>0</v>
      </c>
      <c r="CT101" s="8">
        <v>0</v>
      </c>
      <c r="CU101" s="8">
        <v>0</v>
      </c>
      <c r="CV101" s="8">
        <v>0</v>
      </c>
      <c r="CW101" s="8">
        <v>0</v>
      </c>
      <c r="CX101" s="8">
        <v>100</v>
      </c>
      <c r="CY101" s="8">
        <v>0</v>
      </c>
    </row>
    <row r="102" spans="1:103" s="8" customFormat="1" x14ac:dyDescent="0.25">
      <c r="A102" s="8" t="s">
        <v>178</v>
      </c>
      <c r="B102" s="8" t="s">
        <v>818</v>
      </c>
      <c r="C102" s="8" t="s">
        <v>840</v>
      </c>
      <c r="D102" s="8" t="s">
        <v>841</v>
      </c>
      <c r="E102" s="8" t="s">
        <v>843</v>
      </c>
      <c r="G102" s="9">
        <v>84</v>
      </c>
      <c r="H102" s="8">
        <v>-24.12415</v>
      </c>
      <c r="I102" s="8">
        <v>30.355509999999999</v>
      </c>
      <c r="J102" s="10">
        <v>26877</v>
      </c>
      <c r="K102" s="10">
        <v>43244</v>
      </c>
      <c r="L102" s="9"/>
      <c r="M102" s="8">
        <v>76.779438123832406</v>
      </c>
      <c r="N102" s="8">
        <v>67447.688639665706</v>
      </c>
      <c r="O102" s="8">
        <v>12673.8525716074</v>
      </c>
      <c r="P102" s="8">
        <f t="shared" si="1"/>
        <v>12.6738525716074</v>
      </c>
      <c r="Q102" s="8">
        <v>21798.8717873028</v>
      </c>
      <c r="R102" s="9">
        <v>680</v>
      </c>
      <c r="S102" s="9">
        <v>1413</v>
      </c>
      <c r="T102" s="9">
        <v>699</v>
      </c>
      <c r="U102" s="9">
        <v>1176</v>
      </c>
      <c r="V102" s="9">
        <v>2.0279772579670001E-2</v>
      </c>
      <c r="W102" s="9">
        <v>3.3625593432176998E-2</v>
      </c>
      <c r="X102" s="9">
        <v>34.860000610351499</v>
      </c>
      <c r="Y102" s="9">
        <v>2.9175821691751001E-2</v>
      </c>
      <c r="Z102" s="8">
        <v>2.8223979285855401</v>
      </c>
      <c r="AA102" s="8">
        <v>93.580979984141706</v>
      </c>
      <c r="AB102" s="8">
        <v>2.7750781206735602</v>
      </c>
      <c r="AC102" s="9" t="s">
        <v>80</v>
      </c>
      <c r="AD102" s="8">
        <v>0.62984726205125097</v>
      </c>
      <c r="AE102" s="8">
        <v>6.6</v>
      </c>
      <c r="AF102" s="8">
        <v>2.2999999999999998</v>
      </c>
      <c r="AG102" s="8">
        <v>3.88</v>
      </c>
      <c r="AH102" s="8">
        <v>3.7</v>
      </c>
      <c r="AI102" s="8">
        <v>3.7</v>
      </c>
      <c r="AJ102" s="8">
        <v>0.61</v>
      </c>
      <c r="AK102" s="8">
        <v>0.34</v>
      </c>
      <c r="AL102" s="8">
        <v>0.52</v>
      </c>
      <c r="AM102" s="8">
        <v>0.55000000000000004</v>
      </c>
      <c r="AN102" s="8">
        <v>1122</v>
      </c>
      <c r="AO102" s="8">
        <v>754</v>
      </c>
      <c r="AP102" s="8">
        <v>923</v>
      </c>
      <c r="AQ102" s="8">
        <v>877</v>
      </c>
      <c r="AR102" s="8">
        <v>974</v>
      </c>
      <c r="AS102" s="8">
        <v>756</v>
      </c>
      <c r="AT102" s="8">
        <v>846</v>
      </c>
      <c r="AU102" s="8">
        <v>851</v>
      </c>
      <c r="AV102" s="8">
        <v>0</v>
      </c>
      <c r="AW102" s="8">
        <v>9.8000000000000004E-2</v>
      </c>
      <c r="AX102" s="8">
        <v>11</v>
      </c>
      <c r="AY102" s="8">
        <v>29</v>
      </c>
      <c r="AZ102" s="8">
        <v>2</v>
      </c>
      <c r="BA102" s="8">
        <v>4</v>
      </c>
      <c r="BB102" s="8">
        <v>1</v>
      </c>
      <c r="BC102" s="8">
        <v>2</v>
      </c>
      <c r="BD102" s="8">
        <v>1</v>
      </c>
      <c r="BE102" s="8">
        <v>1</v>
      </c>
      <c r="BF102" s="8">
        <v>1</v>
      </c>
      <c r="BG102" s="8">
        <v>1</v>
      </c>
      <c r="BH102" s="8">
        <v>5</v>
      </c>
      <c r="BI102" s="8">
        <v>5</v>
      </c>
      <c r="BJ102" s="8">
        <v>5</v>
      </c>
      <c r="BK102" s="8">
        <v>2</v>
      </c>
      <c r="BL102" s="8">
        <v>2</v>
      </c>
      <c r="BM102" s="8">
        <v>1</v>
      </c>
      <c r="BN102" s="8">
        <v>2</v>
      </c>
      <c r="BO102" s="8">
        <v>1</v>
      </c>
      <c r="BP102" s="8">
        <v>4.0121324887339001E-2</v>
      </c>
      <c r="BQ102" s="8">
        <v>0.93166646647563001</v>
      </c>
      <c r="BR102" s="8">
        <v>40.9613196763733</v>
      </c>
      <c r="BS102" s="8">
        <v>215</v>
      </c>
      <c r="BT102" s="8">
        <v>58</v>
      </c>
      <c r="BU102" s="8">
        <v>85</v>
      </c>
      <c r="BV102" s="8">
        <v>105</v>
      </c>
      <c r="BW102" s="8">
        <v>125</v>
      </c>
      <c r="BX102" s="8">
        <v>154</v>
      </c>
      <c r="BY102" s="8">
        <v>177</v>
      </c>
      <c r="BZ102" s="8">
        <v>203</v>
      </c>
      <c r="CA102" s="8">
        <v>29</v>
      </c>
      <c r="CB102" s="8">
        <v>43</v>
      </c>
      <c r="CC102" s="8">
        <v>53</v>
      </c>
      <c r="CD102" s="8">
        <v>63</v>
      </c>
      <c r="CE102" s="8">
        <v>77</v>
      </c>
      <c r="CF102" s="8">
        <v>89</v>
      </c>
      <c r="CG102" s="8">
        <v>102</v>
      </c>
      <c r="CH102" s="23">
        <v>0</v>
      </c>
      <c r="CI102" s="24">
        <v>0</v>
      </c>
      <c r="CJ102" s="25">
        <v>0</v>
      </c>
      <c r="CK102" s="26">
        <v>0</v>
      </c>
      <c r="CL102" s="27">
        <v>100</v>
      </c>
      <c r="CM102" s="29">
        <v>0</v>
      </c>
      <c r="CN102" s="30">
        <v>0</v>
      </c>
      <c r="CO102" s="31">
        <v>0</v>
      </c>
      <c r="CP102" s="34" t="s">
        <v>178</v>
      </c>
      <c r="CQ102" s="8">
        <v>0</v>
      </c>
      <c r="CR102" s="8">
        <v>0</v>
      </c>
      <c r="CS102" s="8">
        <v>0</v>
      </c>
      <c r="CT102" s="8">
        <v>0</v>
      </c>
      <c r="CU102" s="8">
        <v>0</v>
      </c>
      <c r="CV102" s="8">
        <v>0</v>
      </c>
      <c r="CW102" s="8">
        <v>0</v>
      </c>
      <c r="CX102" s="8">
        <v>100</v>
      </c>
      <c r="CY102" s="8">
        <v>0</v>
      </c>
    </row>
    <row r="103" spans="1:103" s="8" customFormat="1" x14ac:dyDescent="0.25">
      <c r="A103" s="8" t="s">
        <v>179</v>
      </c>
      <c r="B103" s="8" t="s">
        <v>818</v>
      </c>
      <c r="C103" s="8" t="s">
        <v>840</v>
      </c>
      <c r="D103" s="8" t="s">
        <v>841</v>
      </c>
      <c r="E103" s="8" t="s">
        <v>845</v>
      </c>
      <c r="G103" s="9">
        <v>2268</v>
      </c>
      <c r="H103" s="8">
        <v>-24.03642</v>
      </c>
      <c r="I103" s="8">
        <v>31.128209999999999</v>
      </c>
      <c r="J103" s="10">
        <v>32437</v>
      </c>
      <c r="K103" s="10">
        <v>43243</v>
      </c>
      <c r="L103" s="9"/>
      <c r="M103" s="8">
        <v>2295.5850631025501</v>
      </c>
      <c r="N103" s="8">
        <v>440791.66260258399</v>
      </c>
      <c r="O103" s="8">
        <v>69129.116844477598</v>
      </c>
      <c r="P103" s="8">
        <f t="shared" si="1"/>
        <v>69.129116844477593</v>
      </c>
      <c r="Q103" s="8">
        <v>152748.31965238799</v>
      </c>
      <c r="R103" s="9">
        <v>327</v>
      </c>
      <c r="S103" s="9">
        <v>1423</v>
      </c>
      <c r="T103" s="9">
        <v>361</v>
      </c>
      <c r="U103" s="9">
        <v>646</v>
      </c>
      <c r="V103" s="9">
        <v>2.7247299440210002E-3</v>
      </c>
      <c r="W103" s="9">
        <v>7.1752016813940002E-3</v>
      </c>
      <c r="X103" s="9">
        <v>7.21000003814697</v>
      </c>
      <c r="Y103" s="9">
        <v>2.4877523537729998E-3</v>
      </c>
      <c r="Z103" s="8">
        <v>2.3002047746737899</v>
      </c>
      <c r="AA103" s="8">
        <v>84.315737597553195</v>
      </c>
      <c r="AB103" s="8">
        <v>32.062030356701797</v>
      </c>
      <c r="AC103" s="9" t="s">
        <v>80</v>
      </c>
      <c r="AD103" s="8">
        <v>22.531115906448399</v>
      </c>
      <c r="AE103" s="8">
        <v>6.6</v>
      </c>
      <c r="AF103" s="8">
        <v>2</v>
      </c>
      <c r="AG103" s="8">
        <v>4.63</v>
      </c>
      <c r="AH103" s="8">
        <v>3.8</v>
      </c>
      <c r="AI103" s="8">
        <v>6.6</v>
      </c>
      <c r="AJ103" s="8">
        <v>0.61</v>
      </c>
      <c r="AK103" s="8">
        <v>0.24</v>
      </c>
      <c r="AL103" s="8">
        <v>0.35</v>
      </c>
      <c r="AM103" s="8">
        <v>0.36</v>
      </c>
      <c r="AN103" s="8">
        <v>1122</v>
      </c>
      <c r="AO103" s="8">
        <v>380</v>
      </c>
      <c r="AP103" s="8">
        <v>588</v>
      </c>
      <c r="AQ103" s="8">
        <v>545</v>
      </c>
      <c r="AR103" s="8">
        <v>1010</v>
      </c>
      <c r="AS103" s="8">
        <v>402</v>
      </c>
      <c r="AT103" s="8">
        <v>564</v>
      </c>
      <c r="AU103" s="8">
        <v>531</v>
      </c>
      <c r="AV103" s="8">
        <v>6.5000000000000002E-2</v>
      </c>
      <c r="AW103" s="8">
        <v>4.3079999999999998</v>
      </c>
      <c r="AX103" s="8">
        <v>6</v>
      </c>
      <c r="AY103" s="8">
        <v>29</v>
      </c>
      <c r="AZ103" s="8">
        <v>2</v>
      </c>
      <c r="BA103" s="8">
        <v>4</v>
      </c>
      <c r="BB103" s="8">
        <v>1</v>
      </c>
      <c r="BC103" s="8">
        <v>2</v>
      </c>
      <c r="BD103" s="8">
        <v>1</v>
      </c>
      <c r="BE103" s="8">
        <v>1</v>
      </c>
      <c r="BF103" s="8">
        <v>1</v>
      </c>
      <c r="BG103" s="8">
        <v>1</v>
      </c>
      <c r="BH103" s="8">
        <v>5</v>
      </c>
      <c r="BI103" s="8">
        <v>5</v>
      </c>
      <c r="BJ103" s="8">
        <v>5</v>
      </c>
      <c r="BK103" s="8">
        <v>2</v>
      </c>
      <c r="BL103" s="8">
        <v>2</v>
      </c>
      <c r="BM103" s="8">
        <v>1</v>
      </c>
      <c r="BN103" s="8">
        <v>2</v>
      </c>
      <c r="BO103" s="8">
        <v>1</v>
      </c>
      <c r="BP103" s="8">
        <v>-7.6151745160796994E-2</v>
      </c>
      <c r="BQ103" s="8">
        <v>0.817188168299255</v>
      </c>
      <c r="BR103" s="8">
        <v>24.9633015823688</v>
      </c>
      <c r="BS103" s="8">
        <v>171</v>
      </c>
      <c r="BT103" s="8">
        <v>84</v>
      </c>
      <c r="BU103" s="8">
        <v>122</v>
      </c>
      <c r="BV103" s="8">
        <v>150</v>
      </c>
      <c r="BW103" s="8">
        <v>180</v>
      </c>
      <c r="BX103" s="8">
        <v>221</v>
      </c>
      <c r="BY103" s="8">
        <v>255</v>
      </c>
      <c r="BZ103" s="8">
        <v>291</v>
      </c>
      <c r="CA103" s="8">
        <v>81</v>
      </c>
      <c r="CB103" s="8">
        <v>118</v>
      </c>
      <c r="CC103" s="8">
        <v>145</v>
      </c>
      <c r="CD103" s="8">
        <v>174</v>
      </c>
      <c r="CE103" s="8">
        <v>214</v>
      </c>
      <c r="CF103" s="8">
        <v>246</v>
      </c>
      <c r="CG103" s="8">
        <v>282</v>
      </c>
      <c r="CH103" s="23">
        <v>0</v>
      </c>
      <c r="CI103" s="24">
        <v>0</v>
      </c>
      <c r="CJ103" s="25">
        <v>0</v>
      </c>
      <c r="CK103" s="26">
        <v>0</v>
      </c>
      <c r="CL103" s="27">
        <v>0</v>
      </c>
      <c r="CM103" s="29">
        <v>100</v>
      </c>
      <c r="CN103" s="30">
        <v>0</v>
      </c>
      <c r="CO103" s="31">
        <v>0</v>
      </c>
      <c r="CP103" s="34" t="s">
        <v>179</v>
      </c>
      <c r="CQ103" s="8">
        <v>0</v>
      </c>
      <c r="CR103" s="8">
        <v>0</v>
      </c>
      <c r="CS103" s="8">
        <v>0</v>
      </c>
      <c r="CT103" s="8">
        <v>0</v>
      </c>
      <c r="CU103" s="8">
        <v>0</v>
      </c>
      <c r="CV103" s="8">
        <v>0</v>
      </c>
      <c r="CW103" s="8">
        <v>0</v>
      </c>
      <c r="CX103" s="8">
        <v>100</v>
      </c>
      <c r="CY103" s="8">
        <v>0</v>
      </c>
    </row>
    <row r="104" spans="1:103" s="8" customFormat="1" x14ac:dyDescent="0.25">
      <c r="A104" s="8" t="s">
        <v>180</v>
      </c>
      <c r="B104" s="8" t="s">
        <v>818</v>
      </c>
      <c r="C104" s="8" t="s">
        <v>840</v>
      </c>
      <c r="D104" s="8" t="s">
        <v>846</v>
      </c>
      <c r="E104" s="8" t="s">
        <v>847</v>
      </c>
      <c r="G104" s="9">
        <v>935.5</v>
      </c>
      <c r="H104" s="8">
        <v>-24.230999999999899</v>
      </c>
      <c r="I104" s="8">
        <v>31.634</v>
      </c>
      <c r="J104" s="10">
        <v>32478</v>
      </c>
      <c r="K104" s="10">
        <v>43243</v>
      </c>
      <c r="L104" s="9"/>
      <c r="M104" s="8">
        <v>942.93373385117002</v>
      </c>
      <c r="N104" s="8">
        <v>289648.95428674697</v>
      </c>
      <c r="O104" s="8">
        <v>75811.6923105764</v>
      </c>
      <c r="P104" s="8">
        <f t="shared" si="1"/>
        <v>75.811692310576404</v>
      </c>
      <c r="Q104" s="8">
        <v>138125.95412936201</v>
      </c>
      <c r="R104" s="9">
        <v>272</v>
      </c>
      <c r="S104" s="9">
        <v>699</v>
      </c>
      <c r="T104" s="9">
        <v>303</v>
      </c>
      <c r="U104" s="9">
        <v>505</v>
      </c>
      <c r="V104" s="9">
        <v>2.0614538807420001E-3</v>
      </c>
      <c r="W104" s="9">
        <v>3.0913813605230002E-3</v>
      </c>
      <c r="X104" s="9">
        <v>4.38000011444091</v>
      </c>
      <c r="Y104" s="9">
        <v>1.949911005795E-3</v>
      </c>
      <c r="Z104" s="8">
        <v>1.8044075442313501</v>
      </c>
      <c r="AA104" s="8">
        <v>89.992685055431096</v>
      </c>
      <c r="AB104" s="8">
        <v>32.589011834548103</v>
      </c>
      <c r="AC104" s="9" t="s">
        <v>80</v>
      </c>
      <c r="AD104" s="8">
        <v>27.514668718346002</v>
      </c>
      <c r="AE104" s="8">
        <v>7</v>
      </c>
      <c r="AF104" s="8">
        <v>2.34</v>
      </c>
      <c r="AG104" s="8">
        <v>4.1399999999999997</v>
      </c>
      <c r="AH104" s="8">
        <v>3.95</v>
      </c>
      <c r="AI104" s="8">
        <v>3.95</v>
      </c>
      <c r="AJ104" s="8">
        <v>0.56999999999999995</v>
      </c>
      <c r="AK104" s="8">
        <v>0.17</v>
      </c>
      <c r="AL104" s="8">
        <v>0.5</v>
      </c>
      <c r="AM104" s="8">
        <v>0.51</v>
      </c>
      <c r="AN104" s="8">
        <v>878</v>
      </c>
      <c r="AO104" s="8">
        <v>437</v>
      </c>
      <c r="AP104" s="8">
        <v>595</v>
      </c>
      <c r="AQ104" s="8">
        <v>600</v>
      </c>
      <c r="AR104" s="8">
        <v>758</v>
      </c>
      <c r="AS104" s="8">
        <v>464</v>
      </c>
      <c r="AT104" s="8">
        <v>597</v>
      </c>
      <c r="AU104" s="8">
        <v>590</v>
      </c>
      <c r="AV104" s="8">
        <v>4.7E-2</v>
      </c>
      <c r="AW104" s="8">
        <v>3.0169999999999999</v>
      </c>
      <c r="AX104" s="8">
        <v>6</v>
      </c>
      <c r="AY104" s="8">
        <v>37</v>
      </c>
      <c r="AZ104" s="8">
        <v>2</v>
      </c>
      <c r="BA104" s="8">
        <v>4</v>
      </c>
      <c r="BB104" s="8">
        <v>1</v>
      </c>
      <c r="BC104" s="8">
        <v>1</v>
      </c>
      <c r="BD104" s="8">
        <v>1</v>
      </c>
      <c r="BE104" s="8">
        <v>1</v>
      </c>
      <c r="BF104" s="8">
        <v>1</v>
      </c>
      <c r="BG104" s="8">
        <v>1</v>
      </c>
      <c r="BH104" s="8">
        <v>5</v>
      </c>
      <c r="BI104" s="8">
        <v>5</v>
      </c>
      <c r="BJ104" s="8">
        <v>5</v>
      </c>
      <c r="BK104" s="8">
        <v>2</v>
      </c>
      <c r="BL104" s="8">
        <v>2</v>
      </c>
      <c r="BM104" s="8">
        <v>1</v>
      </c>
      <c r="BN104" s="8">
        <v>2</v>
      </c>
      <c r="BO104" s="8">
        <v>1</v>
      </c>
      <c r="BP104" s="8">
        <v>-6.1258792619967001E-2</v>
      </c>
      <c r="BQ104" s="8">
        <v>0.88961206416941296</v>
      </c>
      <c r="BR104" s="8">
        <v>34.304364117080397</v>
      </c>
      <c r="BS104" s="8">
        <v>175</v>
      </c>
      <c r="BT104" s="8">
        <v>88</v>
      </c>
      <c r="BU104" s="8">
        <v>124</v>
      </c>
      <c r="BV104" s="8">
        <v>152</v>
      </c>
      <c r="BW104" s="8">
        <v>181</v>
      </c>
      <c r="BX104" s="8">
        <v>224</v>
      </c>
      <c r="BY104" s="8">
        <v>260</v>
      </c>
      <c r="BZ104" s="8">
        <v>299</v>
      </c>
      <c r="CA104" s="8">
        <v>87</v>
      </c>
      <c r="CB104" s="8">
        <v>123</v>
      </c>
      <c r="CC104" s="8">
        <v>150</v>
      </c>
      <c r="CD104" s="8">
        <v>179</v>
      </c>
      <c r="CE104" s="8">
        <v>221</v>
      </c>
      <c r="CF104" s="8">
        <v>257</v>
      </c>
      <c r="CG104" s="8">
        <v>296</v>
      </c>
      <c r="CH104" s="23">
        <v>0</v>
      </c>
      <c r="CI104" s="24">
        <v>0</v>
      </c>
      <c r="CJ104" s="25">
        <v>0</v>
      </c>
      <c r="CK104" s="26">
        <v>0</v>
      </c>
      <c r="CL104" s="27">
        <v>0</v>
      </c>
      <c r="CM104" s="29">
        <v>100</v>
      </c>
      <c r="CN104" s="30">
        <v>0</v>
      </c>
      <c r="CO104" s="31">
        <v>0</v>
      </c>
      <c r="CP104" s="34" t="s">
        <v>180</v>
      </c>
      <c r="CQ104" s="8">
        <v>0</v>
      </c>
      <c r="CR104" s="8">
        <v>0</v>
      </c>
      <c r="CS104" s="8">
        <v>0</v>
      </c>
      <c r="CT104" s="8">
        <v>0</v>
      </c>
      <c r="CU104" s="8">
        <v>0</v>
      </c>
      <c r="CV104" s="8">
        <v>0</v>
      </c>
      <c r="CW104" s="8">
        <v>0</v>
      </c>
      <c r="CX104" s="8">
        <v>100</v>
      </c>
      <c r="CY104" s="8">
        <v>0</v>
      </c>
    </row>
    <row r="105" spans="1:103" s="4" customFormat="1" x14ac:dyDescent="0.25">
      <c r="A105" s="3" t="s">
        <v>181</v>
      </c>
      <c r="B105" s="3" t="s">
        <v>818</v>
      </c>
      <c r="C105" s="3" t="s">
        <v>840</v>
      </c>
      <c r="D105" s="3" t="s">
        <v>846</v>
      </c>
      <c r="E105" s="3" t="s">
        <v>848</v>
      </c>
      <c r="G105" s="5">
        <v>164</v>
      </c>
      <c r="H105" s="4">
        <v>-24.523889999999898</v>
      </c>
      <c r="I105" s="4">
        <v>31.070729999999902</v>
      </c>
      <c r="J105" s="6">
        <v>22525</v>
      </c>
      <c r="K105" s="6">
        <v>43207</v>
      </c>
      <c r="L105" s="5"/>
      <c r="M105" s="4">
        <v>161.912990345829</v>
      </c>
      <c r="N105" s="4">
        <v>103426.406566748</v>
      </c>
      <c r="O105" s="4">
        <v>18502.4415952606</v>
      </c>
      <c r="P105" s="8">
        <f t="shared" si="1"/>
        <v>18.502441595260599</v>
      </c>
      <c r="Q105" s="4">
        <v>35805.730735464997</v>
      </c>
      <c r="R105" s="5">
        <v>535</v>
      </c>
      <c r="S105" s="5">
        <v>1598</v>
      </c>
      <c r="T105" s="5">
        <v>552</v>
      </c>
      <c r="U105" s="5">
        <v>960</v>
      </c>
      <c r="V105" s="5">
        <v>1.3013208284973999E-2</v>
      </c>
      <c r="W105" s="5">
        <v>2.9687985084106E-2</v>
      </c>
      <c r="X105" s="5">
        <v>16.899999618530199</v>
      </c>
      <c r="Y105" s="5">
        <v>1.5193098224698999E-2</v>
      </c>
      <c r="Z105" s="4">
        <v>2.0252831239471099</v>
      </c>
      <c r="AA105" s="4">
        <v>92.094242958191501</v>
      </c>
      <c r="AB105" s="4">
        <v>5.2278669485159002</v>
      </c>
      <c r="AC105" s="5" t="s">
        <v>80</v>
      </c>
      <c r="AD105" s="4">
        <v>5.3216771124995104</v>
      </c>
      <c r="AE105" s="4">
        <v>7</v>
      </c>
      <c r="AF105" s="4">
        <v>2</v>
      </c>
      <c r="AG105" s="4">
        <v>3.39</v>
      </c>
      <c r="AH105" s="4">
        <v>3.05</v>
      </c>
      <c r="AI105" s="4">
        <v>3.6</v>
      </c>
      <c r="AJ105" s="4">
        <v>0.59</v>
      </c>
      <c r="AK105" s="4">
        <v>0.19</v>
      </c>
      <c r="AL105" s="4">
        <v>0.42</v>
      </c>
      <c r="AM105" s="4">
        <v>0.51</v>
      </c>
      <c r="AN105" s="4">
        <v>1829</v>
      </c>
      <c r="AO105" s="4">
        <v>571</v>
      </c>
      <c r="AP105" s="4">
        <v>957</v>
      </c>
      <c r="AQ105" s="4">
        <v>859</v>
      </c>
      <c r="AR105" s="4">
        <v>1511</v>
      </c>
      <c r="AS105" s="4">
        <v>604</v>
      </c>
      <c r="AT105" s="4">
        <v>953</v>
      </c>
      <c r="AU105" s="4">
        <v>889</v>
      </c>
      <c r="AV105" s="4">
        <v>0.33800000000000002</v>
      </c>
      <c r="AW105" s="4">
        <v>9.94</v>
      </c>
      <c r="AX105" s="4">
        <v>11</v>
      </c>
      <c r="AY105" s="4">
        <v>29</v>
      </c>
      <c r="AZ105" s="4">
        <v>2</v>
      </c>
      <c r="BA105" s="4">
        <v>4</v>
      </c>
      <c r="BB105" s="4">
        <v>2</v>
      </c>
      <c r="BC105" s="4">
        <v>2</v>
      </c>
      <c r="BD105" s="4">
        <v>1</v>
      </c>
      <c r="BE105" s="4">
        <v>1</v>
      </c>
      <c r="BF105" s="4">
        <v>1</v>
      </c>
      <c r="BG105" s="4">
        <v>1</v>
      </c>
      <c r="BH105" s="4">
        <v>5</v>
      </c>
      <c r="BI105" s="4">
        <v>5</v>
      </c>
      <c r="BJ105" s="4">
        <v>5</v>
      </c>
      <c r="BK105" s="4">
        <v>2</v>
      </c>
      <c r="BL105" s="4">
        <v>2</v>
      </c>
      <c r="BM105" s="4">
        <v>2</v>
      </c>
      <c r="BN105" s="4">
        <v>2</v>
      </c>
      <c r="BO105" s="4">
        <v>1</v>
      </c>
      <c r="BP105" s="4">
        <v>1.3558716472523999E-2</v>
      </c>
      <c r="BQ105" s="4">
        <v>0.82098918832687895</v>
      </c>
      <c r="BR105" s="4">
        <v>28.430111264739999</v>
      </c>
      <c r="BS105" s="4">
        <v>196</v>
      </c>
      <c r="BT105" s="4">
        <v>73</v>
      </c>
      <c r="BU105" s="4">
        <v>101</v>
      </c>
      <c r="BV105" s="4">
        <v>123</v>
      </c>
      <c r="BW105" s="4">
        <v>146</v>
      </c>
      <c r="BX105" s="4">
        <v>180</v>
      </c>
      <c r="BY105" s="4">
        <v>209</v>
      </c>
      <c r="BZ105" s="4">
        <v>241</v>
      </c>
      <c r="CA105" s="4">
        <v>73</v>
      </c>
      <c r="CB105" s="4">
        <v>102</v>
      </c>
      <c r="CC105" s="4">
        <v>124</v>
      </c>
      <c r="CD105" s="4">
        <v>147</v>
      </c>
      <c r="CE105" s="4">
        <v>181</v>
      </c>
      <c r="CF105" s="4">
        <v>210</v>
      </c>
      <c r="CG105" s="4">
        <v>242</v>
      </c>
      <c r="CH105" s="23">
        <v>0</v>
      </c>
      <c r="CI105" s="24">
        <v>0</v>
      </c>
      <c r="CJ105" s="25">
        <v>0</v>
      </c>
      <c r="CK105" s="26">
        <v>0</v>
      </c>
      <c r="CL105" s="27">
        <v>0</v>
      </c>
      <c r="CM105" s="29">
        <v>100</v>
      </c>
      <c r="CN105" s="30">
        <v>0</v>
      </c>
      <c r="CO105" s="31">
        <v>0</v>
      </c>
      <c r="CP105" s="33" t="s">
        <v>181</v>
      </c>
      <c r="CQ105" s="8">
        <v>0</v>
      </c>
      <c r="CR105" s="8">
        <v>0</v>
      </c>
      <c r="CS105" s="8">
        <v>0</v>
      </c>
      <c r="CT105" s="8">
        <v>0</v>
      </c>
      <c r="CU105" s="8">
        <v>0</v>
      </c>
      <c r="CV105" s="8">
        <v>0</v>
      </c>
      <c r="CW105" s="8">
        <v>0</v>
      </c>
      <c r="CX105" s="8">
        <v>100</v>
      </c>
      <c r="CY105" s="8">
        <v>0</v>
      </c>
    </row>
    <row r="106" spans="1:103" s="4" customFormat="1" x14ac:dyDescent="0.25">
      <c r="A106" s="3" t="s">
        <v>182</v>
      </c>
      <c r="B106" s="3" t="s">
        <v>818</v>
      </c>
      <c r="C106" s="3" t="s">
        <v>840</v>
      </c>
      <c r="D106" s="3" t="s">
        <v>841</v>
      </c>
      <c r="E106" s="3" t="s">
        <v>842</v>
      </c>
      <c r="G106" s="5">
        <v>45</v>
      </c>
      <c r="H106" s="4">
        <v>-24.09853</v>
      </c>
      <c r="I106" s="4">
        <v>30.254950000000001</v>
      </c>
      <c r="J106" s="6">
        <v>33823</v>
      </c>
      <c r="K106" s="6">
        <v>43209</v>
      </c>
      <c r="L106" s="5"/>
      <c r="M106" s="4">
        <v>49.396264079456401</v>
      </c>
      <c r="N106" s="4">
        <v>44999.013137588503</v>
      </c>
      <c r="O106" s="4">
        <v>5559.2003577816304</v>
      </c>
      <c r="P106" s="8">
        <f t="shared" si="1"/>
        <v>5.5592003577816307</v>
      </c>
      <c r="Q106" s="4">
        <v>13820.8929856667</v>
      </c>
      <c r="R106" s="5">
        <v>766</v>
      </c>
      <c r="S106" s="5">
        <v>1423</v>
      </c>
      <c r="T106" s="5">
        <v>785</v>
      </c>
      <c r="U106" s="5">
        <v>1252</v>
      </c>
      <c r="V106" s="5">
        <v>4.3423183262348002E-2</v>
      </c>
      <c r="W106" s="5">
        <v>4.7536725787643001E-2</v>
      </c>
      <c r="X106" s="5">
        <v>36.360000610351499</v>
      </c>
      <c r="Y106" s="5">
        <v>4.5052561908960002E-2</v>
      </c>
      <c r="Z106" s="4">
        <v>2.9154501335341001</v>
      </c>
      <c r="AA106" s="4">
        <v>93.824489224513798</v>
      </c>
      <c r="AB106" s="4">
        <v>1.6528966827789799</v>
      </c>
      <c r="AC106" s="5" t="s">
        <v>80</v>
      </c>
      <c r="AD106" s="4">
        <v>0.60434110351674897</v>
      </c>
      <c r="AE106" s="4">
        <v>6.6</v>
      </c>
      <c r="AF106" s="4">
        <v>2</v>
      </c>
      <c r="AG106" s="4">
        <v>4.07</v>
      </c>
      <c r="AH106" s="4">
        <v>3.8</v>
      </c>
      <c r="AI106" s="4">
        <v>2.2999999999999998</v>
      </c>
      <c r="AJ106" s="4">
        <v>0.61</v>
      </c>
      <c r="AK106" s="4">
        <v>0.41</v>
      </c>
      <c r="AL106" s="4">
        <v>0.54</v>
      </c>
      <c r="AM106" s="4">
        <v>0.5</v>
      </c>
      <c r="AN106" s="4">
        <v>1109</v>
      </c>
      <c r="AO106" s="4">
        <v>798</v>
      </c>
      <c r="AP106" s="4">
        <v>940</v>
      </c>
      <c r="AQ106" s="4">
        <v>959</v>
      </c>
      <c r="AR106" s="4">
        <v>989</v>
      </c>
      <c r="AS106" s="4">
        <v>854</v>
      </c>
      <c r="AT106" s="4">
        <v>922</v>
      </c>
      <c r="AU106" s="4">
        <v>927</v>
      </c>
      <c r="AV106" s="4">
        <v>0.82599999999999996</v>
      </c>
      <c r="AW106" s="4">
        <v>1.7909999999999999</v>
      </c>
      <c r="AX106" s="4">
        <v>12</v>
      </c>
      <c r="AY106" s="4">
        <v>29</v>
      </c>
      <c r="AZ106" s="4">
        <v>2</v>
      </c>
      <c r="BA106" s="4">
        <v>4</v>
      </c>
      <c r="BB106" s="4">
        <v>1</v>
      </c>
      <c r="BC106" s="4">
        <v>2</v>
      </c>
      <c r="BD106" s="4">
        <v>1</v>
      </c>
      <c r="BE106" s="4">
        <v>1</v>
      </c>
      <c r="BF106" s="4">
        <v>1</v>
      </c>
      <c r="BG106" s="4">
        <v>1</v>
      </c>
      <c r="BH106" s="4">
        <v>5</v>
      </c>
      <c r="BI106" s="4">
        <v>5</v>
      </c>
      <c r="BJ106" s="4">
        <v>5</v>
      </c>
      <c r="BK106" s="4">
        <v>2</v>
      </c>
      <c r="BL106" s="4">
        <v>2</v>
      </c>
      <c r="BM106" s="4">
        <v>1</v>
      </c>
      <c r="BN106" s="4">
        <v>2</v>
      </c>
      <c r="BO106" s="4">
        <v>1</v>
      </c>
      <c r="BP106" s="4">
        <v>4.0121324887339001E-2</v>
      </c>
      <c r="BQ106" s="4">
        <v>0.83745715746122296</v>
      </c>
      <c r="BR106" s="4">
        <v>32.8981256842413</v>
      </c>
      <c r="BS106" s="4">
        <v>205</v>
      </c>
      <c r="BT106" s="4">
        <v>50</v>
      </c>
      <c r="BU106" s="4">
        <v>73</v>
      </c>
      <c r="BV106" s="4">
        <v>90</v>
      </c>
      <c r="BW106" s="4">
        <v>107</v>
      </c>
      <c r="BX106" s="4">
        <v>132</v>
      </c>
      <c r="BY106" s="4">
        <v>152</v>
      </c>
      <c r="BZ106" s="4">
        <v>174</v>
      </c>
      <c r="CA106" s="4">
        <v>29</v>
      </c>
      <c r="CB106" s="4">
        <v>42</v>
      </c>
      <c r="CC106" s="4">
        <v>52</v>
      </c>
      <c r="CD106" s="4">
        <v>62</v>
      </c>
      <c r="CE106" s="4">
        <v>77</v>
      </c>
      <c r="CF106" s="4">
        <v>88</v>
      </c>
      <c r="CG106" s="4">
        <v>101</v>
      </c>
      <c r="CH106" s="23">
        <v>0</v>
      </c>
      <c r="CI106" s="24">
        <v>0</v>
      </c>
      <c r="CJ106" s="25">
        <v>0</v>
      </c>
      <c r="CK106" s="26">
        <v>0</v>
      </c>
      <c r="CL106" s="27">
        <v>100</v>
      </c>
      <c r="CM106" s="29">
        <v>0</v>
      </c>
      <c r="CN106" s="30">
        <v>0</v>
      </c>
      <c r="CO106" s="31">
        <v>0</v>
      </c>
      <c r="CP106" s="33" t="s">
        <v>182</v>
      </c>
      <c r="CQ106" s="8">
        <v>0</v>
      </c>
      <c r="CR106" s="8">
        <v>0</v>
      </c>
      <c r="CS106" s="8">
        <v>0</v>
      </c>
      <c r="CT106" s="8">
        <v>0</v>
      </c>
      <c r="CU106" s="8">
        <v>0</v>
      </c>
      <c r="CV106" s="8">
        <v>0</v>
      </c>
      <c r="CW106" s="8">
        <v>0</v>
      </c>
      <c r="CX106" s="8">
        <v>100</v>
      </c>
      <c r="CY106" s="8">
        <v>0</v>
      </c>
    </row>
    <row r="107" spans="1:103" s="8" customFormat="1" x14ac:dyDescent="0.25">
      <c r="A107" s="8" t="s">
        <v>183</v>
      </c>
      <c r="B107" s="8" t="s">
        <v>818</v>
      </c>
      <c r="C107" s="8" t="s">
        <v>828</v>
      </c>
      <c r="D107" s="8" t="s">
        <v>833</v>
      </c>
      <c r="E107" s="8" t="s">
        <v>839</v>
      </c>
      <c r="G107" s="9">
        <v>477</v>
      </c>
      <c r="H107" s="8">
        <v>-23.893170000000001</v>
      </c>
      <c r="I107" s="8">
        <v>30.35765</v>
      </c>
      <c r="J107" s="10">
        <v>21928</v>
      </c>
      <c r="K107" s="10">
        <v>43326</v>
      </c>
      <c r="L107" s="9">
        <v>1957</v>
      </c>
      <c r="M107" s="8">
        <v>479.896039754931</v>
      </c>
      <c r="N107" s="8">
        <v>155934.11489695901</v>
      </c>
      <c r="O107" s="8">
        <v>26470.651747317199</v>
      </c>
      <c r="P107" s="8">
        <f t="shared" si="1"/>
        <v>26.470651747317198</v>
      </c>
      <c r="Q107" s="8">
        <v>48085.221092263499</v>
      </c>
      <c r="R107" s="9">
        <v>508</v>
      </c>
      <c r="S107" s="9">
        <v>1266</v>
      </c>
      <c r="T107" s="9">
        <v>522</v>
      </c>
      <c r="U107" s="9">
        <v>883</v>
      </c>
      <c r="V107" s="9">
        <v>6.5944292582569997E-3</v>
      </c>
      <c r="W107" s="9">
        <v>1.5763679209160001E-2</v>
      </c>
      <c r="X107" s="9">
        <v>20.270000457763601</v>
      </c>
      <c r="Y107" s="9">
        <v>1.0010005906223999E-2</v>
      </c>
      <c r="Z107" s="8">
        <v>2.9761401471215398</v>
      </c>
      <c r="AA107" s="8">
        <v>87.342381251660996</v>
      </c>
      <c r="AB107" s="8">
        <v>7.7036516991310302</v>
      </c>
      <c r="AC107" s="9" t="s">
        <v>80</v>
      </c>
      <c r="AD107" s="8">
        <v>4.6476764396261698</v>
      </c>
      <c r="AE107" s="8">
        <v>7</v>
      </c>
      <c r="AF107" s="8">
        <v>1.3</v>
      </c>
      <c r="AG107" s="8">
        <v>3.77</v>
      </c>
      <c r="AH107" s="8">
        <v>3.6</v>
      </c>
      <c r="AI107" s="8">
        <v>3</v>
      </c>
      <c r="AJ107" s="8">
        <v>0.61</v>
      </c>
      <c r="AK107" s="8">
        <v>0.2</v>
      </c>
      <c r="AL107" s="8">
        <v>0.45</v>
      </c>
      <c r="AM107" s="8">
        <v>0.45</v>
      </c>
      <c r="AN107" s="8">
        <v>1401</v>
      </c>
      <c r="AO107" s="8">
        <v>573</v>
      </c>
      <c r="AP107" s="8">
        <v>836</v>
      </c>
      <c r="AQ107" s="8">
        <v>783</v>
      </c>
      <c r="AR107" s="8">
        <v>1364</v>
      </c>
      <c r="AS107" s="8">
        <v>593</v>
      </c>
      <c r="AT107" s="8">
        <v>955</v>
      </c>
      <c r="AU107" s="8">
        <v>948</v>
      </c>
      <c r="AV107" s="8">
        <v>0.20599999999999999</v>
      </c>
      <c r="AW107" s="8">
        <v>17.065999999999999</v>
      </c>
      <c r="AX107" s="8">
        <v>11</v>
      </c>
      <c r="AY107" s="8">
        <v>29</v>
      </c>
      <c r="AZ107" s="8">
        <v>2</v>
      </c>
      <c r="BA107" s="8">
        <v>4</v>
      </c>
      <c r="BB107" s="8">
        <v>1</v>
      </c>
      <c r="BC107" s="8">
        <v>2</v>
      </c>
      <c r="BD107" s="8">
        <v>1</v>
      </c>
      <c r="BE107" s="8">
        <v>1</v>
      </c>
      <c r="BF107" s="8">
        <v>1</v>
      </c>
      <c r="BG107" s="8">
        <v>1</v>
      </c>
      <c r="BH107" s="8">
        <v>5</v>
      </c>
      <c r="BI107" s="8">
        <v>5</v>
      </c>
      <c r="BJ107" s="8">
        <v>5</v>
      </c>
      <c r="BK107" s="8">
        <v>2</v>
      </c>
      <c r="BL107" s="8">
        <v>2</v>
      </c>
      <c r="BM107" s="8">
        <v>1</v>
      </c>
      <c r="BN107" s="8">
        <v>2</v>
      </c>
      <c r="BO107" s="8">
        <v>1</v>
      </c>
      <c r="BP107" s="8">
        <v>7.0302301808519999E-2</v>
      </c>
      <c r="BQ107" s="8">
        <v>0.87925365022032398</v>
      </c>
      <c r="BR107" s="8">
        <v>41.611904458686602</v>
      </c>
      <c r="BS107" s="8">
        <v>187</v>
      </c>
      <c r="BT107" s="8">
        <v>74</v>
      </c>
      <c r="BU107" s="8">
        <v>108</v>
      </c>
      <c r="BV107" s="8">
        <v>133</v>
      </c>
      <c r="BW107" s="8">
        <v>159</v>
      </c>
      <c r="BX107" s="8">
        <v>195</v>
      </c>
      <c r="BY107" s="8">
        <v>225</v>
      </c>
      <c r="BZ107" s="8">
        <v>257</v>
      </c>
      <c r="CA107" s="8">
        <v>65</v>
      </c>
      <c r="CB107" s="8">
        <v>95</v>
      </c>
      <c r="CC107" s="8">
        <v>117</v>
      </c>
      <c r="CD107" s="8">
        <v>140</v>
      </c>
      <c r="CE107" s="8">
        <v>172</v>
      </c>
      <c r="CF107" s="8">
        <v>199</v>
      </c>
      <c r="CG107" s="8">
        <v>227</v>
      </c>
      <c r="CH107" s="23">
        <v>0</v>
      </c>
      <c r="CI107" s="24">
        <v>0</v>
      </c>
      <c r="CJ107" s="25">
        <v>0</v>
      </c>
      <c r="CK107" s="26">
        <v>0</v>
      </c>
      <c r="CL107" s="27">
        <v>100</v>
      </c>
      <c r="CM107" s="29">
        <v>0</v>
      </c>
      <c r="CN107" s="30">
        <v>0</v>
      </c>
      <c r="CO107" s="31">
        <v>0</v>
      </c>
      <c r="CP107" s="34" t="s">
        <v>183</v>
      </c>
      <c r="CQ107" s="8">
        <v>0</v>
      </c>
      <c r="CR107" s="8">
        <v>0</v>
      </c>
      <c r="CS107" s="8">
        <v>0</v>
      </c>
      <c r="CT107" s="8">
        <v>0</v>
      </c>
      <c r="CU107" s="8">
        <v>0</v>
      </c>
      <c r="CV107" s="8">
        <v>0</v>
      </c>
      <c r="CW107" s="8">
        <v>0</v>
      </c>
      <c r="CX107" s="8">
        <v>100</v>
      </c>
      <c r="CY107" s="8">
        <v>0</v>
      </c>
    </row>
    <row r="108" spans="1:103" s="8" customFormat="1" x14ac:dyDescent="0.25">
      <c r="A108" s="8" t="s">
        <v>184</v>
      </c>
      <c r="B108" s="8" t="s">
        <v>818</v>
      </c>
      <c r="C108" s="8" t="s">
        <v>828</v>
      </c>
      <c r="D108" s="8" t="s">
        <v>829</v>
      </c>
      <c r="E108" s="8" t="s">
        <v>830</v>
      </c>
      <c r="G108" s="9">
        <v>432</v>
      </c>
      <c r="H108" s="8">
        <v>-23.526599999999998</v>
      </c>
      <c r="I108" s="8">
        <v>31.403459999999999</v>
      </c>
      <c r="J108" s="10">
        <v>22259</v>
      </c>
      <c r="K108" s="10">
        <v>43274</v>
      </c>
      <c r="L108" s="9">
        <v>1960</v>
      </c>
      <c r="M108" s="8">
        <v>368.62196228095399</v>
      </c>
      <c r="N108" s="8">
        <v>141662.74625407101</v>
      </c>
      <c r="O108" s="8">
        <v>18407.8720535422</v>
      </c>
      <c r="P108" s="8">
        <f t="shared" si="1"/>
        <v>18.407872053542199</v>
      </c>
      <c r="Q108" s="8">
        <v>42408.686772974703</v>
      </c>
      <c r="R108" s="9">
        <v>317</v>
      </c>
      <c r="S108" s="9">
        <v>446</v>
      </c>
      <c r="T108" s="9">
        <v>330</v>
      </c>
      <c r="U108" s="9">
        <v>413</v>
      </c>
      <c r="V108" s="9">
        <v>2.5745425373320001E-3</v>
      </c>
      <c r="W108" s="9">
        <v>3.0418296301079999E-3</v>
      </c>
      <c r="X108" s="9">
        <v>2.7999999523162802</v>
      </c>
      <c r="Y108" s="9">
        <v>2.6095281355080001E-3</v>
      </c>
      <c r="Z108" s="8">
        <v>2.49601807529957</v>
      </c>
      <c r="AA108" s="8">
        <v>90.914070727701699</v>
      </c>
      <c r="AB108" s="8">
        <v>11.7348829818069</v>
      </c>
      <c r="AC108" s="9" t="s">
        <v>80</v>
      </c>
      <c r="AD108" s="8">
        <v>5.5267669504920702</v>
      </c>
      <c r="AE108" s="8">
        <v>5.85</v>
      </c>
      <c r="AF108" s="8">
        <v>3.47</v>
      </c>
      <c r="AG108" s="8">
        <v>3.63</v>
      </c>
      <c r="AH108" s="8">
        <v>3.47</v>
      </c>
      <c r="AI108" s="8">
        <v>3.47</v>
      </c>
      <c r="AJ108" s="8">
        <v>0.41</v>
      </c>
      <c r="AK108" s="8">
        <v>0.13</v>
      </c>
      <c r="AL108" s="8">
        <v>0.38</v>
      </c>
      <c r="AM108" s="8">
        <v>0.38</v>
      </c>
      <c r="AN108" s="8">
        <v>667</v>
      </c>
      <c r="AO108" s="8">
        <v>508</v>
      </c>
      <c r="AP108" s="8">
        <v>599</v>
      </c>
      <c r="AQ108" s="8">
        <v>604</v>
      </c>
      <c r="AR108" s="8">
        <v>492</v>
      </c>
      <c r="AS108" s="8">
        <v>457</v>
      </c>
      <c r="AT108" s="8">
        <v>477</v>
      </c>
      <c r="AU108" s="8">
        <v>478</v>
      </c>
      <c r="AV108" s="8">
        <v>0.10100000000000001</v>
      </c>
      <c r="AW108" s="8">
        <v>7.5999999999999998E-2</v>
      </c>
      <c r="AX108" s="8">
        <v>6</v>
      </c>
      <c r="AY108" s="8">
        <v>29</v>
      </c>
      <c r="AZ108" s="8">
        <v>2</v>
      </c>
      <c r="BA108" s="8">
        <v>4</v>
      </c>
      <c r="BB108" s="8">
        <v>1</v>
      </c>
      <c r="BC108" s="8">
        <v>1</v>
      </c>
      <c r="BD108" s="8">
        <v>1</v>
      </c>
      <c r="BE108" s="8">
        <v>1</v>
      </c>
      <c r="BF108" s="8">
        <v>1</v>
      </c>
      <c r="BG108" s="8">
        <v>1</v>
      </c>
      <c r="BH108" s="8">
        <v>5</v>
      </c>
      <c r="BI108" s="8">
        <v>5</v>
      </c>
      <c r="BJ108" s="8">
        <v>5</v>
      </c>
      <c r="BK108" s="8">
        <v>1</v>
      </c>
      <c r="BL108" s="8">
        <v>1</v>
      </c>
      <c r="BM108" s="8">
        <v>1</v>
      </c>
      <c r="BN108" s="8">
        <v>2</v>
      </c>
      <c r="BO108" s="8">
        <v>1</v>
      </c>
      <c r="BP108" s="8">
        <v>-6.1258792619967001E-2</v>
      </c>
      <c r="BQ108" s="8">
        <v>0.84075179577803005</v>
      </c>
      <c r="BR108" s="8">
        <v>20.207434345553601</v>
      </c>
      <c r="BS108" s="8">
        <v>187</v>
      </c>
      <c r="BT108" s="8">
        <v>73</v>
      </c>
      <c r="BU108" s="8">
        <v>107</v>
      </c>
      <c r="BV108" s="8">
        <v>131</v>
      </c>
      <c r="BW108" s="8">
        <v>157</v>
      </c>
      <c r="BX108" s="8">
        <v>193</v>
      </c>
      <c r="BY108" s="8">
        <v>222</v>
      </c>
      <c r="BZ108" s="8">
        <v>254</v>
      </c>
      <c r="CA108" s="8">
        <v>61</v>
      </c>
      <c r="CB108" s="8">
        <v>89</v>
      </c>
      <c r="CC108" s="8">
        <v>110</v>
      </c>
      <c r="CD108" s="8">
        <v>131</v>
      </c>
      <c r="CE108" s="8">
        <v>162</v>
      </c>
      <c r="CF108" s="8">
        <v>187</v>
      </c>
      <c r="CG108" s="8">
        <v>213</v>
      </c>
      <c r="CH108" s="23">
        <v>0</v>
      </c>
      <c r="CI108" s="24">
        <v>0</v>
      </c>
      <c r="CJ108" s="25">
        <v>0</v>
      </c>
      <c r="CK108" s="26">
        <v>0</v>
      </c>
      <c r="CL108" s="27">
        <v>0</v>
      </c>
      <c r="CM108" s="29">
        <v>0</v>
      </c>
      <c r="CN108" s="30">
        <v>0</v>
      </c>
      <c r="CO108" s="31">
        <v>0</v>
      </c>
      <c r="CP108" s="34" t="s">
        <v>184</v>
      </c>
      <c r="CQ108" s="8">
        <v>0</v>
      </c>
      <c r="CR108" s="8">
        <v>0</v>
      </c>
      <c r="CS108" s="8">
        <v>0</v>
      </c>
      <c r="CT108" s="8">
        <v>0</v>
      </c>
      <c r="CU108" s="8">
        <v>0</v>
      </c>
      <c r="CV108" s="8">
        <v>0</v>
      </c>
      <c r="CW108" s="8">
        <v>0</v>
      </c>
      <c r="CX108" s="8">
        <v>100</v>
      </c>
      <c r="CY108" s="8">
        <v>0</v>
      </c>
    </row>
    <row r="109" spans="1:103" s="8" customFormat="1" x14ac:dyDescent="0.25">
      <c r="A109" s="8" t="s">
        <v>185</v>
      </c>
      <c r="B109" s="8" t="s">
        <v>818</v>
      </c>
      <c r="C109" s="8" t="s">
        <v>828</v>
      </c>
      <c r="D109" s="8" t="s">
        <v>833</v>
      </c>
      <c r="E109" s="8" t="s">
        <v>836</v>
      </c>
      <c r="G109" s="9">
        <v>294</v>
      </c>
      <c r="H109" s="8">
        <v>-23.880009999999999</v>
      </c>
      <c r="I109" s="8">
        <v>30.079640000000001</v>
      </c>
      <c r="J109" s="10">
        <v>24961</v>
      </c>
      <c r="K109" s="10">
        <v>43328</v>
      </c>
      <c r="L109" s="9"/>
      <c r="M109" s="8">
        <v>290.24866261216101</v>
      </c>
      <c r="N109" s="8">
        <v>135607.33331228999</v>
      </c>
      <c r="O109" s="8">
        <v>24884.0080531725</v>
      </c>
      <c r="P109" s="8">
        <f t="shared" si="1"/>
        <v>24.884008053172501</v>
      </c>
      <c r="Q109" s="8">
        <v>62997.403490570003</v>
      </c>
      <c r="R109" s="9">
        <v>786</v>
      </c>
      <c r="S109" s="9">
        <v>1815</v>
      </c>
      <c r="T109" s="9">
        <v>828</v>
      </c>
      <c r="U109" s="9">
        <v>1505</v>
      </c>
      <c r="V109" s="9">
        <v>1.5871344134212002E-2</v>
      </c>
      <c r="W109" s="9">
        <v>1.6334006530190001E-2</v>
      </c>
      <c r="X109" s="9">
        <v>23.879999160766602</v>
      </c>
      <c r="Y109" s="9">
        <v>1.4328633435071E-2</v>
      </c>
      <c r="Z109" s="8">
        <v>3.1901589247923199</v>
      </c>
      <c r="AA109" s="8">
        <v>90.733655576025598</v>
      </c>
      <c r="AB109" s="8">
        <v>8.2614164541057704</v>
      </c>
      <c r="AC109" s="9" t="s">
        <v>80</v>
      </c>
      <c r="AD109" s="8">
        <v>6.0748164298292702</v>
      </c>
      <c r="AE109" s="8">
        <v>7</v>
      </c>
      <c r="AF109" s="8">
        <v>1.3</v>
      </c>
      <c r="AG109" s="8">
        <v>2.74</v>
      </c>
      <c r="AH109" s="8">
        <v>2.25</v>
      </c>
      <c r="AI109" s="8">
        <v>2.2400000000000002</v>
      </c>
      <c r="AJ109" s="8">
        <v>0.64</v>
      </c>
      <c r="AK109" s="8">
        <v>0.15</v>
      </c>
      <c r="AL109" s="8">
        <v>0.48</v>
      </c>
      <c r="AM109" s="8">
        <v>0.51</v>
      </c>
      <c r="AN109" s="8">
        <v>1998</v>
      </c>
      <c r="AO109" s="8">
        <v>647</v>
      </c>
      <c r="AP109" s="8">
        <v>1139</v>
      </c>
      <c r="AQ109" s="8">
        <v>1103</v>
      </c>
      <c r="AR109" s="8">
        <v>1613</v>
      </c>
      <c r="AS109" s="8">
        <v>793</v>
      </c>
      <c r="AT109" s="8">
        <v>1077</v>
      </c>
      <c r="AU109" s="8">
        <v>1057</v>
      </c>
      <c r="AV109" s="8">
        <v>1.3220000000000001</v>
      </c>
      <c r="AW109" s="8">
        <v>0.33200000000000002</v>
      </c>
      <c r="AX109" s="8">
        <v>12</v>
      </c>
      <c r="AY109" s="8">
        <v>29</v>
      </c>
      <c r="AZ109" s="8">
        <v>2</v>
      </c>
      <c r="BA109" s="8">
        <v>4</v>
      </c>
      <c r="BB109" s="8">
        <v>2</v>
      </c>
      <c r="BC109" s="8">
        <v>2</v>
      </c>
      <c r="BD109" s="8">
        <v>1</v>
      </c>
      <c r="BE109" s="8">
        <v>1</v>
      </c>
      <c r="BF109" s="8">
        <v>1</v>
      </c>
      <c r="BG109" s="8">
        <v>1</v>
      </c>
      <c r="BH109" s="8">
        <v>5</v>
      </c>
      <c r="BI109" s="8">
        <v>5</v>
      </c>
      <c r="BJ109" s="8">
        <v>5</v>
      </c>
      <c r="BK109" s="8">
        <v>2</v>
      </c>
      <c r="BL109" s="8">
        <v>2</v>
      </c>
      <c r="BM109" s="8">
        <v>1</v>
      </c>
      <c r="BN109" s="8">
        <v>2</v>
      </c>
      <c r="BO109" s="8">
        <v>1</v>
      </c>
      <c r="BP109" s="8">
        <v>5.2003265259021998E-2</v>
      </c>
      <c r="BQ109" s="8">
        <v>0.90590099521893797</v>
      </c>
      <c r="BR109" s="8">
        <v>40.687171710651697</v>
      </c>
      <c r="BS109" s="8">
        <v>252</v>
      </c>
      <c r="BT109" s="8">
        <v>80</v>
      </c>
      <c r="BU109" s="8">
        <v>116</v>
      </c>
      <c r="BV109" s="8">
        <v>142</v>
      </c>
      <c r="BW109" s="8">
        <v>170</v>
      </c>
      <c r="BX109" s="8">
        <v>209</v>
      </c>
      <c r="BY109" s="8">
        <v>241</v>
      </c>
      <c r="BZ109" s="8">
        <v>276</v>
      </c>
      <c r="CA109" s="8">
        <v>74</v>
      </c>
      <c r="CB109" s="8">
        <v>107</v>
      </c>
      <c r="CC109" s="8">
        <v>132</v>
      </c>
      <c r="CD109" s="8">
        <v>158</v>
      </c>
      <c r="CE109" s="8">
        <v>194</v>
      </c>
      <c r="CF109" s="8">
        <v>224</v>
      </c>
      <c r="CG109" s="8">
        <v>256</v>
      </c>
      <c r="CH109" s="23">
        <v>0</v>
      </c>
      <c r="CI109" s="24">
        <v>0</v>
      </c>
      <c r="CJ109" s="25">
        <v>0</v>
      </c>
      <c r="CK109" s="26">
        <v>0</v>
      </c>
      <c r="CL109" s="27">
        <v>70</v>
      </c>
      <c r="CM109" s="29">
        <v>30</v>
      </c>
      <c r="CN109" s="30">
        <v>0</v>
      </c>
      <c r="CO109" s="31">
        <v>0</v>
      </c>
      <c r="CP109" s="34" t="s">
        <v>185</v>
      </c>
      <c r="CQ109" s="8">
        <v>0</v>
      </c>
      <c r="CR109" s="8">
        <v>0</v>
      </c>
      <c r="CS109" s="8">
        <v>0</v>
      </c>
      <c r="CT109" s="8">
        <v>0</v>
      </c>
      <c r="CU109" s="8">
        <v>0</v>
      </c>
      <c r="CV109" s="8">
        <v>0</v>
      </c>
      <c r="CW109" s="8">
        <v>0</v>
      </c>
      <c r="CX109" s="8">
        <v>100</v>
      </c>
      <c r="CY109" s="8">
        <v>0</v>
      </c>
    </row>
    <row r="110" spans="1:103" s="8" customFormat="1" x14ac:dyDescent="0.25">
      <c r="A110" s="8" t="s">
        <v>186</v>
      </c>
      <c r="B110" s="8" t="s">
        <v>818</v>
      </c>
      <c r="C110" s="8" t="s">
        <v>828</v>
      </c>
      <c r="D110" s="8" t="s">
        <v>833</v>
      </c>
      <c r="E110" s="8" t="s">
        <v>834</v>
      </c>
      <c r="G110" s="9">
        <v>2619</v>
      </c>
      <c r="H110" s="8">
        <v>-23.647010000000002</v>
      </c>
      <c r="I110" s="8">
        <v>30.718440000000001</v>
      </c>
      <c r="J110" s="10">
        <v>28199</v>
      </c>
      <c r="K110" s="10">
        <v>43256</v>
      </c>
      <c r="L110" s="9"/>
      <c r="M110" s="8">
        <v>2615.14828830241</v>
      </c>
      <c r="N110" s="8">
        <v>386637.08412036498</v>
      </c>
      <c r="O110" s="8">
        <v>85068.643637613393</v>
      </c>
      <c r="P110" s="8">
        <f t="shared" si="1"/>
        <v>85.068643637613391</v>
      </c>
      <c r="Q110" s="8">
        <v>181056.64293385501</v>
      </c>
      <c r="R110" s="9">
        <v>404</v>
      </c>
      <c r="S110" s="9">
        <v>1815</v>
      </c>
      <c r="T110" s="9">
        <v>434</v>
      </c>
      <c r="U110" s="9">
        <v>1395</v>
      </c>
      <c r="V110" s="9">
        <v>4.3258401565249996E-3</v>
      </c>
      <c r="W110" s="9">
        <v>7.7931412906810001E-3</v>
      </c>
      <c r="X110" s="9">
        <v>13.520000457763601</v>
      </c>
      <c r="Y110" s="9">
        <v>7.0769749581809996E-3</v>
      </c>
      <c r="Z110" s="8">
        <v>2.8653745380118099</v>
      </c>
      <c r="AA110" s="8">
        <v>82.028170491567295</v>
      </c>
      <c r="AB110" s="8">
        <v>24.436595533593199</v>
      </c>
      <c r="AC110" s="9" t="s">
        <v>80</v>
      </c>
      <c r="AD110" s="8">
        <v>42.584112218085501</v>
      </c>
      <c r="AE110" s="8">
        <v>7</v>
      </c>
      <c r="AF110" s="8">
        <v>1.3</v>
      </c>
      <c r="AG110" s="8">
        <v>3.61</v>
      </c>
      <c r="AH110" s="8">
        <v>3.38</v>
      </c>
      <c r="AI110" s="8">
        <v>2.35</v>
      </c>
      <c r="AJ110" s="8">
        <v>0.64</v>
      </c>
      <c r="AK110" s="8">
        <v>0.15</v>
      </c>
      <c r="AL110" s="8">
        <v>0.44</v>
      </c>
      <c r="AM110" s="8">
        <v>0.46</v>
      </c>
      <c r="AN110" s="8">
        <v>1998</v>
      </c>
      <c r="AO110" s="8">
        <v>432</v>
      </c>
      <c r="AP110" s="8">
        <v>821</v>
      </c>
      <c r="AQ110" s="8">
        <v>755</v>
      </c>
      <c r="AR110" s="8">
        <v>1832</v>
      </c>
      <c r="AS110" s="8">
        <v>520</v>
      </c>
      <c r="AT110" s="8">
        <v>850</v>
      </c>
      <c r="AU110" s="8">
        <v>797</v>
      </c>
      <c r="AV110" s="8">
        <v>0.92700000000000005</v>
      </c>
      <c r="AW110" s="8">
        <v>8.4510000000000005</v>
      </c>
      <c r="AX110" s="8">
        <v>11</v>
      </c>
      <c r="AY110" s="8">
        <v>29</v>
      </c>
      <c r="AZ110" s="8">
        <v>2</v>
      </c>
      <c r="BA110" s="8">
        <v>4</v>
      </c>
      <c r="BB110" s="8">
        <v>1</v>
      </c>
      <c r="BC110" s="8">
        <v>2</v>
      </c>
      <c r="BD110" s="8">
        <v>1</v>
      </c>
      <c r="BE110" s="8">
        <v>1</v>
      </c>
      <c r="BF110" s="8">
        <v>1</v>
      </c>
      <c r="BG110" s="8">
        <v>1</v>
      </c>
      <c r="BH110" s="8">
        <v>5</v>
      </c>
      <c r="BI110" s="8">
        <v>5</v>
      </c>
      <c r="BJ110" s="8">
        <v>5</v>
      </c>
      <c r="BK110" s="8">
        <v>2</v>
      </c>
      <c r="BL110" s="8">
        <v>2</v>
      </c>
      <c r="BM110" s="8">
        <v>1</v>
      </c>
      <c r="BN110" s="8">
        <v>2</v>
      </c>
      <c r="BO110" s="8">
        <v>1</v>
      </c>
      <c r="BP110" s="8">
        <v>4.1064685738935E-2</v>
      </c>
      <c r="BQ110" s="8">
        <v>0.75892763086940696</v>
      </c>
      <c r="BR110" s="8">
        <v>31.788289803232701</v>
      </c>
      <c r="BS110" s="8">
        <v>202</v>
      </c>
      <c r="BT110" s="8">
        <v>98</v>
      </c>
      <c r="BU110" s="8">
        <v>143</v>
      </c>
      <c r="BV110" s="8">
        <v>176</v>
      </c>
      <c r="BW110" s="8">
        <v>210</v>
      </c>
      <c r="BX110" s="8">
        <v>258</v>
      </c>
      <c r="BY110" s="8">
        <v>298</v>
      </c>
      <c r="BZ110" s="8">
        <v>341</v>
      </c>
      <c r="CA110" s="8">
        <v>103</v>
      </c>
      <c r="CB110" s="8">
        <v>150</v>
      </c>
      <c r="CC110" s="8">
        <v>185</v>
      </c>
      <c r="CD110" s="8">
        <v>220</v>
      </c>
      <c r="CE110" s="8">
        <v>271</v>
      </c>
      <c r="CF110" s="8">
        <v>313</v>
      </c>
      <c r="CG110" s="8">
        <v>357</v>
      </c>
      <c r="CH110" s="23">
        <v>0</v>
      </c>
      <c r="CI110" s="24">
        <v>0</v>
      </c>
      <c r="CJ110" s="25">
        <v>0</v>
      </c>
      <c r="CK110" s="26">
        <v>0</v>
      </c>
      <c r="CL110" s="27">
        <v>0</v>
      </c>
      <c r="CM110" s="29">
        <v>100</v>
      </c>
      <c r="CN110" s="30">
        <v>0</v>
      </c>
      <c r="CO110" s="31">
        <v>0</v>
      </c>
      <c r="CP110" s="34" t="s">
        <v>186</v>
      </c>
      <c r="CQ110" s="8">
        <v>0</v>
      </c>
      <c r="CR110" s="8">
        <v>0</v>
      </c>
      <c r="CS110" s="8">
        <v>0</v>
      </c>
      <c r="CT110" s="8">
        <v>0</v>
      </c>
      <c r="CU110" s="8">
        <v>0</v>
      </c>
      <c r="CV110" s="8">
        <v>0</v>
      </c>
      <c r="CW110" s="8">
        <v>0</v>
      </c>
      <c r="CX110" s="8">
        <v>100</v>
      </c>
      <c r="CY110" s="8">
        <v>0</v>
      </c>
    </row>
    <row r="111" spans="1:103" s="8" customFormat="1" x14ac:dyDescent="0.25">
      <c r="A111" s="8" t="s">
        <v>187</v>
      </c>
      <c r="B111" s="8" t="s">
        <v>818</v>
      </c>
      <c r="C111" s="8" t="s">
        <v>828</v>
      </c>
      <c r="D111" s="8" t="s">
        <v>829</v>
      </c>
      <c r="E111" s="8" t="s">
        <v>838</v>
      </c>
      <c r="G111" s="9">
        <v>12938</v>
      </c>
      <c r="H111" s="8">
        <v>-23.835319999999999</v>
      </c>
      <c r="I111" s="8">
        <v>31.637440000000002</v>
      </c>
      <c r="J111" s="10">
        <v>30726</v>
      </c>
      <c r="K111" s="10">
        <v>43179</v>
      </c>
      <c r="L111" s="9"/>
      <c r="M111" s="8">
        <v>13373.774722096499</v>
      </c>
      <c r="N111" s="8">
        <v>1000294.95088593</v>
      </c>
      <c r="O111" s="8">
        <v>147011.84179663999</v>
      </c>
      <c r="P111" s="8">
        <f t="shared" si="1"/>
        <v>147.01184179664</v>
      </c>
      <c r="Q111" s="8">
        <v>334689.26052294398</v>
      </c>
      <c r="R111" s="9">
        <v>212</v>
      </c>
      <c r="S111" s="9">
        <v>1567</v>
      </c>
      <c r="T111" s="9">
        <v>246</v>
      </c>
      <c r="U111" s="9">
        <v>712</v>
      </c>
      <c r="V111" s="9">
        <v>1.6518456395720001E-3</v>
      </c>
      <c r="W111" s="9">
        <v>4.0485314583529998E-3</v>
      </c>
      <c r="X111" s="9">
        <v>7.6999998092651296</v>
      </c>
      <c r="Y111" s="9">
        <v>1.85644836165E-3</v>
      </c>
      <c r="Z111" s="8">
        <v>2.1060222520309102</v>
      </c>
      <c r="AA111" s="8">
        <v>75.643911041106804</v>
      </c>
      <c r="AB111" s="8">
        <v>65.651729920870096</v>
      </c>
      <c r="AC111" s="9" t="s">
        <v>80</v>
      </c>
      <c r="AD111" s="8">
        <v>188.516236534429</v>
      </c>
      <c r="AE111" s="8">
        <v>7</v>
      </c>
      <c r="AF111" s="8">
        <v>1.3</v>
      </c>
      <c r="AG111" s="8">
        <v>3.74</v>
      </c>
      <c r="AH111" s="8">
        <v>3.48</v>
      </c>
      <c r="AI111" s="8">
        <v>3.47</v>
      </c>
      <c r="AJ111" s="8">
        <v>0.65</v>
      </c>
      <c r="AK111" s="8">
        <v>0.13</v>
      </c>
      <c r="AL111" s="8">
        <v>0.4</v>
      </c>
      <c r="AM111" s="8">
        <v>0.39</v>
      </c>
      <c r="AN111" s="8">
        <v>1998</v>
      </c>
      <c r="AO111" s="8">
        <v>316</v>
      </c>
      <c r="AP111" s="8">
        <v>622</v>
      </c>
      <c r="AQ111" s="8">
        <v>553</v>
      </c>
      <c r="AR111" s="8">
        <v>1832</v>
      </c>
      <c r="AS111" s="8">
        <v>391</v>
      </c>
      <c r="AT111" s="8">
        <v>614</v>
      </c>
      <c r="AU111" s="8">
        <v>554</v>
      </c>
      <c r="AV111" s="8">
        <v>0.36799999999999999</v>
      </c>
      <c r="AW111" s="8">
        <v>5.3019999999999996</v>
      </c>
      <c r="AX111" s="8">
        <v>6</v>
      </c>
      <c r="AY111" s="8">
        <v>29</v>
      </c>
      <c r="AZ111" s="8">
        <v>2</v>
      </c>
      <c r="BA111" s="8">
        <v>4</v>
      </c>
      <c r="BB111" s="8">
        <v>1</v>
      </c>
      <c r="BC111" s="8">
        <v>2</v>
      </c>
      <c r="BD111" s="8">
        <v>1</v>
      </c>
      <c r="BE111" s="8">
        <v>1</v>
      </c>
      <c r="BF111" s="8">
        <v>1</v>
      </c>
      <c r="BG111" s="8">
        <v>1</v>
      </c>
      <c r="BH111" s="8">
        <v>5</v>
      </c>
      <c r="BI111" s="8">
        <v>5</v>
      </c>
      <c r="BJ111" s="8">
        <v>5</v>
      </c>
      <c r="BK111" s="8">
        <v>2</v>
      </c>
      <c r="BL111" s="8">
        <v>2</v>
      </c>
      <c r="BM111" s="8">
        <v>1</v>
      </c>
      <c r="BN111" s="8">
        <v>2</v>
      </c>
      <c r="BO111" s="8">
        <v>1</v>
      </c>
      <c r="BP111" s="8">
        <v>-6.1258792619967001E-2</v>
      </c>
      <c r="BQ111" s="8">
        <v>0.90765032944089397</v>
      </c>
      <c r="BR111" s="8">
        <v>31.365127582592802</v>
      </c>
      <c r="BS111" s="8">
        <v>163</v>
      </c>
      <c r="BT111" s="8">
        <v>96</v>
      </c>
      <c r="BU111" s="8">
        <v>139</v>
      </c>
      <c r="BV111" s="8">
        <v>170</v>
      </c>
      <c r="BW111" s="8">
        <v>203</v>
      </c>
      <c r="BX111" s="8">
        <v>249</v>
      </c>
      <c r="BY111" s="8">
        <v>287</v>
      </c>
      <c r="BZ111" s="8">
        <v>328</v>
      </c>
      <c r="CA111" s="8">
        <v>148</v>
      </c>
      <c r="CB111" s="8">
        <v>215</v>
      </c>
      <c r="CC111" s="8">
        <v>264</v>
      </c>
      <c r="CD111" s="8">
        <v>314</v>
      </c>
      <c r="CE111" s="8">
        <v>386</v>
      </c>
      <c r="CF111" s="8">
        <v>444</v>
      </c>
      <c r="CG111" s="8">
        <v>507</v>
      </c>
      <c r="CH111" s="23">
        <v>0</v>
      </c>
      <c r="CI111" s="24">
        <v>0</v>
      </c>
      <c r="CJ111" s="25">
        <v>0</v>
      </c>
      <c r="CK111" s="26">
        <v>0</v>
      </c>
      <c r="CL111" s="27">
        <v>100</v>
      </c>
      <c r="CM111" s="29">
        <v>0</v>
      </c>
      <c r="CN111" s="30">
        <v>0</v>
      </c>
      <c r="CO111" s="31">
        <v>0</v>
      </c>
      <c r="CP111" s="34" t="s">
        <v>187</v>
      </c>
      <c r="CQ111" s="8">
        <v>0</v>
      </c>
      <c r="CR111" s="8">
        <v>0</v>
      </c>
      <c r="CS111" s="8">
        <v>0</v>
      </c>
      <c r="CT111" s="8">
        <v>0</v>
      </c>
      <c r="CU111" s="8">
        <v>0</v>
      </c>
      <c r="CV111" s="8">
        <v>0</v>
      </c>
      <c r="CW111" s="8">
        <v>0</v>
      </c>
      <c r="CX111" s="8">
        <v>100</v>
      </c>
      <c r="CY111" s="8">
        <v>0</v>
      </c>
    </row>
    <row r="112" spans="1:103" s="8" customFormat="1" x14ac:dyDescent="0.25">
      <c r="A112" s="8" t="s">
        <v>188</v>
      </c>
      <c r="B112" s="8" t="s">
        <v>818</v>
      </c>
      <c r="C112" s="8" t="s">
        <v>828</v>
      </c>
      <c r="D112" s="8" t="s">
        <v>829</v>
      </c>
      <c r="E112" s="8" t="s">
        <v>830</v>
      </c>
      <c r="G112" s="9">
        <v>380</v>
      </c>
      <c r="H112" s="8">
        <v>-23.526219999999999</v>
      </c>
      <c r="I112" s="8">
        <v>31.39772</v>
      </c>
      <c r="J112" s="10">
        <v>30685</v>
      </c>
      <c r="K112" s="10">
        <v>43144</v>
      </c>
      <c r="L112" s="9"/>
      <c r="M112" s="8">
        <v>367.53544328787001</v>
      </c>
      <c r="N112" s="8">
        <v>142013.12833234499</v>
      </c>
      <c r="O112" s="8">
        <v>17771.625799627702</v>
      </c>
      <c r="P112" s="8">
        <f t="shared" si="1"/>
        <v>17.771625799627703</v>
      </c>
      <c r="Q112" s="8">
        <v>41772.4405190611</v>
      </c>
      <c r="R112" s="9">
        <v>320</v>
      </c>
      <c r="S112" s="9">
        <v>446</v>
      </c>
      <c r="T112" s="9">
        <v>330</v>
      </c>
      <c r="U112" s="9">
        <v>413</v>
      </c>
      <c r="V112" s="9">
        <v>2.5091855786739999E-3</v>
      </c>
      <c r="W112" s="9">
        <v>3.0163427952580001E-3</v>
      </c>
      <c r="X112" s="9">
        <v>2.7899999618530198</v>
      </c>
      <c r="Y112" s="9">
        <v>2.6492746546859999E-3</v>
      </c>
      <c r="Z112" s="8">
        <v>2.49995317625286</v>
      </c>
      <c r="AA112" s="8">
        <v>90.852279089355804</v>
      </c>
      <c r="AB112" s="8">
        <v>11.5317762472302</v>
      </c>
      <c r="AC112" s="9" t="s">
        <v>80</v>
      </c>
      <c r="AD112" s="8">
        <v>5.4778986341565199</v>
      </c>
      <c r="AE112" s="8">
        <v>5.85</v>
      </c>
      <c r="AF112" s="8">
        <v>3.47</v>
      </c>
      <c r="AG112" s="8">
        <v>3.62</v>
      </c>
      <c r="AH112" s="8">
        <v>3.47</v>
      </c>
      <c r="AI112" s="8">
        <v>3.47</v>
      </c>
      <c r="AJ112" s="8">
        <v>0.41</v>
      </c>
      <c r="AK112" s="8">
        <v>0.13</v>
      </c>
      <c r="AL112" s="8">
        <v>0.38</v>
      </c>
      <c r="AM112" s="8">
        <v>0.38</v>
      </c>
      <c r="AN112" s="8">
        <v>667</v>
      </c>
      <c r="AO112" s="8">
        <v>508</v>
      </c>
      <c r="AP112" s="8">
        <v>599</v>
      </c>
      <c r="AQ112" s="8">
        <v>604</v>
      </c>
      <c r="AR112" s="8">
        <v>492</v>
      </c>
      <c r="AS112" s="8">
        <v>457</v>
      </c>
      <c r="AT112" s="8">
        <v>477</v>
      </c>
      <c r="AU112" s="8">
        <v>478</v>
      </c>
      <c r="AV112" s="8">
        <v>9.8000000000000004E-2</v>
      </c>
      <c r="AW112" s="8">
        <v>3.5000000000000003E-2</v>
      </c>
      <c r="AX112" s="8">
        <v>6</v>
      </c>
      <c r="AY112" s="8">
        <v>29</v>
      </c>
      <c r="AZ112" s="8">
        <v>2</v>
      </c>
      <c r="BA112" s="8">
        <v>4</v>
      </c>
      <c r="BB112" s="8">
        <v>1</v>
      </c>
      <c r="BC112" s="8">
        <v>1</v>
      </c>
      <c r="BD112" s="8">
        <v>1</v>
      </c>
      <c r="BE112" s="8">
        <v>1</v>
      </c>
      <c r="BF112" s="8">
        <v>1</v>
      </c>
      <c r="BG112" s="8">
        <v>1</v>
      </c>
      <c r="BH112" s="8">
        <v>5</v>
      </c>
      <c r="BI112" s="8">
        <v>5</v>
      </c>
      <c r="BJ112" s="8">
        <v>5</v>
      </c>
      <c r="BK112" s="8">
        <v>1</v>
      </c>
      <c r="BL112" s="8">
        <v>1</v>
      </c>
      <c r="BM112" s="8">
        <v>1</v>
      </c>
      <c r="BN112" s="8">
        <v>2</v>
      </c>
      <c r="BO112" s="8">
        <v>1</v>
      </c>
      <c r="BP112" s="8">
        <v>-6.1258792619967001E-2</v>
      </c>
      <c r="BQ112" s="8">
        <v>0.95630842338274202</v>
      </c>
      <c r="BR112" s="8">
        <v>33.531612868022997</v>
      </c>
      <c r="BS112" s="8">
        <v>187</v>
      </c>
      <c r="BT112" s="8">
        <v>73</v>
      </c>
      <c r="BU112" s="8">
        <v>106</v>
      </c>
      <c r="BV112" s="8">
        <v>131</v>
      </c>
      <c r="BW112" s="8">
        <v>156</v>
      </c>
      <c r="BX112" s="8">
        <v>192</v>
      </c>
      <c r="BY112" s="8">
        <v>222</v>
      </c>
      <c r="BZ112" s="8">
        <v>253</v>
      </c>
      <c r="CA112" s="8">
        <v>61</v>
      </c>
      <c r="CB112" s="8">
        <v>89</v>
      </c>
      <c r="CC112" s="8">
        <v>110</v>
      </c>
      <c r="CD112" s="8">
        <v>131</v>
      </c>
      <c r="CE112" s="8">
        <v>161</v>
      </c>
      <c r="CF112" s="8">
        <v>186</v>
      </c>
      <c r="CG112" s="8">
        <v>213</v>
      </c>
      <c r="CH112" s="23">
        <v>0</v>
      </c>
      <c r="CI112" s="24">
        <v>0</v>
      </c>
      <c r="CJ112" s="25">
        <v>0</v>
      </c>
      <c r="CK112" s="26">
        <v>0</v>
      </c>
      <c r="CL112" s="27">
        <v>100</v>
      </c>
      <c r="CM112" s="29">
        <v>0</v>
      </c>
      <c r="CN112" s="30">
        <v>0</v>
      </c>
      <c r="CO112" s="31">
        <v>0</v>
      </c>
      <c r="CP112" s="34" t="s">
        <v>188</v>
      </c>
      <c r="CQ112" s="8">
        <v>0</v>
      </c>
      <c r="CR112" s="8">
        <v>0</v>
      </c>
      <c r="CS112" s="8">
        <v>0</v>
      </c>
      <c r="CT112" s="8">
        <v>0</v>
      </c>
      <c r="CU112" s="8">
        <v>0</v>
      </c>
      <c r="CV112" s="8">
        <v>0</v>
      </c>
      <c r="CW112" s="8">
        <v>0</v>
      </c>
      <c r="CX112" s="8">
        <v>100</v>
      </c>
      <c r="CY112" s="8">
        <v>0</v>
      </c>
    </row>
    <row r="113" spans="1:103" s="8" customFormat="1" x14ac:dyDescent="0.25">
      <c r="A113" s="8" t="s">
        <v>189</v>
      </c>
      <c r="B113" s="8" t="s">
        <v>818</v>
      </c>
      <c r="C113" s="8" t="s">
        <v>828</v>
      </c>
      <c r="D113" s="8" t="s">
        <v>829</v>
      </c>
      <c r="E113" s="8" t="s">
        <v>835</v>
      </c>
      <c r="G113" s="9">
        <v>10652</v>
      </c>
      <c r="H113" s="8">
        <v>-23.702169999999999</v>
      </c>
      <c r="I113" s="8">
        <v>31.216609999999999</v>
      </c>
      <c r="J113" s="10">
        <v>32394</v>
      </c>
      <c r="K113" s="10">
        <v>43179</v>
      </c>
      <c r="L113" s="9"/>
      <c r="M113" s="8">
        <v>10683.0295051843</v>
      </c>
      <c r="N113" s="8">
        <v>824110.99233554304</v>
      </c>
      <c r="O113" s="8">
        <v>177101.94361603301</v>
      </c>
      <c r="P113" s="8">
        <f t="shared" si="1"/>
        <v>177.101943616033</v>
      </c>
      <c r="Q113" s="8">
        <v>271551.99023209198</v>
      </c>
      <c r="R113" s="9">
        <v>287</v>
      </c>
      <c r="S113" s="9">
        <v>1567</v>
      </c>
      <c r="T113" s="9">
        <v>323</v>
      </c>
      <c r="U113" s="9">
        <v>757</v>
      </c>
      <c r="V113" s="9">
        <v>1.896346220747E-3</v>
      </c>
      <c r="W113" s="9">
        <v>4.7136461747380003E-3</v>
      </c>
      <c r="X113" s="9">
        <v>8.7600002288818306</v>
      </c>
      <c r="Y113" s="9">
        <v>2.1309608127919998E-3</v>
      </c>
      <c r="Z113" s="8">
        <v>2.4780706072354799</v>
      </c>
      <c r="AA113" s="8">
        <v>76.110604280500894</v>
      </c>
      <c r="AB113" s="8">
        <v>53.000523744812</v>
      </c>
      <c r="AC113" s="9" t="s">
        <v>80</v>
      </c>
      <c r="AD113" s="8">
        <v>80.0117746517966</v>
      </c>
      <c r="AE113" s="8">
        <v>7</v>
      </c>
      <c r="AF113" s="8">
        <v>1.3</v>
      </c>
      <c r="AG113" s="8">
        <v>3.73</v>
      </c>
      <c r="AH113" s="8">
        <v>3.5</v>
      </c>
      <c r="AI113" s="8">
        <v>2</v>
      </c>
      <c r="AJ113" s="8">
        <v>0.65</v>
      </c>
      <c r="AK113" s="8">
        <v>0.15</v>
      </c>
      <c r="AL113" s="8">
        <v>0.43</v>
      </c>
      <c r="AM113" s="8">
        <v>0.43</v>
      </c>
      <c r="AN113" s="8">
        <v>1998</v>
      </c>
      <c r="AO113" s="8">
        <v>340</v>
      </c>
      <c r="AP113" s="8">
        <v>641</v>
      </c>
      <c r="AQ113" s="8">
        <v>560</v>
      </c>
      <c r="AR113" s="8">
        <v>1832</v>
      </c>
      <c r="AS113" s="8">
        <v>401</v>
      </c>
      <c r="AT113" s="8">
        <v>650</v>
      </c>
      <c r="AU113" s="8">
        <v>583</v>
      </c>
      <c r="AV113" s="8">
        <v>0.437</v>
      </c>
      <c r="AW113" s="8">
        <v>6.633</v>
      </c>
      <c r="AX113" s="8">
        <v>11</v>
      </c>
      <c r="AY113" s="8">
        <v>29</v>
      </c>
      <c r="AZ113" s="8">
        <v>2</v>
      </c>
      <c r="BA113" s="8">
        <v>4</v>
      </c>
      <c r="BB113" s="8">
        <v>1</v>
      </c>
      <c r="BC113" s="8">
        <v>2</v>
      </c>
      <c r="BD113" s="8">
        <v>1</v>
      </c>
      <c r="BE113" s="8">
        <v>1</v>
      </c>
      <c r="BF113" s="8">
        <v>1</v>
      </c>
      <c r="BG113" s="8">
        <v>1</v>
      </c>
      <c r="BH113" s="8">
        <v>5</v>
      </c>
      <c r="BI113" s="8">
        <v>5</v>
      </c>
      <c r="BJ113" s="8">
        <v>5</v>
      </c>
      <c r="BK113" s="8">
        <v>2</v>
      </c>
      <c r="BL113" s="8">
        <v>2</v>
      </c>
      <c r="BM113" s="8">
        <v>1</v>
      </c>
      <c r="BN113" s="8">
        <v>2</v>
      </c>
      <c r="BO113" s="8">
        <v>1</v>
      </c>
      <c r="BP113" s="8">
        <v>-6.1258792619967001E-2</v>
      </c>
      <c r="BQ113" s="8">
        <v>0.91582744700571395</v>
      </c>
      <c r="BR113" s="8">
        <v>26.371747904765598</v>
      </c>
      <c r="BS113" s="8">
        <v>191</v>
      </c>
      <c r="BT113" s="8">
        <v>80</v>
      </c>
      <c r="BU113" s="8">
        <v>116</v>
      </c>
      <c r="BV113" s="8">
        <v>142</v>
      </c>
      <c r="BW113" s="8">
        <v>169</v>
      </c>
      <c r="BX113" s="8">
        <v>208</v>
      </c>
      <c r="BY113" s="8">
        <v>240</v>
      </c>
      <c r="BZ113" s="8">
        <v>273</v>
      </c>
      <c r="CA113" s="8">
        <v>101</v>
      </c>
      <c r="CB113" s="8">
        <v>146</v>
      </c>
      <c r="CC113" s="8">
        <v>179</v>
      </c>
      <c r="CD113" s="8">
        <v>214</v>
      </c>
      <c r="CE113" s="8">
        <v>262</v>
      </c>
      <c r="CF113" s="8">
        <v>302</v>
      </c>
      <c r="CG113" s="8">
        <v>345</v>
      </c>
      <c r="CH113" s="23">
        <v>0</v>
      </c>
      <c r="CI113" s="24">
        <v>0</v>
      </c>
      <c r="CJ113" s="25">
        <v>0</v>
      </c>
      <c r="CK113" s="26">
        <v>0</v>
      </c>
      <c r="CL113" s="27">
        <v>0</v>
      </c>
      <c r="CM113" s="29">
        <v>100</v>
      </c>
      <c r="CN113" s="30">
        <v>0</v>
      </c>
      <c r="CO113" s="31">
        <v>0</v>
      </c>
      <c r="CP113" s="34" t="s">
        <v>189</v>
      </c>
      <c r="CQ113" s="8">
        <v>0</v>
      </c>
      <c r="CR113" s="8">
        <v>0</v>
      </c>
      <c r="CS113" s="8">
        <v>0</v>
      </c>
      <c r="CT113" s="8">
        <v>0</v>
      </c>
      <c r="CU113" s="8">
        <v>0</v>
      </c>
      <c r="CV113" s="8">
        <v>0</v>
      </c>
      <c r="CW113" s="8">
        <v>0</v>
      </c>
      <c r="CX113" s="8">
        <v>100</v>
      </c>
      <c r="CY113" s="8">
        <v>0</v>
      </c>
    </row>
    <row r="114" spans="1:103" s="4" customFormat="1" x14ac:dyDescent="0.25">
      <c r="A114" s="3" t="s">
        <v>190</v>
      </c>
      <c r="B114" s="3" t="s">
        <v>818</v>
      </c>
      <c r="C114" s="3" t="s">
        <v>828</v>
      </c>
      <c r="D114" s="3" t="s">
        <v>833</v>
      </c>
      <c r="E114" s="3" t="s">
        <v>836</v>
      </c>
      <c r="G114" s="5">
        <v>166</v>
      </c>
      <c r="H114" s="4">
        <v>-23.94125</v>
      </c>
      <c r="I114" s="4">
        <v>29.9847099999999</v>
      </c>
      <c r="J114" s="6">
        <v>21708</v>
      </c>
      <c r="K114" s="6">
        <v>43340</v>
      </c>
      <c r="L114" s="5"/>
      <c r="M114" s="4">
        <v>165.945700154771</v>
      </c>
      <c r="N114" s="4">
        <v>101814.86065380801</v>
      </c>
      <c r="O114" s="4">
        <v>15971.587193097799</v>
      </c>
      <c r="P114" s="8">
        <f t="shared" si="1"/>
        <v>15.971587193097799</v>
      </c>
      <c r="Q114" s="4">
        <v>39044.088320688497</v>
      </c>
      <c r="R114" s="5">
        <v>1324</v>
      </c>
      <c r="S114" s="5">
        <v>1815</v>
      </c>
      <c r="T114" s="5">
        <v>1362</v>
      </c>
      <c r="U114" s="5">
        <v>1553</v>
      </c>
      <c r="V114" s="5">
        <v>6.9382684305309998E-3</v>
      </c>
      <c r="W114" s="5">
        <v>1.2575527336358E-2</v>
      </c>
      <c r="X114" s="5">
        <v>18.7600002288818</v>
      </c>
      <c r="Y114" s="5">
        <v>6.5225409343840001E-3</v>
      </c>
      <c r="Z114" s="4">
        <v>3.2242658073381598</v>
      </c>
      <c r="AA114" s="4">
        <v>93.676261004761002</v>
      </c>
      <c r="AB114" s="4">
        <v>7.73859306339188</v>
      </c>
      <c r="AC114" s="5" t="s">
        <v>80</v>
      </c>
      <c r="AD114" s="4">
        <v>7.0181863644938502</v>
      </c>
      <c r="AE114" s="4">
        <v>6.15</v>
      </c>
      <c r="AF114" s="4">
        <v>1.54</v>
      </c>
      <c r="AG114" s="4">
        <v>2.59</v>
      </c>
      <c r="AH114" s="4">
        <v>2.2400000000000002</v>
      </c>
      <c r="AI114" s="4">
        <v>2.2400000000000002</v>
      </c>
      <c r="AJ114" s="4">
        <v>0.64</v>
      </c>
      <c r="AK114" s="4">
        <v>0.43</v>
      </c>
      <c r="AL114" s="4">
        <v>0.56000000000000005</v>
      </c>
      <c r="AM114" s="4">
        <v>0.57999999999999996</v>
      </c>
      <c r="AN114" s="4">
        <v>1998</v>
      </c>
      <c r="AO114" s="4">
        <v>676</v>
      </c>
      <c r="AP114" s="4">
        <v>1168</v>
      </c>
      <c r="AQ114" s="4">
        <v>1127</v>
      </c>
      <c r="AR114" s="4">
        <v>1613</v>
      </c>
      <c r="AS114" s="4">
        <v>793</v>
      </c>
      <c r="AT114" s="4">
        <v>1092</v>
      </c>
      <c r="AU114" s="4">
        <v>1070</v>
      </c>
      <c r="AV114" s="4">
        <v>2.2919999999999998</v>
      </c>
      <c r="AW114" s="4">
        <v>0.39600000000000002</v>
      </c>
      <c r="AX114" s="4">
        <v>12</v>
      </c>
      <c r="AY114" s="4">
        <v>29</v>
      </c>
      <c r="AZ114" s="4">
        <v>2</v>
      </c>
      <c r="BA114" s="4">
        <v>4</v>
      </c>
      <c r="BB114" s="4">
        <v>2</v>
      </c>
      <c r="BC114" s="4">
        <v>2</v>
      </c>
      <c r="BD114" s="4">
        <v>2</v>
      </c>
      <c r="BE114" s="4">
        <v>1</v>
      </c>
      <c r="BF114" s="4">
        <v>1</v>
      </c>
      <c r="BG114" s="4">
        <v>1</v>
      </c>
      <c r="BH114" s="4">
        <v>5</v>
      </c>
      <c r="BI114" s="4">
        <v>5</v>
      </c>
      <c r="BJ114" s="4">
        <v>5</v>
      </c>
      <c r="BK114" s="4">
        <v>2</v>
      </c>
      <c r="BL114" s="4">
        <v>2</v>
      </c>
      <c r="BM114" s="4">
        <v>1</v>
      </c>
      <c r="BN114" s="4">
        <v>2</v>
      </c>
      <c r="BO114" s="4">
        <v>1</v>
      </c>
      <c r="BP114" s="4">
        <v>2.1028686139310001E-3</v>
      </c>
      <c r="BQ114" s="4">
        <v>0.79211579748650796</v>
      </c>
      <c r="BR114" s="4">
        <v>42.004089213923997</v>
      </c>
      <c r="BS114" s="4">
        <v>203</v>
      </c>
      <c r="BT114" s="4">
        <v>78</v>
      </c>
      <c r="BU114" s="4">
        <v>113</v>
      </c>
      <c r="BV114" s="4">
        <v>139</v>
      </c>
      <c r="BW114" s="4">
        <v>166</v>
      </c>
      <c r="BX114" s="4">
        <v>204</v>
      </c>
      <c r="BY114" s="4">
        <v>235</v>
      </c>
      <c r="BZ114" s="4">
        <v>269</v>
      </c>
      <c r="CA114" s="4">
        <v>76</v>
      </c>
      <c r="CB114" s="4">
        <v>110</v>
      </c>
      <c r="CC114" s="4">
        <v>135</v>
      </c>
      <c r="CD114" s="4">
        <v>162</v>
      </c>
      <c r="CE114" s="4">
        <v>199</v>
      </c>
      <c r="CF114" s="4">
        <v>229</v>
      </c>
      <c r="CG114" s="4">
        <v>262</v>
      </c>
      <c r="CH114" s="23">
        <v>0</v>
      </c>
      <c r="CI114" s="24">
        <v>0</v>
      </c>
      <c r="CJ114" s="25">
        <v>0</v>
      </c>
      <c r="CK114" s="26">
        <v>0</v>
      </c>
      <c r="CL114" s="27">
        <v>80</v>
      </c>
      <c r="CM114" s="29">
        <v>20</v>
      </c>
      <c r="CN114" s="30">
        <v>0</v>
      </c>
      <c r="CO114" s="31">
        <v>0</v>
      </c>
      <c r="CP114" s="33" t="s">
        <v>190</v>
      </c>
      <c r="CQ114" s="8">
        <v>0</v>
      </c>
      <c r="CR114" s="8">
        <v>0</v>
      </c>
      <c r="CS114" s="8">
        <v>0</v>
      </c>
      <c r="CT114" s="8">
        <v>0</v>
      </c>
      <c r="CU114" s="8">
        <v>0</v>
      </c>
      <c r="CV114" s="8">
        <v>0</v>
      </c>
      <c r="CW114" s="8">
        <v>0</v>
      </c>
      <c r="CX114" s="8">
        <v>100</v>
      </c>
      <c r="CY114" s="8">
        <v>0</v>
      </c>
    </row>
    <row r="115" spans="1:103" s="4" customFormat="1" x14ac:dyDescent="0.25">
      <c r="A115" s="3" t="s">
        <v>191</v>
      </c>
      <c r="B115" s="3" t="s">
        <v>818</v>
      </c>
      <c r="C115" s="3" t="s">
        <v>828</v>
      </c>
      <c r="D115" s="3" t="s">
        <v>833</v>
      </c>
      <c r="E115" s="3" t="s">
        <v>836</v>
      </c>
      <c r="G115" s="5">
        <v>86</v>
      </c>
      <c r="H115" s="4">
        <v>-23.74944</v>
      </c>
      <c r="I115" s="4">
        <v>30.108009999999901</v>
      </c>
      <c r="J115" s="6">
        <v>28301</v>
      </c>
      <c r="K115" s="6">
        <v>43328</v>
      </c>
      <c r="L115" s="5"/>
      <c r="M115" s="4">
        <v>87.950840596421301</v>
      </c>
      <c r="N115" s="4">
        <v>64482.043012505099</v>
      </c>
      <c r="O115" s="4">
        <v>4612.8267212306801</v>
      </c>
      <c r="P115" s="8">
        <f t="shared" si="1"/>
        <v>4.6128267212306797</v>
      </c>
      <c r="Q115" s="4">
        <v>15035.4386358188</v>
      </c>
      <c r="R115" s="5">
        <v>788</v>
      </c>
      <c r="S115" s="5">
        <v>1683</v>
      </c>
      <c r="T115" s="5">
        <v>807</v>
      </c>
      <c r="U115" s="5">
        <v>1380</v>
      </c>
      <c r="V115" s="5">
        <v>3.1585760414599998E-2</v>
      </c>
      <c r="W115" s="5">
        <v>5.9526031908896E-2</v>
      </c>
      <c r="X115" s="5">
        <v>27.329999923706001</v>
      </c>
      <c r="Y115" s="5">
        <v>5.0813283771276002E-2</v>
      </c>
      <c r="Z115" s="4">
        <v>3.2560997811960499</v>
      </c>
      <c r="AA115" s="4">
        <v>90.570389726626004</v>
      </c>
      <c r="AB115" s="4">
        <v>1.6838099262044699</v>
      </c>
      <c r="AC115" s="5" t="s">
        <v>80</v>
      </c>
      <c r="AD115" s="4">
        <v>2.70254867447981</v>
      </c>
      <c r="AE115" s="4">
        <v>7</v>
      </c>
      <c r="AF115" s="4">
        <v>1.3</v>
      </c>
      <c r="AG115" s="4">
        <v>2.4</v>
      </c>
      <c r="AH115" s="4">
        <v>2.25</v>
      </c>
      <c r="AI115" s="4">
        <v>2</v>
      </c>
      <c r="AJ115" s="4">
        <v>0.62</v>
      </c>
      <c r="AK115" s="4">
        <v>0.15</v>
      </c>
      <c r="AL115" s="4">
        <v>0.32</v>
      </c>
      <c r="AM115" s="4">
        <v>0.38</v>
      </c>
      <c r="AN115" s="4">
        <v>1660</v>
      </c>
      <c r="AO115" s="4">
        <v>1023</v>
      </c>
      <c r="AP115" s="4">
        <v>1237</v>
      </c>
      <c r="AQ115" s="4">
        <v>1228</v>
      </c>
      <c r="AR115" s="4">
        <v>1361</v>
      </c>
      <c r="AS115" s="4">
        <v>992</v>
      </c>
      <c r="AT115" s="4">
        <v>1159</v>
      </c>
      <c r="AU115" s="4">
        <v>1162</v>
      </c>
      <c r="AV115" s="4">
        <v>0.39600000000000002</v>
      </c>
      <c r="AW115" s="4">
        <v>0.71499999999999997</v>
      </c>
      <c r="AX115" s="4">
        <v>12</v>
      </c>
      <c r="AY115" s="4">
        <v>29</v>
      </c>
      <c r="AZ115" s="4">
        <v>2</v>
      </c>
      <c r="BA115" s="4">
        <v>4</v>
      </c>
      <c r="BB115" s="4">
        <v>1</v>
      </c>
      <c r="BC115" s="4">
        <v>2</v>
      </c>
      <c r="BD115" s="4">
        <v>1</v>
      </c>
      <c r="BE115" s="4">
        <v>1</v>
      </c>
      <c r="BF115" s="4">
        <v>1</v>
      </c>
      <c r="BG115" s="4">
        <v>1</v>
      </c>
      <c r="BH115" s="4">
        <v>5</v>
      </c>
      <c r="BI115" s="4">
        <v>5</v>
      </c>
      <c r="BJ115" s="4">
        <v>5</v>
      </c>
      <c r="BK115" s="4">
        <v>2</v>
      </c>
      <c r="BL115" s="4">
        <v>2</v>
      </c>
      <c r="BM115" s="4">
        <v>2</v>
      </c>
      <c r="BN115" s="4">
        <v>2</v>
      </c>
      <c r="BO115" s="4">
        <v>1</v>
      </c>
      <c r="BP115" s="4">
        <v>8.8178595185265995E-2</v>
      </c>
      <c r="BQ115" s="4">
        <v>0.92164357919377804</v>
      </c>
      <c r="BR115" s="4">
        <v>41.856320210319502</v>
      </c>
      <c r="BS115" s="4">
        <v>269</v>
      </c>
      <c r="BT115" s="4">
        <v>57</v>
      </c>
      <c r="BU115" s="4">
        <v>83</v>
      </c>
      <c r="BV115" s="4">
        <v>102</v>
      </c>
      <c r="BW115" s="4">
        <v>122</v>
      </c>
      <c r="BX115" s="4">
        <v>150</v>
      </c>
      <c r="BY115" s="4">
        <v>173</v>
      </c>
      <c r="BZ115" s="4">
        <v>198</v>
      </c>
      <c r="CA115" s="4">
        <v>67</v>
      </c>
      <c r="CB115" s="4">
        <v>98</v>
      </c>
      <c r="CC115" s="4">
        <v>121</v>
      </c>
      <c r="CD115" s="4">
        <v>144</v>
      </c>
      <c r="CE115" s="4">
        <v>177</v>
      </c>
      <c r="CF115" s="4">
        <v>205</v>
      </c>
      <c r="CG115" s="4">
        <v>234</v>
      </c>
      <c r="CH115" s="23">
        <v>0</v>
      </c>
      <c r="CI115" s="24">
        <v>0</v>
      </c>
      <c r="CJ115" s="25">
        <v>0</v>
      </c>
      <c r="CK115" s="26">
        <v>0</v>
      </c>
      <c r="CL115" s="27">
        <v>80</v>
      </c>
      <c r="CM115" s="29">
        <v>20</v>
      </c>
      <c r="CN115" s="30">
        <v>0</v>
      </c>
      <c r="CO115" s="31">
        <v>0</v>
      </c>
      <c r="CP115" s="33" t="s">
        <v>191</v>
      </c>
      <c r="CQ115" s="8">
        <v>0</v>
      </c>
      <c r="CR115" s="8">
        <v>0</v>
      </c>
      <c r="CS115" s="8">
        <v>0</v>
      </c>
      <c r="CT115" s="8">
        <v>0</v>
      </c>
      <c r="CU115" s="8">
        <v>0</v>
      </c>
      <c r="CV115" s="8">
        <v>0</v>
      </c>
      <c r="CW115" s="8">
        <v>0</v>
      </c>
      <c r="CX115" s="8">
        <v>100</v>
      </c>
      <c r="CY115" s="8">
        <v>0</v>
      </c>
    </row>
    <row r="116" spans="1:103" s="4" customFormat="1" x14ac:dyDescent="0.25">
      <c r="A116" s="3" t="s">
        <v>192</v>
      </c>
      <c r="B116" s="3" t="s">
        <v>818</v>
      </c>
      <c r="C116" s="3" t="s">
        <v>828</v>
      </c>
      <c r="D116" s="3" t="s">
        <v>833</v>
      </c>
      <c r="E116" s="3" t="s">
        <v>836</v>
      </c>
      <c r="G116" s="5">
        <v>66</v>
      </c>
      <c r="H116" s="4">
        <v>-23.817219999999999</v>
      </c>
      <c r="I116" s="4">
        <v>30.055730000000001</v>
      </c>
      <c r="J116" s="6">
        <v>26085</v>
      </c>
      <c r="K116" s="6">
        <v>43269</v>
      </c>
      <c r="L116" s="5"/>
      <c r="M116" s="4">
        <v>66.634024444588107</v>
      </c>
      <c r="N116" s="4">
        <v>51545.598266092798</v>
      </c>
      <c r="O116" s="4">
        <v>6098.3932386794204</v>
      </c>
      <c r="P116" s="8">
        <f t="shared" si="1"/>
        <v>6.0983932386794208</v>
      </c>
      <c r="Q116" s="4">
        <v>14574.7596916822</v>
      </c>
      <c r="R116" s="5">
        <v>813</v>
      </c>
      <c r="S116" s="5">
        <v>1826</v>
      </c>
      <c r="T116" s="5">
        <v>841</v>
      </c>
      <c r="U116" s="5">
        <v>1539</v>
      </c>
      <c r="V116" s="5">
        <v>4.2997855693102001E-2</v>
      </c>
      <c r="W116" s="5">
        <v>6.9503718855694993E-2</v>
      </c>
      <c r="X116" s="5">
        <v>31.9300003051757</v>
      </c>
      <c r="Y116" s="5">
        <v>6.3854686915873995E-2</v>
      </c>
      <c r="Z116" s="4">
        <v>3.2496251214664702</v>
      </c>
      <c r="AA116" s="4">
        <v>91.698042462065203</v>
      </c>
      <c r="AB116" s="4">
        <v>1.5055277754345</v>
      </c>
      <c r="AC116" s="5" t="s">
        <v>80</v>
      </c>
      <c r="AD116" s="4">
        <v>4.0716906736503304</v>
      </c>
      <c r="AE116" s="4">
        <v>7</v>
      </c>
      <c r="AF116" s="4">
        <v>1.54</v>
      </c>
      <c r="AG116" s="4">
        <v>2.31</v>
      </c>
      <c r="AH116" s="4">
        <v>2.2400000000000002</v>
      </c>
      <c r="AI116" s="4">
        <v>2.35</v>
      </c>
      <c r="AJ116" s="4">
        <v>0.64</v>
      </c>
      <c r="AK116" s="4">
        <v>0.15</v>
      </c>
      <c r="AL116" s="4">
        <v>0.42</v>
      </c>
      <c r="AM116" s="4">
        <v>0.38</v>
      </c>
      <c r="AN116" s="4">
        <v>1834</v>
      </c>
      <c r="AO116" s="4">
        <v>1024</v>
      </c>
      <c r="AP116" s="4">
        <v>1441</v>
      </c>
      <c r="AQ116" s="4">
        <v>1496</v>
      </c>
      <c r="AR116" s="4">
        <v>1832</v>
      </c>
      <c r="AS116" s="4">
        <v>1254</v>
      </c>
      <c r="AT116" s="4">
        <v>1457</v>
      </c>
      <c r="AU116" s="4">
        <v>1454</v>
      </c>
      <c r="AV116" s="4">
        <v>0.54300000000000004</v>
      </c>
      <c r="AW116" s="4">
        <v>0.105</v>
      </c>
      <c r="AX116" s="4">
        <v>12</v>
      </c>
      <c r="AY116" s="4">
        <v>29</v>
      </c>
      <c r="AZ116" s="4">
        <v>2</v>
      </c>
      <c r="BA116" s="4">
        <v>4</v>
      </c>
      <c r="BB116" s="4">
        <v>2</v>
      </c>
      <c r="BC116" s="4">
        <v>2</v>
      </c>
      <c r="BD116" s="4">
        <v>1</v>
      </c>
      <c r="BE116" s="4">
        <v>1</v>
      </c>
      <c r="BF116" s="4">
        <v>1</v>
      </c>
      <c r="BG116" s="4">
        <v>1</v>
      </c>
      <c r="BH116" s="4">
        <v>5</v>
      </c>
      <c r="BI116" s="4">
        <v>5</v>
      </c>
      <c r="BJ116" s="4">
        <v>5</v>
      </c>
      <c r="BK116" s="4">
        <v>2</v>
      </c>
      <c r="BL116" s="4">
        <v>2</v>
      </c>
      <c r="BM116" s="4">
        <v>2</v>
      </c>
      <c r="BN116" s="4">
        <v>2</v>
      </c>
      <c r="BO116" s="4">
        <v>1</v>
      </c>
      <c r="BP116" s="4">
        <v>6.8304282834330002E-2</v>
      </c>
      <c r="BQ116" s="4">
        <v>0.927117089423382</v>
      </c>
      <c r="BR116" s="4">
        <v>36.442940552888103</v>
      </c>
      <c r="BS116" s="4">
        <v>206</v>
      </c>
      <c r="BT116" s="4">
        <v>54</v>
      </c>
      <c r="BU116" s="4">
        <v>79</v>
      </c>
      <c r="BV116" s="4">
        <v>97</v>
      </c>
      <c r="BW116" s="4">
        <v>115</v>
      </c>
      <c r="BX116" s="4">
        <v>142</v>
      </c>
      <c r="BY116" s="4">
        <v>163</v>
      </c>
      <c r="BZ116" s="4">
        <v>186</v>
      </c>
      <c r="CA116" s="4">
        <v>77</v>
      </c>
      <c r="CB116" s="4">
        <v>112</v>
      </c>
      <c r="CC116" s="4">
        <v>137</v>
      </c>
      <c r="CD116" s="4">
        <v>164</v>
      </c>
      <c r="CE116" s="4">
        <v>201</v>
      </c>
      <c r="CF116" s="4">
        <v>232</v>
      </c>
      <c r="CG116" s="4">
        <v>265</v>
      </c>
      <c r="CH116" s="23">
        <v>0</v>
      </c>
      <c r="CI116" s="24">
        <v>0</v>
      </c>
      <c r="CJ116" s="25">
        <v>0</v>
      </c>
      <c r="CK116" s="26">
        <v>0</v>
      </c>
      <c r="CL116" s="27">
        <v>80</v>
      </c>
      <c r="CM116" s="29">
        <v>20</v>
      </c>
      <c r="CN116" s="30">
        <v>0</v>
      </c>
      <c r="CO116" s="31">
        <v>0</v>
      </c>
      <c r="CP116" s="33" t="s">
        <v>192</v>
      </c>
      <c r="CQ116" s="8">
        <v>0</v>
      </c>
      <c r="CR116" s="8">
        <v>0</v>
      </c>
      <c r="CS116" s="8">
        <v>0</v>
      </c>
      <c r="CT116" s="8">
        <v>0</v>
      </c>
      <c r="CU116" s="8">
        <v>0</v>
      </c>
      <c r="CV116" s="8">
        <v>0</v>
      </c>
      <c r="CW116" s="8">
        <v>0</v>
      </c>
      <c r="CX116" s="8">
        <v>100</v>
      </c>
      <c r="CY116" s="8">
        <v>0</v>
      </c>
    </row>
    <row r="117" spans="1:103" s="4" customFormat="1" ht="15.75" thickBot="1" x14ac:dyDescent="0.3">
      <c r="A117" s="3" t="s">
        <v>193</v>
      </c>
      <c r="B117" s="3" t="s">
        <v>818</v>
      </c>
      <c r="C117" s="3" t="s">
        <v>828</v>
      </c>
      <c r="D117" s="3" t="s">
        <v>833</v>
      </c>
      <c r="E117" s="3" t="s">
        <v>837</v>
      </c>
      <c r="G117" s="5">
        <v>14</v>
      </c>
      <c r="H117" s="4">
        <v>-23.814160000000001</v>
      </c>
      <c r="I117" s="4">
        <v>29.966270000000002</v>
      </c>
      <c r="J117" s="6">
        <v>28251</v>
      </c>
      <c r="K117" s="6">
        <v>43340</v>
      </c>
      <c r="L117" s="5"/>
      <c r="M117" s="4">
        <v>13.9521142192393</v>
      </c>
      <c r="N117" s="4">
        <v>24246.3626552528</v>
      </c>
      <c r="O117" s="4">
        <v>2654.2923453782601</v>
      </c>
      <c r="P117" s="8">
        <f t="shared" si="1"/>
        <v>2.6542923453782601</v>
      </c>
      <c r="Q117" s="4">
        <v>7142.4942717716303</v>
      </c>
      <c r="R117" s="5">
        <v>1529</v>
      </c>
      <c r="S117" s="5">
        <v>1815</v>
      </c>
      <c r="T117" s="5">
        <v>1551</v>
      </c>
      <c r="U117" s="5">
        <v>1646</v>
      </c>
      <c r="V117" s="5">
        <v>1.9598497077823001E-2</v>
      </c>
      <c r="W117" s="5">
        <v>4.0042034213499E-2</v>
      </c>
      <c r="X117" s="5">
        <v>22.4799995422363</v>
      </c>
      <c r="Y117" s="5">
        <v>1.7734235152602001E-2</v>
      </c>
      <c r="Z117" s="4">
        <v>3.3193754800704598</v>
      </c>
      <c r="AA117" s="4">
        <v>99.993257085105796</v>
      </c>
      <c r="AB117" s="4">
        <v>1.4235952742300599</v>
      </c>
      <c r="AC117" s="5" t="s">
        <v>80</v>
      </c>
      <c r="AD117" s="4">
        <v>6.3044933458438104</v>
      </c>
      <c r="AE117" s="4">
        <v>4.3</v>
      </c>
      <c r="AF117" s="4">
        <v>1.54</v>
      </c>
      <c r="AG117" s="4">
        <v>1.96</v>
      </c>
      <c r="AH117" s="4">
        <v>1.54</v>
      </c>
      <c r="AI117" s="4">
        <v>1.54</v>
      </c>
      <c r="AJ117" s="4">
        <v>0.64</v>
      </c>
      <c r="AK117" s="4">
        <v>0.53</v>
      </c>
      <c r="AL117" s="4">
        <v>0.62</v>
      </c>
      <c r="AM117" s="4">
        <v>0.64</v>
      </c>
      <c r="AN117" s="4">
        <v>1634</v>
      </c>
      <c r="AO117" s="4">
        <v>1301</v>
      </c>
      <c r="AP117" s="4">
        <v>1451</v>
      </c>
      <c r="AQ117" s="4">
        <v>1436</v>
      </c>
      <c r="AR117" s="4">
        <v>1490</v>
      </c>
      <c r="AS117" s="4">
        <v>1243</v>
      </c>
      <c r="AT117" s="4">
        <v>1347</v>
      </c>
      <c r="AU117" s="4">
        <v>1353</v>
      </c>
      <c r="AV117" s="4">
        <v>1.514</v>
      </c>
      <c r="AW117" s="4">
        <v>0</v>
      </c>
      <c r="AX117" s="4">
        <v>12</v>
      </c>
      <c r="AY117" s="4">
        <v>29</v>
      </c>
      <c r="AZ117" s="4">
        <v>2</v>
      </c>
      <c r="BA117" s="4">
        <v>4</v>
      </c>
      <c r="BB117" s="4">
        <v>2</v>
      </c>
      <c r="BC117" s="4">
        <v>2</v>
      </c>
      <c r="BD117" s="4">
        <v>2</v>
      </c>
      <c r="BE117" s="4">
        <v>1</v>
      </c>
      <c r="BF117" s="4">
        <v>1</v>
      </c>
      <c r="BG117" s="4">
        <v>1</v>
      </c>
      <c r="BH117" s="4">
        <v>5</v>
      </c>
      <c r="BI117" s="4">
        <v>5</v>
      </c>
      <c r="BJ117" s="4">
        <v>5</v>
      </c>
      <c r="BK117" s="4">
        <v>2</v>
      </c>
      <c r="BL117" s="4">
        <v>2</v>
      </c>
      <c r="BM117" s="4">
        <v>2</v>
      </c>
      <c r="BN117" s="4">
        <v>2</v>
      </c>
      <c r="BO117" s="4">
        <v>1</v>
      </c>
      <c r="BP117" s="4">
        <v>0.112575300556277</v>
      </c>
      <c r="BQ117" s="4">
        <v>0.54663733335600795</v>
      </c>
      <c r="BR117" s="4">
        <v>63.531848904860503</v>
      </c>
      <c r="BS117" s="4">
        <v>228</v>
      </c>
      <c r="BT117" s="4">
        <v>50</v>
      </c>
      <c r="BU117" s="4">
        <v>73</v>
      </c>
      <c r="BV117" s="4">
        <v>90</v>
      </c>
      <c r="BW117" s="4">
        <v>107</v>
      </c>
      <c r="BX117" s="4">
        <v>132</v>
      </c>
      <c r="BY117" s="4">
        <v>152</v>
      </c>
      <c r="BZ117" s="4">
        <v>174</v>
      </c>
      <c r="CA117" s="4">
        <v>82</v>
      </c>
      <c r="CB117" s="4">
        <v>119</v>
      </c>
      <c r="CC117" s="4">
        <v>146</v>
      </c>
      <c r="CD117" s="4">
        <v>175</v>
      </c>
      <c r="CE117" s="4">
        <v>215</v>
      </c>
      <c r="CF117" s="4">
        <v>248</v>
      </c>
      <c r="CG117" s="4">
        <v>283</v>
      </c>
      <c r="CH117" s="23">
        <v>0</v>
      </c>
      <c r="CI117" s="24">
        <v>0</v>
      </c>
      <c r="CJ117" s="25">
        <v>0</v>
      </c>
      <c r="CK117" s="26">
        <v>0</v>
      </c>
      <c r="CL117" s="27">
        <v>100</v>
      </c>
      <c r="CM117" s="29">
        <v>0</v>
      </c>
      <c r="CN117" s="30">
        <v>0</v>
      </c>
      <c r="CO117" s="31">
        <v>0</v>
      </c>
      <c r="CP117" s="33" t="s">
        <v>193</v>
      </c>
      <c r="CQ117" s="8">
        <v>0</v>
      </c>
      <c r="CR117" s="8">
        <v>0</v>
      </c>
      <c r="CS117" s="8">
        <v>0</v>
      </c>
      <c r="CT117" s="8">
        <v>0</v>
      </c>
      <c r="CU117" s="8">
        <v>0</v>
      </c>
      <c r="CV117" s="8">
        <v>0</v>
      </c>
      <c r="CW117" s="8">
        <v>0</v>
      </c>
      <c r="CX117" s="8">
        <v>100</v>
      </c>
      <c r="CY117" s="8">
        <v>0</v>
      </c>
    </row>
    <row r="118" spans="1:103" s="4" customFormat="1" ht="15.75" thickBot="1" x14ac:dyDescent="0.3">
      <c r="A118" s="3" t="s">
        <v>194</v>
      </c>
      <c r="B118" s="3" t="s">
        <v>818</v>
      </c>
      <c r="C118" s="3" t="s">
        <v>828</v>
      </c>
      <c r="D118" s="3" t="s">
        <v>831</v>
      </c>
      <c r="E118" s="3" t="s">
        <v>832</v>
      </c>
      <c r="G118" s="5">
        <v>1800</v>
      </c>
      <c r="H118" s="4">
        <v>-23.273540000000001</v>
      </c>
      <c r="I118" s="4">
        <v>30.403479999999998</v>
      </c>
      <c r="J118" s="6">
        <v>31467</v>
      </c>
      <c r="K118" s="6">
        <v>43257</v>
      </c>
      <c r="L118" s="5"/>
      <c r="M118" s="4">
        <v>1793.6895478862</v>
      </c>
      <c r="N118" s="4">
        <v>334822.33572079497</v>
      </c>
      <c r="O118" s="4">
        <v>57221.528034692703</v>
      </c>
      <c r="P118" s="8">
        <f t="shared" si="1"/>
        <v>57.221528034692703</v>
      </c>
      <c r="Q118" s="4">
        <v>109671.803025596</v>
      </c>
      <c r="R118" s="5">
        <v>509</v>
      </c>
      <c r="S118" s="5">
        <v>1567</v>
      </c>
      <c r="T118" s="5">
        <v>537</v>
      </c>
      <c r="U118" s="5">
        <v>974</v>
      </c>
      <c r="V118" s="5">
        <v>4.5797172933819998E-3</v>
      </c>
      <c r="W118" s="5">
        <v>9.6469645871790008E-3</v>
      </c>
      <c r="X118" s="5">
        <v>12.3800001144409</v>
      </c>
      <c r="Y118" s="5">
        <v>5.3128208965059999E-3</v>
      </c>
      <c r="Z118" s="4">
        <v>3.3504014536417799</v>
      </c>
      <c r="AA118" s="4">
        <v>83.156214566507401</v>
      </c>
      <c r="AB118" s="4">
        <v>18.549741289546599</v>
      </c>
      <c r="AC118" s="5" t="s">
        <v>80</v>
      </c>
      <c r="AD118" s="4">
        <v>10.500866551400099</v>
      </c>
      <c r="AE118" s="4">
        <v>7</v>
      </c>
      <c r="AF118" s="4">
        <v>1.3</v>
      </c>
      <c r="AG118" s="4">
        <v>3.81</v>
      </c>
      <c r="AH118" s="4">
        <v>3.55</v>
      </c>
      <c r="AI118" s="4">
        <v>2.85</v>
      </c>
      <c r="AJ118" s="4">
        <v>0.65</v>
      </c>
      <c r="AK118" s="4">
        <v>0.15</v>
      </c>
      <c r="AL118" s="4">
        <v>0.54</v>
      </c>
      <c r="AM118" s="4">
        <v>0.53</v>
      </c>
      <c r="AN118" s="4">
        <v>1477</v>
      </c>
      <c r="AO118" s="4">
        <v>428</v>
      </c>
      <c r="AP118" s="4">
        <v>683</v>
      </c>
      <c r="AQ118" s="4">
        <v>648</v>
      </c>
      <c r="AR118" s="4">
        <v>1232</v>
      </c>
      <c r="AS118" s="4">
        <v>412</v>
      </c>
      <c r="AT118" s="4">
        <v>687</v>
      </c>
      <c r="AU118" s="4">
        <v>652</v>
      </c>
      <c r="AV118" s="4">
        <v>0.755</v>
      </c>
      <c r="AW118" s="4">
        <v>5.5579999999999998</v>
      </c>
      <c r="AX118" s="4">
        <v>11</v>
      </c>
      <c r="AY118" s="4">
        <v>29</v>
      </c>
      <c r="AZ118" s="4">
        <v>2</v>
      </c>
      <c r="BA118" s="4">
        <v>4</v>
      </c>
      <c r="BB118" s="4">
        <v>1</v>
      </c>
      <c r="BC118" s="4">
        <v>2</v>
      </c>
      <c r="BD118" s="4">
        <v>1</v>
      </c>
      <c r="BE118" s="4">
        <v>1</v>
      </c>
      <c r="BF118" s="4">
        <v>1</v>
      </c>
      <c r="BG118" s="4">
        <v>1</v>
      </c>
      <c r="BH118" s="4">
        <v>5</v>
      </c>
      <c r="BI118" s="4">
        <v>5</v>
      </c>
      <c r="BJ118" s="4">
        <v>5</v>
      </c>
      <c r="BK118" s="4">
        <v>2</v>
      </c>
      <c r="BL118" s="4">
        <v>2</v>
      </c>
      <c r="BM118" s="4">
        <v>1</v>
      </c>
      <c r="BN118" s="4">
        <v>2</v>
      </c>
      <c r="BO118" s="4">
        <v>1</v>
      </c>
      <c r="BP118" s="4">
        <v>2.9653912277998001E-2</v>
      </c>
      <c r="BQ118" s="4">
        <v>0.91442850192289604</v>
      </c>
      <c r="BR118" s="4">
        <v>33.233300980629302</v>
      </c>
      <c r="BS118" s="4">
        <v>180</v>
      </c>
      <c r="BT118" s="4">
        <v>84</v>
      </c>
      <c r="BU118" s="4">
        <v>122</v>
      </c>
      <c r="BV118" s="4">
        <v>150</v>
      </c>
      <c r="BW118" s="4">
        <v>179</v>
      </c>
      <c r="BX118" s="4">
        <v>220</v>
      </c>
      <c r="BY118" s="4">
        <v>254</v>
      </c>
      <c r="BZ118" s="4">
        <v>290</v>
      </c>
      <c r="CA118" s="4">
        <v>74</v>
      </c>
      <c r="CB118" s="4">
        <v>107</v>
      </c>
      <c r="CC118" s="4">
        <v>132</v>
      </c>
      <c r="CD118" s="4">
        <v>157</v>
      </c>
      <c r="CE118" s="4">
        <v>193</v>
      </c>
      <c r="CF118" s="4">
        <v>222</v>
      </c>
      <c r="CG118" s="4">
        <v>254</v>
      </c>
      <c r="CH118" s="23">
        <v>0</v>
      </c>
      <c r="CI118" s="24">
        <v>0</v>
      </c>
      <c r="CJ118" s="25">
        <v>0</v>
      </c>
      <c r="CK118" s="26">
        <v>0</v>
      </c>
      <c r="CL118" s="28">
        <v>0</v>
      </c>
      <c r="CM118" s="29">
        <v>100</v>
      </c>
      <c r="CN118" s="30">
        <v>0</v>
      </c>
      <c r="CO118" s="31">
        <v>0</v>
      </c>
      <c r="CP118" s="33" t="s">
        <v>194</v>
      </c>
      <c r="CQ118" s="8">
        <v>0</v>
      </c>
      <c r="CR118" s="8">
        <v>0</v>
      </c>
      <c r="CS118" s="8">
        <v>100</v>
      </c>
      <c r="CT118" s="8">
        <v>0</v>
      </c>
      <c r="CU118" s="8">
        <v>0</v>
      </c>
      <c r="CV118" s="8">
        <v>0</v>
      </c>
      <c r="CW118" s="8">
        <v>0</v>
      </c>
      <c r="CX118" s="8">
        <v>100</v>
      </c>
      <c r="CY118" s="8">
        <v>0</v>
      </c>
    </row>
    <row r="119" spans="1:103" s="8" customFormat="1" ht="15.75" thickBot="1" x14ac:dyDescent="0.3">
      <c r="A119" s="8" t="s">
        <v>195</v>
      </c>
      <c r="B119" s="8" t="s">
        <v>818</v>
      </c>
      <c r="C119" s="8" t="s">
        <v>823</v>
      </c>
      <c r="D119" s="8" t="s">
        <v>824</v>
      </c>
      <c r="E119" s="8" t="s">
        <v>826</v>
      </c>
      <c r="G119" s="9">
        <v>810</v>
      </c>
      <c r="H119" s="8">
        <v>-23.216279999999902</v>
      </c>
      <c r="I119" s="8">
        <v>31.22354</v>
      </c>
      <c r="J119" s="10">
        <v>30635</v>
      </c>
      <c r="K119" s="10">
        <v>43145</v>
      </c>
      <c r="L119" s="9"/>
      <c r="M119" s="8">
        <v>821.87271302471595</v>
      </c>
      <c r="N119" s="8">
        <v>307000.64870715298</v>
      </c>
      <c r="O119" s="8">
        <v>60982.768014019901</v>
      </c>
      <c r="P119" s="8">
        <f t="shared" si="1"/>
        <v>60.982768014019904</v>
      </c>
      <c r="Q119" s="8">
        <v>123046.94269389</v>
      </c>
      <c r="R119" s="9">
        <v>337</v>
      </c>
      <c r="S119" s="9">
        <v>680</v>
      </c>
      <c r="T119" s="9">
        <v>360</v>
      </c>
      <c r="U119" s="9">
        <v>520</v>
      </c>
      <c r="V119" s="9">
        <v>1.7901082756E-3</v>
      </c>
      <c r="W119" s="9">
        <v>2.787554021991E-3</v>
      </c>
      <c r="X119" s="9">
        <v>3.7200000286102202</v>
      </c>
      <c r="Y119" s="9">
        <v>1.73375569284E-3</v>
      </c>
      <c r="Z119" s="8">
        <v>2.8528101407230602</v>
      </c>
      <c r="AA119" s="8">
        <v>90.611956834327401</v>
      </c>
      <c r="AB119" s="8">
        <v>31.193140962980099</v>
      </c>
      <c r="AC119" s="9" t="s">
        <v>80</v>
      </c>
      <c r="AD119" s="8">
        <v>22.569758807018399</v>
      </c>
      <c r="AE119" s="8">
        <v>6.55</v>
      </c>
      <c r="AF119" s="8">
        <v>1.7</v>
      </c>
      <c r="AG119" s="8">
        <v>3.45</v>
      </c>
      <c r="AH119" s="8">
        <v>3.47</v>
      </c>
      <c r="AI119" s="8">
        <v>3.47</v>
      </c>
      <c r="AJ119" s="8">
        <v>0.47</v>
      </c>
      <c r="AK119" s="8">
        <v>0.25</v>
      </c>
      <c r="AL119" s="8">
        <v>0.42</v>
      </c>
      <c r="AM119" s="8">
        <v>0.39</v>
      </c>
      <c r="AN119" s="8">
        <v>640</v>
      </c>
      <c r="AO119" s="8">
        <v>440</v>
      </c>
      <c r="AP119" s="8">
        <v>541</v>
      </c>
      <c r="AQ119" s="8">
        <v>540</v>
      </c>
      <c r="AR119" s="8">
        <v>719</v>
      </c>
      <c r="AS119" s="8">
        <v>489</v>
      </c>
      <c r="AT119" s="8">
        <v>581</v>
      </c>
      <c r="AU119" s="8">
        <v>585</v>
      </c>
      <c r="AV119" s="8">
        <v>6.5000000000000002E-2</v>
      </c>
      <c r="AW119" s="8">
        <v>5.3959999999999999</v>
      </c>
      <c r="AX119" s="8">
        <v>6</v>
      </c>
      <c r="AY119" s="8">
        <v>29</v>
      </c>
      <c r="AZ119" s="8">
        <v>2</v>
      </c>
      <c r="BA119" s="8">
        <v>4</v>
      </c>
      <c r="BB119" s="8">
        <v>1</v>
      </c>
      <c r="BC119" s="8">
        <v>1</v>
      </c>
      <c r="BD119" s="8">
        <v>1</v>
      </c>
      <c r="BE119" s="8">
        <v>1</v>
      </c>
      <c r="BF119" s="8">
        <v>1</v>
      </c>
      <c r="BG119" s="8">
        <v>1</v>
      </c>
      <c r="BH119" s="8">
        <v>5</v>
      </c>
      <c r="BI119" s="8">
        <v>5</v>
      </c>
      <c r="BJ119" s="8">
        <v>5</v>
      </c>
      <c r="BK119" s="8">
        <v>2</v>
      </c>
      <c r="BL119" s="8">
        <v>2</v>
      </c>
      <c r="BM119" s="8">
        <v>1</v>
      </c>
      <c r="BN119" s="8">
        <v>2</v>
      </c>
      <c r="BO119" s="8">
        <v>1</v>
      </c>
      <c r="BP119" s="8">
        <v>4.1064685738935E-2</v>
      </c>
      <c r="BQ119" s="8">
        <v>0.89446536095140705</v>
      </c>
      <c r="BR119" s="8">
        <v>17.0426456883981</v>
      </c>
      <c r="BS119" s="8">
        <v>185</v>
      </c>
      <c r="BT119" s="8">
        <v>87</v>
      </c>
      <c r="BU119" s="8">
        <v>126</v>
      </c>
      <c r="BV119" s="8">
        <v>154</v>
      </c>
      <c r="BW119" s="8">
        <v>183</v>
      </c>
      <c r="BX119" s="8">
        <v>224</v>
      </c>
      <c r="BY119" s="8">
        <v>257</v>
      </c>
      <c r="BZ119" s="8">
        <v>293</v>
      </c>
      <c r="CA119" s="8">
        <v>84</v>
      </c>
      <c r="CB119" s="8">
        <v>121</v>
      </c>
      <c r="CC119" s="8">
        <v>148</v>
      </c>
      <c r="CD119" s="8">
        <v>177</v>
      </c>
      <c r="CE119" s="8">
        <v>216</v>
      </c>
      <c r="CF119" s="8">
        <v>248</v>
      </c>
      <c r="CG119" s="8">
        <v>283</v>
      </c>
      <c r="CH119" s="23">
        <v>0</v>
      </c>
      <c r="CI119" s="24">
        <v>0</v>
      </c>
      <c r="CJ119" s="25">
        <v>0</v>
      </c>
      <c r="CK119" s="26">
        <v>0</v>
      </c>
      <c r="CL119" s="28">
        <v>100</v>
      </c>
      <c r="CM119" s="29">
        <v>0</v>
      </c>
      <c r="CN119" s="30">
        <v>0</v>
      </c>
      <c r="CO119" s="31">
        <v>0</v>
      </c>
      <c r="CP119" s="34" t="s">
        <v>195</v>
      </c>
      <c r="CQ119" s="8">
        <v>0</v>
      </c>
      <c r="CR119" s="8">
        <v>0</v>
      </c>
      <c r="CS119" s="8">
        <v>100</v>
      </c>
      <c r="CT119" s="8">
        <v>0</v>
      </c>
      <c r="CU119" s="8">
        <v>0</v>
      </c>
      <c r="CV119" s="8">
        <v>0</v>
      </c>
      <c r="CW119" s="8">
        <v>0</v>
      </c>
      <c r="CX119" s="8">
        <v>100</v>
      </c>
      <c r="CY119" s="8">
        <v>0</v>
      </c>
    </row>
    <row r="120" spans="1:103" s="8" customFormat="1" ht="15.75" thickBot="1" x14ac:dyDescent="0.3">
      <c r="A120" s="8" t="s">
        <v>196</v>
      </c>
      <c r="B120" s="8" t="s">
        <v>818</v>
      </c>
      <c r="C120" s="8" t="s">
        <v>823</v>
      </c>
      <c r="D120" s="8" t="s">
        <v>824</v>
      </c>
      <c r="E120" s="8" t="s">
        <v>827</v>
      </c>
      <c r="G120" s="9">
        <v>4540</v>
      </c>
      <c r="H120" s="8">
        <v>-23.143260000000001</v>
      </c>
      <c r="I120" s="8">
        <v>31.462620000000001</v>
      </c>
      <c r="J120" s="10">
        <v>30713</v>
      </c>
      <c r="K120" s="10">
        <v>41324</v>
      </c>
      <c r="L120" s="9"/>
      <c r="M120" s="8">
        <v>4674.3052048729096</v>
      </c>
      <c r="N120" s="8">
        <v>517332.53167290601</v>
      </c>
      <c r="O120" s="8">
        <v>43690.167966723602</v>
      </c>
      <c r="P120" s="8">
        <f t="shared" si="1"/>
        <v>43.6901679667236</v>
      </c>
      <c r="Q120" s="8">
        <v>108338.390768878</v>
      </c>
      <c r="R120" s="9">
        <v>260</v>
      </c>
      <c r="S120" s="9">
        <v>481</v>
      </c>
      <c r="T120" s="9">
        <v>276</v>
      </c>
      <c r="U120" s="9">
        <v>410</v>
      </c>
      <c r="V120" s="9">
        <v>1.5684975078329999E-3</v>
      </c>
      <c r="W120" s="9">
        <v>2.0399047690439999E-3</v>
      </c>
      <c r="X120" s="9">
        <v>2.9800000190734801</v>
      </c>
      <c r="Y120" s="9">
        <v>1.6491536516700001E-3</v>
      </c>
      <c r="Z120" s="8">
        <v>2.7778721374417699</v>
      </c>
      <c r="AA120" s="8">
        <v>78.806627878107193</v>
      </c>
      <c r="AB120" s="8">
        <v>28.830476059258999</v>
      </c>
      <c r="AC120" s="9" t="s">
        <v>80</v>
      </c>
      <c r="AD120" s="8">
        <v>13.457678863365601</v>
      </c>
      <c r="AE120" s="8">
        <v>6.55</v>
      </c>
      <c r="AF120" s="8">
        <v>1.2</v>
      </c>
      <c r="AG120" s="8">
        <v>3.98</v>
      </c>
      <c r="AH120" s="8">
        <v>4.13</v>
      </c>
      <c r="AI120" s="8">
        <v>4.13</v>
      </c>
      <c r="AJ120" s="8">
        <v>0.47</v>
      </c>
      <c r="AK120" s="8">
        <v>0.2</v>
      </c>
      <c r="AL120" s="8">
        <v>0.36</v>
      </c>
      <c r="AM120" s="8">
        <v>0.36</v>
      </c>
      <c r="AN120" s="8">
        <v>645</v>
      </c>
      <c r="AO120" s="8">
        <v>384</v>
      </c>
      <c r="AP120" s="8">
        <v>495</v>
      </c>
      <c r="AQ120" s="8">
        <v>491</v>
      </c>
      <c r="AR120" s="8">
        <v>769</v>
      </c>
      <c r="AS120" s="8">
        <v>419</v>
      </c>
      <c r="AT120" s="8">
        <v>544</v>
      </c>
      <c r="AU120" s="8">
        <v>531</v>
      </c>
      <c r="AV120" s="8">
        <v>6.7000000000000004E-2</v>
      </c>
      <c r="AW120" s="8">
        <v>2.3620000000000001</v>
      </c>
      <c r="AX120" s="8">
        <v>6</v>
      </c>
      <c r="AY120" s="8">
        <v>29</v>
      </c>
      <c r="AZ120" s="8">
        <v>2</v>
      </c>
      <c r="BA120" s="8">
        <v>4</v>
      </c>
      <c r="BB120" s="8">
        <v>1</v>
      </c>
      <c r="BC120" s="8">
        <v>1</v>
      </c>
      <c r="BD120" s="8">
        <v>1</v>
      </c>
      <c r="BE120" s="8">
        <v>1</v>
      </c>
      <c r="BF120" s="8">
        <v>1</v>
      </c>
      <c r="BG120" s="8">
        <v>1</v>
      </c>
      <c r="BH120" s="8">
        <v>5</v>
      </c>
      <c r="BI120" s="8">
        <v>5</v>
      </c>
      <c r="BJ120" s="8">
        <v>5</v>
      </c>
      <c r="BK120" s="8">
        <v>1</v>
      </c>
      <c r="BL120" s="8">
        <v>2</v>
      </c>
      <c r="BM120" s="8">
        <v>1</v>
      </c>
      <c r="BN120" s="8">
        <v>2</v>
      </c>
      <c r="BO120" s="8">
        <v>1</v>
      </c>
      <c r="BP120" s="8">
        <v>-2.2087884155695001E-2</v>
      </c>
      <c r="BQ120" s="8">
        <v>0.143807194141131</v>
      </c>
      <c r="BR120" s="8">
        <v>-10.478998155903399</v>
      </c>
      <c r="BS120" s="8">
        <v>163</v>
      </c>
      <c r="BT120" s="8">
        <v>81</v>
      </c>
      <c r="BU120" s="8">
        <v>116</v>
      </c>
      <c r="BV120" s="8">
        <v>141</v>
      </c>
      <c r="BW120" s="8">
        <v>167</v>
      </c>
      <c r="BX120" s="8">
        <v>202</v>
      </c>
      <c r="BY120" s="8">
        <v>231</v>
      </c>
      <c r="BZ120" s="8">
        <v>261</v>
      </c>
      <c r="CA120" s="8">
        <v>70</v>
      </c>
      <c r="CB120" s="8">
        <v>101</v>
      </c>
      <c r="CC120" s="8">
        <v>123</v>
      </c>
      <c r="CD120" s="8">
        <v>145</v>
      </c>
      <c r="CE120" s="8">
        <v>176</v>
      </c>
      <c r="CF120" s="8">
        <v>201</v>
      </c>
      <c r="CG120" s="8">
        <v>227</v>
      </c>
      <c r="CH120" s="23">
        <v>0</v>
      </c>
      <c r="CI120" s="24">
        <v>0</v>
      </c>
      <c r="CJ120" s="25">
        <v>0</v>
      </c>
      <c r="CK120" s="26">
        <v>0</v>
      </c>
      <c r="CL120" s="28">
        <v>100</v>
      </c>
      <c r="CM120" s="29">
        <v>0</v>
      </c>
      <c r="CN120" s="30">
        <v>0</v>
      </c>
      <c r="CO120" s="31">
        <v>0</v>
      </c>
      <c r="CP120" s="34" t="s">
        <v>196</v>
      </c>
      <c r="CQ120" s="8">
        <v>0</v>
      </c>
      <c r="CR120" s="8">
        <v>0</v>
      </c>
      <c r="CS120" s="8">
        <v>0</v>
      </c>
      <c r="CT120" s="8">
        <v>0</v>
      </c>
      <c r="CU120" s="8">
        <v>0</v>
      </c>
      <c r="CV120" s="8">
        <v>0</v>
      </c>
      <c r="CW120" s="8">
        <v>0</v>
      </c>
      <c r="CX120" s="8">
        <v>100</v>
      </c>
      <c r="CY120" s="8">
        <v>0</v>
      </c>
    </row>
    <row r="121" spans="1:103" s="8" customFormat="1" ht="15.75" thickBot="1" x14ac:dyDescent="0.3">
      <c r="A121" s="8" t="s">
        <v>197</v>
      </c>
      <c r="B121" s="8" t="s">
        <v>818</v>
      </c>
      <c r="C121" s="8" t="s">
        <v>823</v>
      </c>
      <c r="D121" s="8" t="s">
        <v>824</v>
      </c>
      <c r="E121" s="8" t="s">
        <v>825</v>
      </c>
      <c r="G121" s="9">
        <v>739</v>
      </c>
      <c r="H121" s="8">
        <v>-22.950959999999998</v>
      </c>
      <c r="I121" s="8">
        <v>31.233740000000001</v>
      </c>
      <c r="J121" s="10">
        <v>30635</v>
      </c>
      <c r="K121" s="10">
        <v>41318</v>
      </c>
      <c r="L121" s="9"/>
      <c r="M121" s="8">
        <v>748.15504687125201</v>
      </c>
      <c r="N121" s="8">
        <v>238373.732819511</v>
      </c>
      <c r="O121" s="8">
        <v>38324.482964397903</v>
      </c>
      <c r="P121" s="8">
        <f t="shared" si="1"/>
        <v>38.324482964397902</v>
      </c>
      <c r="Q121" s="8">
        <v>83672.056420039604</v>
      </c>
      <c r="R121" s="9">
        <v>312</v>
      </c>
      <c r="S121" s="9">
        <v>587</v>
      </c>
      <c r="T121" s="9">
        <v>329</v>
      </c>
      <c r="U121" s="9">
        <v>474</v>
      </c>
      <c r="V121" s="9">
        <v>2.1826301235709999E-3</v>
      </c>
      <c r="W121" s="9">
        <v>3.2866408663299999E-3</v>
      </c>
      <c r="X121" s="9">
        <v>3.3699998855590798</v>
      </c>
      <c r="Y121" s="9">
        <v>2.3106080479920002E-3</v>
      </c>
      <c r="Z121" s="8">
        <v>3.0638452209439699</v>
      </c>
      <c r="AA121" s="8">
        <v>89.297706742711696</v>
      </c>
      <c r="AB121" s="8">
        <v>20.752347676304399</v>
      </c>
      <c r="AC121" s="9" t="s">
        <v>80</v>
      </c>
      <c r="AD121" s="8">
        <v>12.6122790438103</v>
      </c>
      <c r="AE121" s="8">
        <v>5.2</v>
      </c>
      <c r="AF121" s="8">
        <v>3.2</v>
      </c>
      <c r="AG121" s="8">
        <v>3.86</v>
      </c>
      <c r="AH121" s="8">
        <v>4.13</v>
      </c>
      <c r="AI121" s="8">
        <v>4.13</v>
      </c>
      <c r="AJ121" s="8">
        <v>0.41</v>
      </c>
      <c r="AK121" s="8">
        <v>0.31</v>
      </c>
      <c r="AL121" s="8">
        <v>0.34</v>
      </c>
      <c r="AM121" s="8">
        <v>0.33</v>
      </c>
      <c r="AN121" s="8">
        <v>579</v>
      </c>
      <c r="AO121" s="8">
        <v>404</v>
      </c>
      <c r="AP121" s="8">
        <v>470</v>
      </c>
      <c r="AQ121" s="8">
        <v>470</v>
      </c>
      <c r="AR121" s="8">
        <v>769</v>
      </c>
      <c r="AS121" s="8">
        <v>473</v>
      </c>
      <c r="AT121" s="8">
        <v>574</v>
      </c>
      <c r="AU121" s="8">
        <v>569</v>
      </c>
      <c r="AV121" s="8">
        <v>0.312</v>
      </c>
      <c r="AW121" s="8">
        <v>5.5750000000000002</v>
      </c>
      <c r="AX121" s="8">
        <v>6</v>
      </c>
      <c r="AY121" s="8">
        <v>69</v>
      </c>
      <c r="AZ121" s="8">
        <v>5</v>
      </c>
      <c r="BA121" s="8">
        <v>4</v>
      </c>
      <c r="BB121" s="8">
        <v>1</v>
      </c>
      <c r="BC121" s="8">
        <v>1</v>
      </c>
      <c r="BD121" s="8">
        <v>1</v>
      </c>
      <c r="BE121" s="8">
        <v>1</v>
      </c>
      <c r="BF121" s="8">
        <v>1</v>
      </c>
      <c r="BG121" s="8">
        <v>1</v>
      </c>
      <c r="BH121" s="8">
        <v>5</v>
      </c>
      <c r="BI121" s="8">
        <v>5</v>
      </c>
      <c r="BJ121" s="8">
        <v>5</v>
      </c>
      <c r="BK121" s="8">
        <v>2</v>
      </c>
      <c r="BL121" s="8">
        <v>2</v>
      </c>
      <c r="BM121" s="8">
        <v>1</v>
      </c>
      <c r="BN121" s="8">
        <v>2</v>
      </c>
      <c r="BO121" s="8">
        <v>1</v>
      </c>
      <c r="BP121" s="8">
        <v>-2.2087884155695001E-2</v>
      </c>
      <c r="BQ121" s="8">
        <v>0.90943332953538103</v>
      </c>
      <c r="BR121" s="8">
        <v>19.057055147132001</v>
      </c>
      <c r="BS121" s="8">
        <v>164</v>
      </c>
      <c r="BT121" s="8">
        <v>78</v>
      </c>
      <c r="BU121" s="8">
        <v>110</v>
      </c>
      <c r="BV121" s="8">
        <v>133</v>
      </c>
      <c r="BW121" s="8">
        <v>156</v>
      </c>
      <c r="BX121" s="8">
        <v>188</v>
      </c>
      <c r="BY121" s="8">
        <v>212</v>
      </c>
      <c r="BZ121" s="8">
        <v>238</v>
      </c>
      <c r="CA121" s="8">
        <v>70</v>
      </c>
      <c r="CB121" s="8">
        <v>99</v>
      </c>
      <c r="CC121" s="8">
        <v>120</v>
      </c>
      <c r="CD121" s="8">
        <v>141</v>
      </c>
      <c r="CE121" s="8">
        <v>169</v>
      </c>
      <c r="CF121" s="8">
        <v>192</v>
      </c>
      <c r="CG121" s="8">
        <v>215</v>
      </c>
      <c r="CH121" s="23">
        <v>0</v>
      </c>
      <c r="CI121" s="24">
        <v>0</v>
      </c>
      <c r="CJ121" s="25">
        <v>0</v>
      </c>
      <c r="CK121" s="26">
        <v>0</v>
      </c>
      <c r="CL121" s="28">
        <v>100</v>
      </c>
      <c r="CM121" s="29">
        <v>0</v>
      </c>
      <c r="CN121" s="30">
        <v>0</v>
      </c>
      <c r="CO121" s="31">
        <v>0</v>
      </c>
      <c r="CP121" s="34" t="s">
        <v>197</v>
      </c>
      <c r="CQ121" s="8">
        <v>0</v>
      </c>
      <c r="CR121" s="8">
        <v>0</v>
      </c>
      <c r="CS121" s="8">
        <v>100</v>
      </c>
      <c r="CT121" s="8">
        <v>0</v>
      </c>
      <c r="CU121" s="8">
        <v>0</v>
      </c>
      <c r="CV121" s="8">
        <v>0</v>
      </c>
      <c r="CW121" s="8">
        <v>0</v>
      </c>
      <c r="CX121" s="8">
        <v>100</v>
      </c>
      <c r="CY121" s="8">
        <v>0</v>
      </c>
    </row>
    <row r="122" spans="1:103" s="8" customFormat="1" ht="15.75" thickBot="1" x14ac:dyDescent="0.3">
      <c r="A122" s="8" t="s">
        <v>198</v>
      </c>
      <c r="B122" s="8" t="s">
        <v>740</v>
      </c>
      <c r="C122" s="8" t="s">
        <v>937</v>
      </c>
      <c r="D122" s="8" t="s">
        <v>954</v>
      </c>
      <c r="E122" s="8" t="s">
        <v>955</v>
      </c>
      <c r="G122" s="9">
        <v>4152</v>
      </c>
      <c r="H122" s="8">
        <v>-27.169750000000001</v>
      </c>
      <c r="I122" s="8">
        <v>29.2333099999999</v>
      </c>
      <c r="J122" s="10">
        <v>2466</v>
      </c>
      <c r="K122" s="10">
        <v>43256</v>
      </c>
      <c r="L122" s="9">
        <v>1906</v>
      </c>
      <c r="M122" s="8">
        <v>4132.5759083776202</v>
      </c>
      <c r="N122" s="8">
        <v>604848.80204612296</v>
      </c>
      <c r="O122" s="8">
        <v>77154.617828610004</v>
      </c>
      <c r="P122" s="8">
        <f t="shared" si="1"/>
        <v>77.15461782861</v>
      </c>
      <c r="Q122" s="8">
        <v>150772.76385296101</v>
      </c>
      <c r="R122" s="9">
        <v>1525</v>
      </c>
      <c r="S122" s="9">
        <v>2089</v>
      </c>
      <c r="T122" s="9">
        <v>1533</v>
      </c>
      <c r="U122" s="9">
        <v>1734</v>
      </c>
      <c r="V122" s="9">
        <v>1.634104643017E-3</v>
      </c>
      <c r="W122" s="9">
        <v>3.7407286673479998E-3</v>
      </c>
      <c r="X122" s="9">
        <v>9.5100002288818306</v>
      </c>
      <c r="Y122" s="9">
        <v>1.7775094602259999E-3</v>
      </c>
      <c r="Z122" s="8">
        <v>3.0481809087501901</v>
      </c>
      <c r="AA122" s="8">
        <v>80.933091065072304</v>
      </c>
      <c r="AB122" s="8">
        <v>36.128169077495002</v>
      </c>
      <c r="AC122" s="9" t="s">
        <v>199</v>
      </c>
      <c r="AD122" s="8">
        <v>40.691606655030903</v>
      </c>
      <c r="AE122" s="8">
        <v>6.9</v>
      </c>
      <c r="AF122" s="8">
        <v>3.07</v>
      </c>
      <c r="AG122" s="8">
        <v>4.9800000000000004</v>
      </c>
      <c r="AH122" s="8">
        <v>5.04</v>
      </c>
      <c r="AI122" s="8">
        <v>5.49</v>
      </c>
      <c r="AJ122" s="8">
        <v>0.63</v>
      </c>
      <c r="AK122" s="8">
        <v>0.33</v>
      </c>
      <c r="AL122" s="8">
        <v>0.45</v>
      </c>
      <c r="AM122" s="8">
        <v>0.45</v>
      </c>
      <c r="AN122" s="8">
        <v>1155</v>
      </c>
      <c r="AO122" s="8">
        <v>603</v>
      </c>
      <c r="AP122" s="8">
        <v>712</v>
      </c>
      <c r="AQ122" s="8">
        <v>699</v>
      </c>
      <c r="AR122" s="8">
        <v>1099</v>
      </c>
      <c r="AS122" s="8">
        <v>504</v>
      </c>
      <c r="AT122" s="8">
        <v>669</v>
      </c>
      <c r="AU122" s="8">
        <v>665</v>
      </c>
      <c r="AV122" s="8">
        <v>4.9000000000000002E-2</v>
      </c>
      <c r="AW122" s="8">
        <v>3.5999999999999997E-2</v>
      </c>
      <c r="AX122" s="8">
        <v>12</v>
      </c>
      <c r="AY122" s="8">
        <v>65</v>
      </c>
      <c r="AZ122" s="8">
        <v>11</v>
      </c>
      <c r="BA122" s="8">
        <v>4</v>
      </c>
      <c r="BB122" s="8">
        <v>4</v>
      </c>
      <c r="BC122" s="8">
        <v>5</v>
      </c>
      <c r="BD122" s="8">
        <v>4</v>
      </c>
      <c r="BE122" s="8">
        <v>2</v>
      </c>
      <c r="BF122" s="8">
        <v>2</v>
      </c>
      <c r="BG122" s="8">
        <v>1</v>
      </c>
      <c r="BH122" s="8">
        <v>4</v>
      </c>
      <c r="BI122" s="8">
        <v>5</v>
      </c>
      <c r="BJ122" s="8">
        <v>4</v>
      </c>
      <c r="BK122" s="8">
        <v>0</v>
      </c>
      <c r="BL122" s="8">
        <v>1</v>
      </c>
      <c r="BM122" s="8">
        <v>0</v>
      </c>
      <c r="BN122" s="8">
        <v>5</v>
      </c>
      <c r="BO122" s="8">
        <v>5</v>
      </c>
      <c r="BP122" s="8">
        <v>-0.17442785223486901</v>
      </c>
      <c r="BQ122" s="8">
        <v>0.68413176165546197</v>
      </c>
      <c r="BR122" s="8">
        <v>-12.4704617940363</v>
      </c>
      <c r="BS122" s="8">
        <v>116</v>
      </c>
      <c r="BT122" s="8">
        <v>63</v>
      </c>
      <c r="BU122" s="8">
        <v>83</v>
      </c>
      <c r="BV122" s="8">
        <v>98</v>
      </c>
      <c r="BW122" s="8">
        <v>112</v>
      </c>
      <c r="BX122" s="8">
        <v>132</v>
      </c>
      <c r="BY122" s="8">
        <v>147</v>
      </c>
      <c r="BZ122" s="8">
        <v>163</v>
      </c>
      <c r="CA122" s="8">
        <v>64</v>
      </c>
      <c r="CB122" s="8">
        <v>84</v>
      </c>
      <c r="CC122" s="8">
        <v>99</v>
      </c>
      <c r="CD122" s="8">
        <v>114</v>
      </c>
      <c r="CE122" s="8">
        <v>133</v>
      </c>
      <c r="CF122" s="8">
        <v>149</v>
      </c>
      <c r="CG122" s="8">
        <v>165</v>
      </c>
      <c r="CH122" s="23">
        <v>0</v>
      </c>
      <c r="CI122" s="24">
        <v>0</v>
      </c>
      <c r="CJ122" s="25">
        <v>0</v>
      </c>
      <c r="CK122" s="26">
        <v>70</v>
      </c>
      <c r="CL122" s="28">
        <v>30</v>
      </c>
      <c r="CM122" s="29">
        <v>0</v>
      </c>
      <c r="CN122" s="30">
        <v>0</v>
      </c>
      <c r="CO122" s="31">
        <v>0</v>
      </c>
      <c r="CP122" s="34" t="s">
        <v>198</v>
      </c>
      <c r="CQ122" s="8">
        <v>0</v>
      </c>
      <c r="CR122" s="8">
        <v>0</v>
      </c>
      <c r="CS122" s="8">
        <v>0</v>
      </c>
      <c r="CT122" s="8">
        <v>100</v>
      </c>
      <c r="CU122" s="8">
        <v>0</v>
      </c>
      <c r="CV122" s="8">
        <v>0</v>
      </c>
      <c r="CW122" s="8">
        <v>0</v>
      </c>
      <c r="CX122" s="8">
        <v>0</v>
      </c>
      <c r="CY122" s="8">
        <v>0</v>
      </c>
    </row>
    <row r="123" spans="1:103" s="8" customFormat="1" ht="15.75" thickBot="1" x14ac:dyDescent="0.3">
      <c r="A123" s="8" t="s">
        <v>200</v>
      </c>
      <c r="B123" s="8" t="s">
        <v>740</v>
      </c>
      <c r="C123" s="8" t="s">
        <v>937</v>
      </c>
      <c r="D123" s="8" t="s">
        <v>938</v>
      </c>
      <c r="E123" s="8" t="s">
        <v>939</v>
      </c>
      <c r="G123" s="9">
        <v>901</v>
      </c>
      <c r="H123" s="8">
        <v>-26.62792</v>
      </c>
      <c r="I123" s="8">
        <v>29.024529999999999</v>
      </c>
      <c r="J123" s="10">
        <v>22140</v>
      </c>
      <c r="K123" s="10">
        <v>43258</v>
      </c>
      <c r="L123" s="9">
        <v>1960</v>
      </c>
      <c r="M123" s="8">
        <v>899.79940558820397</v>
      </c>
      <c r="N123" s="8">
        <v>246598.74142448799</v>
      </c>
      <c r="O123" s="8">
        <v>15434.5178862994</v>
      </c>
      <c r="P123" s="8">
        <f t="shared" si="1"/>
        <v>15.4345178862994</v>
      </c>
      <c r="Q123" s="8">
        <v>50105.3499184518</v>
      </c>
      <c r="R123" s="9">
        <v>1552</v>
      </c>
      <c r="S123" s="9">
        <v>1695</v>
      </c>
      <c r="T123" s="9">
        <v>1555</v>
      </c>
      <c r="U123" s="9">
        <v>1621</v>
      </c>
      <c r="V123" s="9">
        <v>1.4680982567370001E-3</v>
      </c>
      <c r="W123" s="9">
        <v>2.8539866547729999E-3</v>
      </c>
      <c r="X123" s="9">
        <v>3.92000007629394</v>
      </c>
      <c r="Y123" s="9">
        <v>1.7562995199109999E-3</v>
      </c>
      <c r="Z123" s="8">
        <v>3.5378305895346198</v>
      </c>
      <c r="AA123" s="8">
        <v>86.777046849158296</v>
      </c>
      <c r="AB123" s="8">
        <v>15.540150287862399</v>
      </c>
      <c r="AC123" s="9" t="s">
        <v>199</v>
      </c>
      <c r="AD123" s="8">
        <v>7.7556478404619904</v>
      </c>
      <c r="AE123" s="8">
        <v>7</v>
      </c>
      <c r="AF123" s="8">
        <v>2.59</v>
      </c>
      <c r="AG123" s="8">
        <v>5.91</v>
      </c>
      <c r="AH123" s="8">
        <v>5.95</v>
      </c>
      <c r="AI123" s="8">
        <v>5.9</v>
      </c>
      <c r="AJ123" s="8">
        <v>0.46</v>
      </c>
      <c r="AK123" s="8">
        <v>0.3</v>
      </c>
      <c r="AL123" s="8">
        <v>0.38</v>
      </c>
      <c r="AM123" s="8">
        <v>0.37</v>
      </c>
      <c r="AN123" s="8">
        <v>749</v>
      </c>
      <c r="AO123" s="8">
        <v>603</v>
      </c>
      <c r="AP123" s="8">
        <v>666</v>
      </c>
      <c r="AQ123" s="8">
        <v>674</v>
      </c>
      <c r="AR123" s="8">
        <v>718</v>
      </c>
      <c r="AS123" s="8">
        <v>560</v>
      </c>
      <c r="AT123" s="8">
        <v>657</v>
      </c>
      <c r="AU123" s="8">
        <v>658</v>
      </c>
      <c r="AV123" s="8">
        <v>0.59899999999999998</v>
      </c>
      <c r="AW123" s="8">
        <v>3.512</v>
      </c>
      <c r="AX123" s="8">
        <v>12</v>
      </c>
      <c r="AY123" s="8">
        <v>65</v>
      </c>
      <c r="AZ123" s="8">
        <v>11</v>
      </c>
      <c r="BA123" s="8">
        <v>4</v>
      </c>
      <c r="BB123" s="8">
        <v>4</v>
      </c>
      <c r="BC123" s="8">
        <v>4</v>
      </c>
      <c r="BD123" s="8">
        <v>4</v>
      </c>
      <c r="BE123" s="8">
        <v>2</v>
      </c>
      <c r="BF123" s="8">
        <v>2</v>
      </c>
      <c r="BG123" s="8">
        <v>2</v>
      </c>
      <c r="BH123" s="8">
        <v>4</v>
      </c>
      <c r="BI123" s="8">
        <v>4</v>
      </c>
      <c r="BJ123" s="8">
        <v>4</v>
      </c>
      <c r="BK123" s="8">
        <v>0</v>
      </c>
      <c r="BL123" s="8">
        <v>0</v>
      </c>
      <c r="BM123" s="8">
        <v>0</v>
      </c>
      <c r="BN123" s="8">
        <v>5</v>
      </c>
      <c r="BO123" s="8">
        <v>5</v>
      </c>
      <c r="BP123" s="8">
        <v>-0.197266965215221</v>
      </c>
      <c r="BQ123" s="8">
        <v>0.75358912200185102</v>
      </c>
      <c r="BR123" s="8">
        <v>23.067525667516101</v>
      </c>
      <c r="BS123" s="8">
        <v>119</v>
      </c>
      <c r="BT123" s="8">
        <v>54</v>
      </c>
      <c r="BU123" s="8">
        <v>73</v>
      </c>
      <c r="BV123" s="8">
        <v>86</v>
      </c>
      <c r="BW123" s="8">
        <v>99</v>
      </c>
      <c r="BX123" s="8">
        <v>118</v>
      </c>
      <c r="BY123" s="8">
        <v>133</v>
      </c>
      <c r="BZ123" s="8">
        <v>149</v>
      </c>
      <c r="CA123" s="8">
        <v>45</v>
      </c>
      <c r="CB123" s="8">
        <v>61</v>
      </c>
      <c r="CC123" s="8">
        <v>72</v>
      </c>
      <c r="CD123" s="8">
        <v>84</v>
      </c>
      <c r="CE123" s="8">
        <v>99</v>
      </c>
      <c r="CF123" s="8">
        <v>112</v>
      </c>
      <c r="CG123" s="8">
        <v>125</v>
      </c>
      <c r="CH123" s="23">
        <v>0</v>
      </c>
      <c r="CI123" s="24">
        <v>0</v>
      </c>
      <c r="CJ123" s="25">
        <v>0</v>
      </c>
      <c r="CK123" s="26">
        <v>100</v>
      </c>
      <c r="CL123" s="28">
        <v>0</v>
      </c>
      <c r="CM123" s="29">
        <v>0</v>
      </c>
      <c r="CN123" s="30">
        <v>0</v>
      </c>
      <c r="CO123" s="31">
        <v>0</v>
      </c>
      <c r="CP123" s="34" t="s">
        <v>200</v>
      </c>
      <c r="CQ123" s="8">
        <v>0</v>
      </c>
      <c r="CR123" s="8">
        <v>0</v>
      </c>
      <c r="CS123" s="8">
        <v>0</v>
      </c>
      <c r="CT123" s="8">
        <v>100</v>
      </c>
      <c r="CU123" s="8">
        <v>0</v>
      </c>
      <c r="CV123" s="8">
        <v>0</v>
      </c>
      <c r="CW123" s="8">
        <v>0</v>
      </c>
      <c r="CX123" s="8">
        <v>0</v>
      </c>
      <c r="CY123" s="8">
        <v>0</v>
      </c>
    </row>
    <row r="124" spans="1:103" s="8" customFormat="1" ht="15.75" thickBot="1" x14ac:dyDescent="0.3">
      <c r="A124" s="8" t="s">
        <v>201</v>
      </c>
      <c r="B124" s="8" t="s">
        <v>740</v>
      </c>
      <c r="C124" s="8" t="s">
        <v>937</v>
      </c>
      <c r="D124" s="8" t="s">
        <v>952</v>
      </c>
      <c r="E124" s="8" t="s">
        <v>953</v>
      </c>
      <c r="G124" s="9">
        <v>1094</v>
      </c>
      <c r="H124" s="8">
        <v>-26.77589</v>
      </c>
      <c r="I124" s="8">
        <v>29.541499999999999</v>
      </c>
      <c r="J124" s="10">
        <v>23722</v>
      </c>
      <c r="K124" s="10">
        <v>43256</v>
      </c>
      <c r="L124" s="9">
        <v>1964</v>
      </c>
      <c r="M124" s="8">
        <v>1105.1678346216199</v>
      </c>
      <c r="N124" s="8">
        <v>225012.39955195901</v>
      </c>
      <c r="O124" s="8">
        <v>29004.0670306434</v>
      </c>
      <c r="P124" s="8">
        <f t="shared" si="1"/>
        <v>29.004067030643402</v>
      </c>
      <c r="Q124" s="8">
        <v>68781.900592138598</v>
      </c>
      <c r="R124" s="9">
        <v>1566</v>
      </c>
      <c r="S124" s="9">
        <v>1716</v>
      </c>
      <c r="T124" s="9">
        <v>1570</v>
      </c>
      <c r="U124" s="9">
        <v>1655</v>
      </c>
      <c r="V124" s="9">
        <v>1.3471462298179999E-3</v>
      </c>
      <c r="W124" s="9">
        <v>2.1808062689259999E-3</v>
      </c>
      <c r="X124" s="9">
        <v>3.7200000286102202</v>
      </c>
      <c r="Y124" s="9">
        <v>1.647720229812E-3</v>
      </c>
      <c r="Z124" s="8">
        <v>3.06775322981043</v>
      </c>
      <c r="AA124" s="8">
        <v>86.781041138693695</v>
      </c>
      <c r="AB124" s="8">
        <v>20.3268408761014</v>
      </c>
      <c r="AC124" s="9" t="s">
        <v>199</v>
      </c>
      <c r="AD124" s="8">
        <v>11.7565468296795</v>
      </c>
      <c r="AE124" s="8">
        <v>7</v>
      </c>
      <c r="AF124" s="8">
        <v>3.41</v>
      </c>
      <c r="AG124" s="8">
        <v>6.03</v>
      </c>
      <c r="AH124" s="8">
        <v>5.9</v>
      </c>
      <c r="AI124" s="8">
        <v>5.9</v>
      </c>
      <c r="AJ124" s="8">
        <v>0.56000000000000005</v>
      </c>
      <c r="AK124" s="8">
        <v>0.28999999999999998</v>
      </c>
      <c r="AL124" s="8">
        <v>0.35</v>
      </c>
      <c r="AM124" s="8">
        <v>0.35</v>
      </c>
      <c r="AN124" s="8">
        <v>720</v>
      </c>
      <c r="AO124" s="8">
        <v>599</v>
      </c>
      <c r="AP124" s="8">
        <v>664</v>
      </c>
      <c r="AQ124" s="8">
        <v>672</v>
      </c>
      <c r="AR124" s="8">
        <v>702</v>
      </c>
      <c r="AS124" s="8">
        <v>536</v>
      </c>
      <c r="AT124" s="8">
        <v>626</v>
      </c>
      <c r="AU124" s="8">
        <v>626</v>
      </c>
      <c r="AV124" s="8">
        <v>0.107</v>
      </c>
      <c r="AW124" s="8">
        <v>1.3089999999999999</v>
      </c>
      <c r="AX124" s="8">
        <v>12</v>
      </c>
      <c r="AY124" s="8">
        <v>65</v>
      </c>
      <c r="AZ124" s="8">
        <v>11</v>
      </c>
      <c r="BA124" s="8">
        <v>4</v>
      </c>
      <c r="BB124" s="8">
        <v>4</v>
      </c>
      <c r="BC124" s="8">
        <v>4</v>
      </c>
      <c r="BD124" s="8">
        <v>4</v>
      </c>
      <c r="BE124" s="8">
        <v>2</v>
      </c>
      <c r="BF124" s="8">
        <v>2</v>
      </c>
      <c r="BG124" s="8">
        <v>2</v>
      </c>
      <c r="BH124" s="8">
        <v>4</v>
      </c>
      <c r="BI124" s="8">
        <v>4</v>
      </c>
      <c r="BJ124" s="8">
        <v>4</v>
      </c>
      <c r="BK124" s="8">
        <v>0</v>
      </c>
      <c r="BL124" s="8">
        <v>0</v>
      </c>
      <c r="BM124" s="8">
        <v>0</v>
      </c>
      <c r="BN124" s="8">
        <v>5</v>
      </c>
      <c r="BO124" s="8">
        <v>5</v>
      </c>
      <c r="BP124" s="8">
        <v>-0.26120990486548501</v>
      </c>
      <c r="BQ124" s="8">
        <v>0.66088489880143797</v>
      </c>
      <c r="BR124" s="8">
        <v>1.01772261451496</v>
      </c>
      <c r="BS124" s="8">
        <v>127</v>
      </c>
      <c r="BT124" s="8">
        <v>60</v>
      </c>
      <c r="BU124" s="8">
        <v>80</v>
      </c>
      <c r="BV124" s="8">
        <v>94</v>
      </c>
      <c r="BW124" s="8">
        <v>109</v>
      </c>
      <c r="BX124" s="8">
        <v>129</v>
      </c>
      <c r="BY124" s="8">
        <v>145</v>
      </c>
      <c r="BZ124" s="8">
        <v>162</v>
      </c>
      <c r="CA124" s="8">
        <v>52</v>
      </c>
      <c r="CB124" s="8">
        <v>69</v>
      </c>
      <c r="CC124" s="8">
        <v>82</v>
      </c>
      <c r="CD124" s="8">
        <v>95</v>
      </c>
      <c r="CE124" s="8">
        <v>112</v>
      </c>
      <c r="CF124" s="8">
        <v>126</v>
      </c>
      <c r="CG124" s="8">
        <v>141</v>
      </c>
      <c r="CH124" s="23">
        <v>0</v>
      </c>
      <c r="CI124" s="24">
        <v>0</v>
      </c>
      <c r="CJ124" s="25">
        <v>0</v>
      </c>
      <c r="CK124" s="26">
        <v>60</v>
      </c>
      <c r="CL124" s="28">
        <v>40</v>
      </c>
      <c r="CM124" s="29">
        <v>0</v>
      </c>
      <c r="CN124" s="30">
        <v>0</v>
      </c>
      <c r="CO124" s="31">
        <v>0</v>
      </c>
      <c r="CP124" s="34" t="s">
        <v>201</v>
      </c>
      <c r="CQ124" s="8">
        <v>0</v>
      </c>
      <c r="CR124" s="8">
        <v>0</v>
      </c>
      <c r="CS124" s="8">
        <v>0</v>
      </c>
      <c r="CT124" s="8">
        <v>100</v>
      </c>
      <c r="CU124" s="8">
        <v>0</v>
      </c>
      <c r="CV124" s="8">
        <v>0</v>
      </c>
      <c r="CW124" s="8">
        <v>0</v>
      </c>
      <c r="CX124" s="8">
        <v>0</v>
      </c>
      <c r="CY124" s="8">
        <v>0</v>
      </c>
    </row>
    <row r="125" spans="1:103" s="8" customFormat="1" ht="15.75" thickBot="1" x14ac:dyDescent="0.3">
      <c r="A125" s="8" t="s">
        <v>202</v>
      </c>
      <c r="B125" s="8" t="s">
        <v>740</v>
      </c>
      <c r="C125" s="8" t="s">
        <v>937</v>
      </c>
      <c r="D125" s="8" t="s">
        <v>952</v>
      </c>
      <c r="E125" s="8" t="s">
        <v>953</v>
      </c>
      <c r="G125" s="9">
        <v>4686</v>
      </c>
      <c r="H125" s="8">
        <v>-26.841079999999899</v>
      </c>
      <c r="I125" s="8">
        <v>29.7233599999999</v>
      </c>
      <c r="J125" s="10">
        <v>26594</v>
      </c>
      <c r="K125" s="10">
        <v>43256</v>
      </c>
      <c r="L125" s="9">
        <v>1972</v>
      </c>
      <c r="M125" s="8">
        <v>4715.7150170349796</v>
      </c>
      <c r="N125" s="8">
        <v>552014.74818450504</v>
      </c>
      <c r="O125" s="8">
        <v>49332.264392784396</v>
      </c>
      <c r="P125" s="8">
        <f t="shared" si="1"/>
        <v>49.332264392784396</v>
      </c>
      <c r="Q125" s="8">
        <v>146675.72778760601</v>
      </c>
      <c r="R125" s="9">
        <v>1577</v>
      </c>
      <c r="S125" s="9">
        <v>1801</v>
      </c>
      <c r="T125" s="9">
        <v>1580</v>
      </c>
      <c r="U125" s="9">
        <v>1672</v>
      </c>
      <c r="V125" s="9">
        <v>6.5636239014599999E-4</v>
      </c>
      <c r="W125" s="9">
        <v>1.5271783776269999E-3</v>
      </c>
      <c r="X125" s="9">
        <v>5.67000007629394</v>
      </c>
      <c r="Y125" s="9">
        <v>8.3631195593600002E-4</v>
      </c>
      <c r="Z125" s="8">
        <v>2.9117608656771399</v>
      </c>
      <c r="AA125" s="8">
        <v>81.455382846979404</v>
      </c>
      <c r="AB125" s="8">
        <v>47.282340753272699</v>
      </c>
      <c r="AC125" s="9" t="s">
        <v>199</v>
      </c>
      <c r="AD125" s="8">
        <v>8.9692499944240591</v>
      </c>
      <c r="AE125" s="8">
        <v>7</v>
      </c>
      <c r="AF125" s="8">
        <v>2.6</v>
      </c>
      <c r="AG125" s="8">
        <v>4.41</v>
      </c>
      <c r="AH125" s="8">
        <v>4.05</v>
      </c>
      <c r="AI125" s="8">
        <v>4.05</v>
      </c>
      <c r="AJ125" s="8">
        <v>0.68</v>
      </c>
      <c r="AK125" s="8">
        <v>0.28999999999999998</v>
      </c>
      <c r="AL125" s="8">
        <v>0.49</v>
      </c>
      <c r="AM125" s="8">
        <v>0.47</v>
      </c>
      <c r="AN125" s="8">
        <v>898</v>
      </c>
      <c r="AO125" s="8">
        <v>593</v>
      </c>
      <c r="AP125" s="8">
        <v>710</v>
      </c>
      <c r="AQ125" s="8">
        <v>709</v>
      </c>
      <c r="AR125" s="8">
        <v>886</v>
      </c>
      <c r="AS125" s="8">
        <v>542</v>
      </c>
      <c r="AT125" s="8">
        <v>700</v>
      </c>
      <c r="AU125" s="8">
        <v>700</v>
      </c>
      <c r="AV125" s="8">
        <v>0.17699999999999999</v>
      </c>
      <c r="AW125" s="8">
        <v>0.98</v>
      </c>
      <c r="AX125" s="8">
        <v>12</v>
      </c>
      <c r="AY125" s="8">
        <v>65</v>
      </c>
      <c r="AZ125" s="8">
        <v>11</v>
      </c>
      <c r="BA125" s="8">
        <v>4</v>
      </c>
      <c r="BB125" s="8">
        <v>4</v>
      </c>
      <c r="BC125" s="8">
        <v>5</v>
      </c>
      <c r="BD125" s="8">
        <v>4</v>
      </c>
      <c r="BE125" s="8">
        <v>2</v>
      </c>
      <c r="BF125" s="8">
        <v>2</v>
      </c>
      <c r="BG125" s="8">
        <v>1</v>
      </c>
      <c r="BH125" s="8">
        <v>4</v>
      </c>
      <c r="BI125" s="8">
        <v>5</v>
      </c>
      <c r="BJ125" s="8">
        <v>4</v>
      </c>
      <c r="BK125" s="8">
        <v>0</v>
      </c>
      <c r="BL125" s="8">
        <v>1</v>
      </c>
      <c r="BM125" s="8">
        <v>0</v>
      </c>
      <c r="BN125" s="8">
        <v>5</v>
      </c>
      <c r="BO125" s="8">
        <v>5</v>
      </c>
      <c r="BP125" s="8">
        <v>-0.26120990486548501</v>
      </c>
      <c r="BQ125" s="8">
        <v>0.78028977766883201</v>
      </c>
      <c r="BR125" s="8">
        <v>18.498755083825898</v>
      </c>
      <c r="BS125" s="8">
        <v>124</v>
      </c>
      <c r="BT125" s="8">
        <v>68</v>
      </c>
      <c r="BU125" s="8">
        <v>90</v>
      </c>
      <c r="BV125" s="8">
        <v>106</v>
      </c>
      <c r="BW125" s="8">
        <v>122</v>
      </c>
      <c r="BX125" s="8">
        <v>144</v>
      </c>
      <c r="BY125" s="8">
        <v>162</v>
      </c>
      <c r="BZ125" s="8">
        <v>180</v>
      </c>
      <c r="CA125" s="8">
        <v>49</v>
      </c>
      <c r="CB125" s="8">
        <v>65</v>
      </c>
      <c r="CC125" s="8">
        <v>76</v>
      </c>
      <c r="CD125" s="8">
        <v>88</v>
      </c>
      <c r="CE125" s="8">
        <v>104</v>
      </c>
      <c r="CF125" s="8">
        <v>116</v>
      </c>
      <c r="CG125" s="8">
        <v>129</v>
      </c>
      <c r="CH125" s="23">
        <v>0</v>
      </c>
      <c r="CI125" s="24">
        <v>0</v>
      </c>
      <c r="CJ125" s="25">
        <v>0</v>
      </c>
      <c r="CK125" s="26">
        <v>60</v>
      </c>
      <c r="CL125" s="28">
        <v>40</v>
      </c>
      <c r="CM125" s="29">
        <v>0</v>
      </c>
      <c r="CN125" s="30">
        <v>0</v>
      </c>
      <c r="CO125" s="31">
        <v>0</v>
      </c>
      <c r="CP125" s="34" t="s">
        <v>202</v>
      </c>
      <c r="CQ125" s="8">
        <v>0</v>
      </c>
      <c r="CR125" s="8">
        <v>0</v>
      </c>
      <c r="CS125" s="8">
        <v>0</v>
      </c>
      <c r="CT125" s="8">
        <v>100</v>
      </c>
      <c r="CU125" s="8">
        <v>0</v>
      </c>
      <c r="CV125" s="8">
        <v>0</v>
      </c>
      <c r="CW125" s="8">
        <v>0</v>
      </c>
      <c r="CX125" s="8">
        <v>0</v>
      </c>
      <c r="CY125" s="8">
        <v>0</v>
      </c>
    </row>
    <row r="126" spans="1:103" s="8" customFormat="1" ht="15.75" thickBot="1" x14ac:dyDescent="0.3">
      <c r="A126" s="8" t="s">
        <v>203</v>
      </c>
      <c r="B126" s="8" t="s">
        <v>740</v>
      </c>
      <c r="C126" s="8" t="s">
        <v>937</v>
      </c>
      <c r="D126" s="8" t="s">
        <v>938</v>
      </c>
      <c r="E126" s="8" t="s">
        <v>939</v>
      </c>
      <c r="G126" s="9">
        <v>2212</v>
      </c>
      <c r="H126" s="8">
        <v>-26.861329999999999</v>
      </c>
      <c r="I126" s="8">
        <v>28.884609999999999</v>
      </c>
      <c r="J126" s="10">
        <v>27010</v>
      </c>
      <c r="K126" s="10">
        <v>43258</v>
      </c>
      <c r="L126" s="9">
        <v>1973</v>
      </c>
      <c r="M126" s="8">
        <v>2229.10859833515</v>
      </c>
      <c r="N126" s="8">
        <v>369814.96554946899</v>
      </c>
      <c r="O126" s="8">
        <v>42946.346739870103</v>
      </c>
      <c r="P126" s="8">
        <f t="shared" si="1"/>
        <v>42.946346739870101</v>
      </c>
      <c r="Q126" s="8">
        <v>95463.089220473601</v>
      </c>
      <c r="R126" s="9">
        <v>1527</v>
      </c>
      <c r="S126" s="9">
        <v>1695</v>
      </c>
      <c r="T126" s="9">
        <v>1533</v>
      </c>
      <c r="U126" s="9">
        <v>1600</v>
      </c>
      <c r="V126" s="9">
        <v>8.0786785110800003E-4</v>
      </c>
      <c r="W126" s="9">
        <v>1.759842483329E-3</v>
      </c>
      <c r="X126" s="9">
        <v>3.7400000095367401</v>
      </c>
      <c r="Y126" s="9">
        <v>9.3578919768299998E-4</v>
      </c>
      <c r="Z126" s="8">
        <v>3.51373132374006</v>
      </c>
      <c r="AA126" s="8">
        <v>84.583033668245207</v>
      </c>
      <c r="AB126" s="8">
        <v>32.530047277137697</v>
      </c>
      <c r="AC126" s="9" t="s">
        <v>199</v>
      </c>
      <c r="AD126" s="8">
        <v>16.833999302232598</v>
      </c>
      <c r="AE126" s="8">
        <v>7</v>
      </c>
      <c r="AF126" s="8">
        <v>2.59</v>
      </c>
      <c r="AG126" s="8">
        <v>5.78</v>
      </c>
      <c r="AH126" s="8">
        <v>5.95</v>
      </c>
      <c r="AI126" s="8">
        <v>5.9</v>
      </c>
      <c r="AJ126" s="8">
        <v>0.48</v>
      </c>
      <c r="AK126" s="8">
        <v>0.28000000000000003</v>
      </c>
      <c r="AL126" s="8">
        <v>0.39</v>
      </c>
      <c r="AM126" s="8">
        <v>0.41</v>
      </c>
      <c r="AN126" s="8">
        <v>749</v>
      </c>
      <c r="AO126" s="8">
        <v>592</v>
      </c>
      <c r="AP126" s="8">
        <v>648</v>
      </c>
      <c r="AQ126" s="8">
        <v>656</v>
      </c>
      <c r="AR126" s="8">
        <v>718</v>
      </c>
      <c r="AS126" s="8">
        <v>559</v>
      </c>
      <c r="AT126" s="8">
        <v>654</v>
      </c>
      <c r="AU126" s="8">
        <v>657</v>
      </c>
      <c r="AV126" s="8">
        <v>0.32400000000000001</v>
      </c>
      <c r="AW126" s="8">
        <v>1.5209999999999999</v>
      </c>
      <c r="AX126" s="8">
        <v>12</v>
      </c>
      <c r="AY126" s="8">
        <v>65</v>
      </c>
      <c r="AZ126" s="8">
        <v>11</v>
      </c>
      <c r="BA126" s="8">
        <v>4</v>
      </c>
      <c r="BB126" s="8">
        <v>4</v>
      </c>
      <c r="BC126" s="8">
        <v>4</v>
      </c>
      <c r="BD126" s="8">
        <v>4</v>
      </c>
      <c r="BE126" s="8">
        <v>2</v>
      </c>
      <c r="BF126" s="8">
        <v>2</v>
      </c>
      <c r="BG126" s="8">
        <v>2</v>
      </c>
      <c r="BH126" s="8">
        <v>4</v>
      </c>
      <c r="BI126" s="8">
        <v>4</v>
      </c>
      <c r="BJ126" s="8">
        <v>4</v>
      </c>
      <c r="BK126" s="8">
        <v>0</v>
      </c>
      <c r="BL126" s="8">
        <v>0</v>
      </c>
      <c r="BM126" s="8">
        <v>0</v>
      </c>
      <c r="BN126" s="8">
        <v>5</v>
      </c>
      <c r="BO126" s="8">
        <v>5</v>
      </c>
      <c r="BP126" s="8">
        <v>-0.20074729544814901</v>
      </c>
      <c r="BQ126" s="8">
        <v>0.71187119149411004</v>
      </c>
      <c r="BR126" s="8">
        <v>28.0470624206833</v>
      </c>
      <c r="BS126" s="8">
        <v>117</v>
      </c>
      <c r="BT126" s="8">
        <v>61</v>
      </c>
      <c r="BU126" s="8">
        <v>82</v>
      </c>
      <c r="BV126" s="8">
        <v>97</v>
      </c>
      <c r="BW126" s="8">
        <v>113</v>
      </c>
      <c r="BX126" s="8">
        <v>134</v>
      </c>
      <c r="BY126" s="8">
        <v>151</v>
      </c>
      <c r="BZ126" s="8">
        <v>169</v>
      </c>
      <c r="CA126" s="8">
        <v>54</v>
      </c>
      <c r="CB126" s="8">
        <v>73</v>
      </c>
      <c r="CC126" s="8">
        <v>87</v>
      </c>
      <c r="CD126" s="8">
        <v>100</v>
      </c>
      <c r="CE126" s="8">
        <v>119</v>
      </c>
      <c r="CF126" s="8">
        <v>134</v>
      </c>
      <c r="CG126" s="8">
        <v>151</v>
      </c>
      <c r="CH126" s="23">
        <v>0</v>
      </c>
      <c r="CI126" s="24">
        <v>0</v>
      </c>
      <c r="CJ126" s="25">
        <v>0</v>
      </c>
      <c r="CK126" s="26">
        <v>100</v>
      </c>
      <c r="CL126" s="28">
        <v>0</v>
      </c>
      <c r="CM126" s="29">
        <v>0</v>
      </c>
      <c r="CN126" s="30">
        <v>0</v>
      </c>
      <c r="CO126" s="31">
        <v>0</v>
      </c>
      <c r="CP126" s="34" t="s">
        <v>203</v>
      </c>
      <c r="CQ126" s="8">
        <v>0</v>
      </c>
      <c r="CR126" s="8">
        <v>0</v>
      </c>
      <c r="CS126" s="8">
        <v>0</v>
      </c>
      <c r="CT126" s="8">
        <v>100</v>
      </c>
      <c r="CU126" s="8">
        <v>0</v>
      </c>
      <c r="CV126" s="8">
        <v>0</v>
      </c>
      <c r="CW126" s="8">
        <v>0</v>
      </c>
      <c r="CX126" s="8">
        <v>0</v>
      </c>
      <c r="CY126" s="8">
        <v>0</v>
      </c>
    </row>
    <row r="127" spans="1:103" s="8" customFormat="1" ht="15.75" thickBot="1" x14ac:dyDescent="0.3">
      <c r="A127" s="8" t="s">
        <v>204</v>
      </c>
      <c r="B127" s="8" t="s">
        <v>740</v>
      </c>
      <c r="C127" s="8" t="s">
        <v>937</v>
      </c>
      <c r="D127" s="8" t="s">
        <v>938</v>
      </c>
      <c r="E127" s="8" t="s">
        <v>940</v>
      </c>
      <c r="G127" s="9">
        <v>15500</v>
      </c>
      <c r="H127" s="8">
        <v>-27.002309999999898</v>
      </c>
      <c r="I127" s="8">
        <v>28.765279999999901</v>
      </c>
      <c r="J127" s="10">
        <v>31313</v>
      </c>
      <c r="K127" s="10">
        <v>43258</v>
      </c>
      <c r="L127" s="9"/>
      <c r="M127" s="8">
        <v>15555.554013945601</v>
      </c>
      <c r="N127" s="8">
        <v>1085034.61010663</v>
      </c>
      <c r="O127" s="8">
        <v>117102.43345463699</v>
      </c>
      <c r="P127" s="8">
        <f t="shared" si="1"/>
        <v>117.10243345463699</v>
      </c>
      <c r="Q127" s="8">
        <v>310192.266719256</v>
      </c>
      <c r="R127" s="9">
        <v>1500</v>
      </c>
      <c r="S127" s="9">
        <v>1801</v>
      </c>
      <c r="T127" s="9">
        <v>1508</v>
      </c>
      <c r="U127" s="9">
        <v>1639</v>
      </c>
      <c r="V127" s="9">
        <v>4.9473356921200004E-4</v>
      </c>
      <c r="W127" s="9">
        <v>9.7036590622800003E-4</v>
      </c>
      <c r="X127" s="9">
        <v>6.1900000572204501</v>
      </c>
      <c r="Y127" s="9">
        <v>5.6309159845099996E-4</v>
      </c>
      <c r="Z127" s="8">
        <v>3.50545635163382</v>
      </c>
      <c r="AA127" s="8">
        <v>76.848628312393799</v>
      </c>
      <c r="AB127" s="8">
        <v>98.016191373345094</v>
      </c>
      <c r="AC127" s="9" t="s">
        <v>199</v>
      </c>
      <c r="AD127" s="8">
        <v>7.8990452824050896</v>
      </c>
      <c r="AE127" s="8">
        <v>7</v>
      </c>
      <c r="AF127" s="8">
        <v>2.6</v>
      </c>
      <c r="AG127" s="8">
        <v>5.21</v>
      </c>
      <c r="AH127" s="8">
        <v>5.7</v>
      </c>
      <c r="AI127" s="8">
        <v>5.9</v>
      </c>
      <c r="AJ127" s="8">
        <v>0.68</v>
      </c>
      <c r="AK127" s="8">
        <v>0.24</v>
      </c>
      <c r="AL127" s="8">
        <v>0.44</v>
      </c>
      <c r="AM127" s="8">
        <v>0.44</v>
      </c>
      <c r="AN127" s="8">
        <v>1155</v>
      </c>
      <c r="AO127" s="8">
        <v>562</v>
      </c>
      <c r="AP127" s="8">
        <v>683</v>
      </c>
      <c r="AQ127" s="8">
        <v>677</v>
      </c>
      <c r="AR127" s="8">
        <v>1099</v>
      </c>
      <c r="AS127" s="8">
        <v>504</v>
      </c>
      <c r="AT127" s="8">
        <v>666</v>
      </c>
      <c r="AU127" s="8">
        <v>665</v>
      </c>
      <c r="AV127" s="8">
        <v>0.224</v>
      </c>
      <c r="AW127" s="8">
        <v>0.45200000000000001</v>
      </c>
      <c r="AX127" s="8">
        <v>12</v>
      </c>
      <c r="AY127" s="8">
        <v>30</v>
      </c>
      <c r="AZ127" s="8">
        <v>11</v>
      </c>
      <c r="BA127" s="8">
        <v>1</v>
      </c>
      <c r="BB127" s="8">
        <v>4</v>
      </c>
      <c r="BC127" s="8">
        <v>5</v>
      </c>
      <c r="BD127" s="8">
        <v>4</v>
      </c>
      <c r="BE127" s="8">
        <v>2</v>
      </c>
      <c r="BF127" s="8">
        <v>2</v>
      </c>
      <c r="BG127" s="8">
        <v>1</v>
      </c>
      <c r="BH127" s="8">
        <v>4</v>
      </c>
      <c r="BI127" s="8">
        <v>5</v>
      </c>
      <c r="BJ127" s="8">
        <v>4</v>
      </c>
      <c r="BK127" s="8">
        <v>0</v>
      </c>
      <c r="BL127" s="8">
        <v>1</v>
      </c>
      <c r="BM127" s="8">
        <v>0</v>
      </c>
      <c r="BN127" s="8">
        <v>5</v>
      </c>
      <c r="BO127" s="8">
        <v>5</v>
      </c>
      <c r="BP127" s="8">
        <v>-0.23037727196440799</v>
      </c>
      <c r="BQ127" s="8">
        <v>0.78358325502389603</v>
      </c>
      <c r="BR127" s="8">
        <v>38.181453424863697</v>
      </c>
      <c r="BS127" s="8">
        <v>113</v>
      </c>
      <c r="BT127" s="8">
        <v>74</v>
      </c>
      <c r="BU127" s="8">
        <v>98</v>
      </c>
      <c r="BV127" s="8">
        <v>115</v>
      </c>
      <c r="BW127" s="8">
        <v>133</v>
      </c>
      <c r="BX127" s="8">
        <v>156</v>
      </c>
      <c r="BY127" s="8">
        <v>175</v>
      </c>
      <c r="BZ127" s="8">
        <v>195</v>
      </c>
      <c r="CA127" s="8">
        <v>46</v>
      </c>
      <c r="CB127" s="8">
        <v>61</v>
      </c>
      <c r="CC127" s="8">
        <v>72</v>
      </c>
      <c r="CD127" s="8">
        <v>83</v>
      </c>
      <c r="CE127" s="8">
        <v>98</v>
      </c>
      <c r="CF127" s="8">
        <v>110</v>
      </c>
      <c r="CG127" s="8">
        <v>122</v>
      </c>
      <c r="CH127" s="23">
        <v>0</v>
      </c>
      <c r="CI127" s="24">
        <v>0</v>
      </c>
      <c r="CJ127" s="25">
        <v>0</v>
      </c>
      <c r="CK127" s="26">
        <v>100</v>
      </c>
      <c r="CL127" s="28">
        <v>0</v>
      </c>
      <c r="CM127" s="29">
        <v>0</v>
      </c>
      <c r="CN127" s="30">
        <v>0</v>
      </c>
      <c r="CO127" s="31">
        <v>0</v>
      </c>
      <c r="CP127" s="34" t="s">
        <v>204</v>
      </c>
      <c r="CQ127" s="8">
        <v>0</v>
      </c>
      <c r="CR127" s="8">
        <v>0</v>
      </c>
      <c r="CS127" s="8">
        <v>0</v>
      </c>
      <c r="CT127" s="8">
        <v>100</v>
      </c>
      <c r="CU127" s="8">
        <v>0</v>
      </c>
      <c r="CV127" s="8">
        <v>0</v>
      </c>
      <c r="CW127" s="8">
        <v>0</v>
      </c>
      <c r="CX127" s="8">
        <v>0</v>
      </c>
      <c r="CY127" s="8">
        <v>0</v>
      </c>
    </row>
    <row r="128" spans="1:103" s="8" customFormat="1" ht="15.75" thickBot="1" x14ac:dyDescent="0.3">
      <c r="A128" s="8" t="s">
        <v>205</v>
      </c>
      <c r="B128" s="8" t="s">
        <v>740</v>
      </c>
      <c r="C128" s="8" t="s">
        <v>937</v>
      </c>
      <c r="D128" s="8" t="s">
        <v>954</v>
      </c>
      <c r="E128" s="8" t="s">
        <v>955</v>
      </c>
      <c r="G128" s="9">
        <v>4152</v>
      </c>
      <c r="H128" s="8">
        <v>-27.174469999999999</v>
      </c>
      <c r="I128" s="8">
        <v>29.235720000000001</v>
      </c>
      <c r="J128" s="10">
        <v>2509</v>
      </c>
      <c r="K128" s="10">
        <v>43256</v>
      </c>
      <c r="L128" s="9"/>
      <c r="M128" s="8">
        <v>4132.0183864592</v>
      </c>
      <c r="N128" s="8">
        <v>603366.63514552498</v>
      </c>
      <c r="O128" s="8">
        <v>76346.543837188801</v>
      </c>
      <c r="P128" s="8">
        <f t="shared" si="1"/>
        <v>76.346543837188804</v>
      </c>
      <c r="Q128" s="8">
        <v>149964.68986154001</v>
      </c>
      <c r="R128" s="9">
        <v>1525</v>
      </c>
      <c r="S128" s="9">
        <v>2089</v>
      </c>
      <c r="T128" s="9">
        <v>1533</v>
      </c>
      <c r="U128" s="9">
        <v>1734</v>
      </c>
      <c r="V128" s="9">
        <v>1.6517626354469999E-3</v>
      </c>
      <c r="W128" s="9">
        <v>3.760885315875E-3</v>
      </c>
      <c r="X128" s="9">
        <v>9.5100002288818306</v>
      </c>
      <c r="Y128" s="9">
        <v>1.787087414414E-3</v>
      </c>
      <c r="Z128" s="8">
        <v>3.0431548871662599</v>
      </c>
      <c r="AA128" s="8">
        <v>80.900510246243599</v>
      </c>
      <c r="AB128" s="8">
        <v>35.904618887129303</v>
      </c>
      <c r="AC128" s="9" t="s">
        <v>199</v>
      </c>
      <c r="AD128" s="8">
        <v>39.233515549292498</v>
      </c>
      <c r="AE128" s="8">
        <v>6.9</v>
      </c>
      <c r="AF128" s="8">
        <v>3.07</v>
      </c>
      <c r="AG128" s="8">
        <v>4.9800000000000004</v>
      </c>
      <c r="AH128" s="8">
        <v>5.04</v>
      </c>
      <c r="AI128" s="8">
        <v>5.49</v>
      </c>
      <c r="AJ128" s="8">
        <v>0.63</v>
      </c>
      <c r="AK128" s="8">
        <v>0.33</v>
      </c>
      <c r="AL128" s="8">
        <v>0.45</v>
      </c>
      <c r="AM128" s="8">
        <v>0.45</v>
      </c>
      <c r="AN128" s="8">
        <v>1155</v>
      </c>
      <c r="AO128" s="8">
        <v>603</v>
      </c>
      <c r="AP128" s="8">
        <v>712</v>
      </c>
      <c r="AQ128" s="8">
        <v>699</v>
      </c>
      <c r="AR128" s="8">
        <v>1099</v>
      </c>
      <c r="AS128" s="8">
        <v>504</v>
      </c>
      <c r="AT128" s="8">
        <v>669</v>
      </c>
      <c r="AU128" s="8">
        <v>665</v>
      </c>
      <c r="AV128" s="8">
        <v>4.9000000000000002E-2</v>
      </c>
      <c r="AW128" s="8">
        <v>3.5999999999999997E-2</v>
      </c>
      <c r="AX128" s="8">
        <v>12</v>
      </c>
      <c r="AY128" s="8">
        <v>65</v>
      </c>
      <c r="AZ128" s="8">
        <v>11</v>
      </c>
      <c r="BA128" s="8">
        <v>4</v>
      </c>
      <c r="BB128" s="8">
        <v>4</v>
      </c>
      <c r="BC128" s="8">
        <v>5</v>
      </c>
      <c r="BD128" s="8">
        <v>4</v>
      </c>
      <c r="BE128" s="8">
        <v>2</v>
      </c>
      <c r="BF128" s="8">
        <v>2</v>
      </c>
      <c r="BG128" s="8">
        <v>1</v>
      </c>
      <c r="BH128" s="8">
        <v>4</v>
      </c>
      <c r="BI128" s="8">
        <v>5</v>
      </c>
      <c r="BJ128" s="8">
        <v>4</v>
      </c>
      <c r="BK128" s="8">
        <v>0</v>
      </c>
      <c r="BL128" s="8">
        <v>1</v>
      </c>
      <c r="BM128" s="8">
        <v>0</v>
      </c>
      <c r="BN128" s="8">
        <v>5</v>
      </c>
      <c r="BO128" s="8">
        <v>5</v>
      </c>
      <c r="BP128" s="8">
        <v>-0.26978188310517398</v>
      </c>
      <c r="BQ128" s="8">
        <v>0.77017047123761595</v>
      </c>
      <c r="BR128" s="8">
        <v>11.486000624800001</v>
      </c>
      <c r="BS128" s="8">
        <v>116</v>
      </c>
      <c r="BT128" s="8">
        <v>63</v>
      </c>
      <c r="BU128" s="8">
        <v>83</v>
      </c>
      <c r="BV128" s="8">
        <v>98</v>
      </c>
      <c r="BW128" s="8">
        <v>112</v>
      </c>
      <c r="BX128" s="8">
        <v>132</v>
      </c>
      <c r="BY128" s="8">
        <v>147</v>
      </c>
      <c r="BZ128" s="8">
        <v>163</v>
      </c>
      <c r="CA128" s="8">
        <v>63</v>
      </c>
      <c r="CB128" s="8">
        <v>84</v>
      </c>
      <c r="CC128" s="8">
        <v>99</v>
      </c>
      <c r="CD128" s="8">
        <v>113</v>
      </c>
      <c r="CE128" s="8">
        <v>133</v>
      </c>
      <c r="CF128" s="8">
        <v>149</v>
      </c>
      <c r="CG128" s="8">
        <v>165</v>
      </c>
      <c r="CH128" s="23">
        <v>0</v>
      </c>
      <c r="CI128" s="24">
        <v>0</v>
      </c>
      <c r="CJ128" s="25">
        <v>0</v>
      </c>
      <c r="CK128" s="26">
        <v>70</v>
      </c>
      <c r="CL128" s="28">
        <v>30</v>
      </c>
      <c r="CM128" s="29">
        <v>0</v>
      </c>
      <c r="CN128" s="30">
        <v>0</v>
      </c>
      <c r="CO128" s="31">
        <v>0</v>
      </c>
      <c r="CP128" s="34" t="s">
        <v>205</v>
      </c>
      <c r="CQ128" s="8">
        <v>0</v>
      </c>
      <c r="CR128" s="8">
        <v>0</v>
      </c>
      <c r="CS128" s="8">
        <v>0</v>
      </c>
      <c r="CT128" s="8">
        <v>100</v>
      </c>
      <c r="CU128" s="8">
        <v>0</v>
      </c>
      <c r="CV128" s="8">
        <v>0</v>
      </c>
      <c r="CW128" s="8">
        <v>0</v>
      </c>
      <c r="CX128" s="8">
        <v>0</v>
      </c>
      <c r="CY128" s="8">
        <v>0</v>
      </c>
    </row>
    <row r="129" spans="1:103" s="8" customFormat="1" ht="15.75" thickBot="1" x14ac:dyDescent="0.3">
      <c r="A129" s="8" t="s">
        <v>206</v>
      </c>
      <c r="B129" s="8" t="s">
        <v>740</v>
      </c>
      <c r="C129" s="8" t="s">
        <v>937</v>
      </c>
      <c r="D129" s="8" t="s">
        <v>952</v>
      </c>
      <c r="E129" s="8" t="s">
        <v>956</v>
      </c>
      <c r="G129" s="9"/>
      <c r="H129" s="8">
        <v>-26.780750000000001</v>
      </c>
      <c r="I129" s="8">
        <v>29.80697</v>
      </c>
      <c r="J129" s="10">
        <v>34653</v>
      </c>
      <c r="K129" s="10">
        <v>43256</v>
      </c>
      <c r="L129" s="9"/>
      <c r="M129" s="8">
        <v>1333.0680288246899</v>
      </c>
      <c r="N129" s="8">
        <v>250916.97484283199</v>
      </c>
      <c r="O129" s="8">
        <v>36051.001169903197</v>
      </c>
      <c r="P129" s="8">
        <f t="shared" si="1"/>
        <v>36.051001169903195</v>
      </c>
      <c r="Q129" s="8">
        <v>70676.0288384452</v>
      </c>
      <c r="R129" s="9">
        <v>1585</v>
      </c>
      <c r="S129" s="9">
        <v>1821</v>
      </c>
      <c r="T129" s="9">
        <v>1588</v>
      </c>
      <c r="U129" s="9">
        <v>1689</v>
      </c>
      <c r="V129" s="9">
        <v>1.4053161721679999E-3</v>
      </c>
      <c r="W129" s="9">
        <v>3.339180255012E-3</v>
      </c>
      <c r="X129" s="9">
        <v>5.1199998855590803</v>
      </c>
      <c r="Y129" s="9">
        <v>1.9054078729820001E-3</v>
      </c>
      <c r="Z129" s="8">
        <v>2.81401764200336</v>
      </c>
      <c r="AA129" s="8">
        <v>85.407005589806701</v>
      </c>
      <c r="AB129" s="8">
        <v>19.627233839041299</v>
      </c>
      <c r="AC129" s="9" t="s">
        <v>199</v>
      </c>
      <c r="AD129" s="8">
        <v>19.499597897908799</v>
      </c>
      <c r="AE129" s="8">
        <v>7</v>
      </c>
      <c r="AF129" s="8">
        <v>2.6</v>
      </c>
      <c r="AG129" s="8">
        <v>4.75</v>
      </c>
      <c r="AH129" s="8">
        <v>4.05</v>
      </c>
      <c r="AI129" s="8">
        <v>3.5</v>
      </c>
      <c r="AJ129" s="8">
        <v>0.62</v>
      </c>
      <c r="AK129" s="8">
        <v>0.28999999999999998</v>
      </c>
      <c r="AL129" s="8">
        <v>0.49</v>
      </c>
      <c r="AM129" s="8">
        <v>0.47</v>
      </c>
      <c r="AN129" s="8">
        <v>774</v>
      </c>
      <c r="AO129" s="8">
        <v>598</v>
      </c>
      <c r="AP129" s="8">
        <v>690</v>
      </c>
      <c r="AQ129" s="8">
        <v>693</v>
      </c>
      <c r="AR129" s="8">
        <v>752</v>
      </c>
      <c r="AS129" s="8">
        <v>542</v>
      </c>
      <c r="AT129" s="8">
        <v>683</v>
      </c>
      <c r="AU129" s="8">
        <v>687</v>
      </c>
      <c r="AV129" s="8">
        <v>0.14299999999999999</v>
      </c>
      <c r="AW129" s="8">
        <v>1.044</v>
      </c>
      <c r="AX129" s="8">
        <v>12</v>
      </c>
      <c r="AY129" s="8">
        <v>24</v>
      </c>
      <c r="AZ129" s="8">
        <v>11</v>
      </c>
      <c r="BA129" s="8">
        <v>4</v>
      </c>
      <c r="BB129" s="8">
        <v>4</v>
      </c>
      <c r="BC129" s="8">
        <v>4</v>
      </c>
      <c r="BD129" s="8">
        <v>4</v>
      </c>
      <c r="BE129" s="8">
        <v>2</v>
      </c>
      <c r="BF129" s="8">
        <v>2</v>
      </c>
      <c r="BG129" s="8">
        <v>2</v>
      </c>
      <c r="BH129" s="8">
        <v>4</v>
      </c>
      <c r="BI129" s="8">
        <v>4</v>
      </c>
      <c r="BJ129" s="8">
        <v>4</v>
      </c>
      <c r="BK129" s="8">
        <v>0</v>
      </c>
      <c r="BL129" s="8">
        <v>0</v>
      </c>
      <c r="BM129" s="8">
        <v>0</v>
      </c>
      <c r="BN129" s="8">
        <v>5</v>
      </c>
      <c r="BO129" s="8">
        <v>5</v>
      </c>
      <c r="BP129" s="8">
        <v>-0.26120990486548501</v>
      </c>
      <c r="BQ129" s="8">
        <v>0.825631096759461</v>
      </c>
      <c r="BR129" s="8">
        <v>12.9762076686116</v>
      </c>
      <c r="BS129" s="8">
        <v>117</v>
      </c>
      <c r="BT129" s="8">
        <v>59</v>
      </c>
      <c r="BU129" s="8">
        <v>78</v>
      </c>
      <c r="BV129" s="8">
        <v>92</v>
      </c>
      <c r="BW129" s="8">
        <v>106</v>
      </c>
      <c r="BX129" s="8">
        <v>125</v>
      </c>
      <c r="BY129" s="8">
        <v>140</v>
      </c>
      <c r="BZ129" s="8">
        <v>156</v>
      </c>
      <c r="CA129" s="8">
        <v>59</v>
      </c>
      <c r="CB129" s="8">
        <v>78</v>
      </c>
      <c r="CC129" s="8">
        <v>92</v>
      </c>
      <c r="CD129" s="8">
        <v>106</v>
      </c>
      <c r="CE129" s="8">
        <v>125</v>
      </c>
      <c r="CF129" s="8">
        <v>140</v>
      </c>
      <c r="CG129" s="8">
        <v>156</v>
      </c>
      <c r="CH129" s="23">
        <v>0</v>
      </c>
      <c r="CI129" s="24">
        <v>0</v>
      </c>
      <c r="CJ129" s="25">
        <v>0</v>
      </c>
      <c r="CK129" s="26">
        <v>100</v>
      </c>
      <c r="CL129" s="28">
        <v>0</v>
      </c>
      <c r="CM129" s="29">
        <v>0</v>
      </c>
      <c r="CN129" s="30">
        <v>0</v>
      </c>
      <c r="CO129" s="31">
        <v>0</v>
      </c>
      <c r="CP129" s="34" t="s">
        <v>206</v>
      </c>
      <c r="CQ129" s="8">
        <v>0</v>
      </c>
      <c r="CR129" s="8">
        <v>0</v>
      </c>
      <c r="CS129" s="8">
        <v>0</v>
      </c>
      <c r="CT129" s="8">
        <v>100</v>
      </c>
      <c r="CU129" s="8">
        <v>0</v>
      </c>
      <c r="CV129" s="8">
        <v>0</v>
      </c>
      <c r="CW129" s="8">
        <v>0</v>
      </c>
      <c r="CX129" s="8">
        <v>0</v>
      </c>
      <c r="CY129" s="8">
        <v>0</v>
      </c>
    </row>
    <row r="130" spans="1:103" s="8" customFormat="1" ht="15.75" thickBot="1" x14ac:dyDescent="0.3">
      <c r="A130" s="8" t="s">
        <v>207</v>
      </c>
      <c r="B130" s="8" t="s">
        <v>740</v>
      </c>
      <c r="C130" s="8" t="s">
        <v>930</v>
      </c>
      <c r="D130" s="8" t="s">
        <v>931</v>
      </c>
      <c r="E130" s="8" t="s">
        <v>966</v>
      </c>
      <c r="G130" s="9">
        <v>49120</v>
      </c>
      <c r="H130" s="8">
        <v>-26.970559999999999</v>
      </c>
      <c r="I130" s="8">
        <v>27.209669999999999</v>
      </c>
      <c r="J130" s="10">
        <v>14156</v>
      </c>
      <c r="K130" s="10">
        <v>43174</v>
      </c>
      <c r="L130" s="9"/>
      <c r="M130" s="8">
        <v>49247.460837345403</v>
      </c>
      <c r="N130" s="8">
        <v>2110365.47906509</v>
      </c>
      <c r="O130" s="8">
        <v>307553.802507755</v>
      </c>
      <c r="P130" s="8">
        <f t="shared" si="1"/>
        <v>307.55380250775499</v>
      </c>
      <c r="Q130" s="8">
        <v>597929.586171631</v>
      </c>
      <c r="R130" s="9">
        <v>1326</v>
      </c>
      <c r="S130" s="9">
        <v>1801</v>
      </c>
      <c r="T130" s="9">
        <v>1411</v>
      </c>
      <c r="U130" s="9">
        <v>1594</v>
      </c>
      <c r="V130" s="9">
        <v>6.2073941808200004E-4</v>
      </c>
      <c r="W130" s="9">
        <v>7.9440792191100003E-4</v>
      </c>
      <c r="X130" s="9">
        <v>6.1399998664855904</v>
      </c>
      <c r="Y130" s="9">
        <v>4.0807481855200002E-4</v>
      </c>
      <c r="Z130" s="8">
        <v>4.7471217016859004</v>
      </c>
      <c r="AA130" s="8">
        <v>71.485618204704593</v>
      </c>
      <c r="AB130" s="8">
        <v>183.90800109861601</v>
      </c>
      <c r="AC130" s="9" t="s">
        <v>199</v>
      </c>
      <c r="AD130" s="8">
        <v>49.223879904616801</v>
      </c>
      <c r="AE130" s="8">
        <v>7</v>
      </c>
      <c r="AF130" s="8">
        <v>1.1200000000000001</v>
      </c>
      <c r="AG130" s="8">
        <v>5.05</v>
      </c>
      <c r="AH130" s="8">
        <v>5.6</v>
      </c>
      <c r="AI130" s="8">
        <v>5.9</v>
      </c>
      <c r="AJ130" s="8">
        <v>0.77</v>
      </c>
      <c r="AK130" s="8">
        <v>0.11</v>
      </c>
      <c r="AL130" s="8">
        <v>0.46</v>
      </c>
      <c r="AM130" s="8">
        <v>0.46</v>
      </c>
      <c r="AN130" s="8">
        <v>1689</v>
      </c>
      <c r="AO130" s="8">
        <v>495</v>
      </c>
      <c r="AP130" s="8">
        <v>671</v>
      </c>
      <c r="AQ130" s="8">
        <v>658</v>
      </c>
      <c r="AR130" s="8">
        <v>1164</v>
      </c>
      <c r="AS130" s="8">
        <v>368</v>
      </c>
      <c r="AT130" s="8">
        <v>655</v>
      </c>
      <c r="AU130" s="8">
        <v>650</v>
      </c>
      <c r="AV130" s="8">
        <v>0.52100000000000002</v>
      </c>
      <c r="AW130" s="8">
        <v>1.86</v>
      </c>
      <c r="AX130" s="8">
        <v>12</v>
      </c>
      <c r="AY130" s="8">
        <v>22</v>
      </c>
      <c r="AZ130" s="8">
        <v>1</v>
      </c>
      <c r="BA130" s="8">
        <v>1</v>
      </c>
      <c r="BB130" s="8">
        <v>4</v>
      </c>
      <c r="BC130" s="8">
        <v>5</v>
      </c>
      <c r="BD130" s="8">
        <v>4</v>
      </c>
      <c r="BE130" s="8">
        <v>2</v>
      </c>
      <c r="BF130" s="8">
        <v>2</v>
      </c>
      <c r="BG130" s="8">
        <v>1</v>
      </c>
      <c r="BH130" s="8">
        <v>4</v>
      </c>
      <c r="BI130" s="8">
        <v>5</v>
      </c>
      <c r="BJ130" s="8">
        <v>4</v>
      </c>
      <c r="BK130" s="8">
        <v>0</v>
      </c>
      <c r="BL130" s="8">
        <v>1</v>
      </c>
      <c r="BM130" s="8">
        <v>0</v>
      </c>
      <c r="BN130" s="8">
        <v>5</v>
      </c>
      <c r="BO130" s="8">
        <v>5</v>
      </c>
      <c r="BP130" s="8">
        <v>-7.3790711779067999E-2</v>
      </c>
      <c r="BQ130" s="8">
        <v>0.63019113922394698</v>
      </c>
      <c r="BR130" s="8">
        <v>34.123333885415803</v>
      </c>
      <c r="BS130" s="8">
        <v>94</v>
      </c>
      <c r="BT130" s="8">
        <v>97</v>
      </c>
      <c r="BU130" s="8">
        <v>130</v>
      </c>
      <c r="BV130" s="8">
        <v>153</v>
      </c>
      <c r="BW130" s="8">
        <v>177</v>
      </c>
      <c r="BX130" s="8">
        <v>209</v>
      </c>
      <c r="BY130" s="8">
        <v>235</v>
      </c>
      <c r="BZ130" s="8">
        <v>262</v>
      </c>
      <c r="CA130" s="8">
        <v>53</v>
      </c>
      <c r="CB130" s="8">
        <v>70</v>
      </c>
      <c r="CC130" s="8">
        <v>83</v>
      </c>
      <c r="CD130" s="8">
        <v>96</v>
      </c>
      <c r="CE130" s="8">
        <v>113</v>
      </c>
      <c r="CF130" s="8">
        <v>127</v>
      </c>
      <c r="CG130" s="8">
        <v>142</v>
      </c>
      <c r="CH130" s="23">
        <v>0</v>
      </c>
      <c r="CI130" s="24">
        <v>0</v>
      </c>
      <c r="CJ130" s="25">
        <v>0</v>
      </c>
      <c r="CK130" s="26">
        <v>100</v>
      </c>
      <c r="CL130" s="28">
        <v>0</v>
      </c>
      <c r="CM130" s="29">
        <v>0</v>
      </c>
      <c r="CN130" s="30">
        <v>0</v>
      </c>
      <c r="CO130" s="31">
        <v>0</v>
      </c>
      <c r="CP130" s="34" t="s">
        <v>207</v>
      </c>
      <c r="CQ130" s="8">
        <v>0</v>
      </c>
      <c r="CR130" s="8">
        <v>0</v>
      </c>
      <c r="CS130" s="8">
        <v>0</v>
      </c>
      <c r="CT130" s="8">
        <v>100</v>
      </c>
      <c r="CU130" s="8">
        <v>0</v>
      </c>
      <c r="CV130" s="8">
        <v>0</v>
      </c>
      <c r="CW130" s="8">
        <v>0</v>
      </c>
      <c r="CX130" s="8">
        <v>0</v>
      </c>
      <c r="CY130" s="8">
        <v>0</v>
      </c>
    </row>
    <row r="131" spans="1:103" s="8" customFormat="1" ht="15.75" thickBot="1" x14ac:dyDescent="0.3">
      <c r="A131" s="8" t="s">
        <v>208</v>
      </c>
      <c r="B131" s="8" t="s">
        <v>740</v>
      </c>
      <c r="C131" s="8" t="s">
        <v>930</v>
      </c>
      <c r="D131" s="8" t="s">
        <v>931</v>
      </c>
      <c r="E131" s="8" t="s">
        <v>932</v>
      </c>
      <c r="G131" s="9">
        <v>167</v>
      </c>
      <c r="H131" s="8">
        <v>-26.28472</v>
      </c>
      <c r="I131" s="8">
        <v>27.679970000000001</v>
      </c>
      <c r="J131" s="10">
        <v>21097</v>
      </c>
      <c r="K131" s="10">
        <v>35200</v>
      </c>
      <c r="L131" s="9"/>
      <c r="M131" s="8">
        <v>177.714023622284</v>
      </c>
      <c r="N131" s="8">
        <v>123559.32278043</v>
      </c>
      <c r="O131" s="8">
        <v>10872.0264955478</v>
      </c>
      <c r="P131" s="8">
        <f t="shared" si="1"/>
        <v>10.8720264955478</v>
      </c>
      <c r="Q131" s="8">
        <v>31399.425622979499</v>
      </c>
      <c r="R131" s="9">
        <v>1569</v>
      </c>
      <c r="S131" s="9">
        <v>1778</v>
      </c>
      <c r="T131" s="9">
        <v>1582</v>
      </c>
      <c r="U131" s="9">
        <v>1716</v>
      </c>
      <c r="V131" s="9">
        <v>4.8792874440549997E-3</v>
      </c>
      <c r="W131" s="9">
        <v>6.6561727118679996E-3</v>
      </c>
      <c r="X131" s="9">
        <v>4.5799999237060502</v>
      </c>
      <c r="Y131" s="9">
        <v>5.6901257485149999E-3</v>
      </c>
      <c r="Z131" s="8">
        <v>4.7924958691095396</v>
      </c>
      <c r="AA131" s="8">
        <v>92.783290858468604</v>
      </c>
      <c r="AB131" s="8">
        <v>6.89640418076565</v>
      </c>
      <c r="AC131" s="9" t="s">
        <v>199</v>
      </c>
      <c r="AD131" s="8">
        <v>8.6311147317750301</v>
      </c>
      <c r="AE131" s="8">
        <v>6.98</v>
      </c>
      <c r="AF131" s="8">
        <v>1.1200000000000001</v>
      </c>
      <c r="AG131" s="8">
        <v>2.8</v>
      </c>
      <c r="AH131" s="8">
        <v>3.68</v>
      </c>
      <c r="AI131" s="8">
        <v>1.1200000000000001</v>
      </c>
      <c r="AJ131" s="8">
        <v>0.6</v>
      </c>
      <c r="AK131" s="8">
        <v>0.5</v>
      </c>
      <c r="AL131" s="8">
        <v>0.53</v>
      </c>
      <c r="AM131" s="8">
        <v>0.52</v>
      </c>
      <c r="AN131" s="8">
        <v>780</v>
      </c>
      <c r="AO131" s="8">
        <v>620</v>
      </c>
      <c r="AP131" s="8">
        <v>676</v>
      </c>
      <c r="AQ131" s="8">
        <v>663</v>
      </c>
      <c r="AR131" s="8">
        <v>776</v>
      </c>
      <c r="AS131" s="8">
        <v>603</v>
      </c>
      <c r="AT131" s="8">
        <v>661</v>
      </c>
      <c r="AU131" s="8">
        <v>656</v>
      </c>
      <c r="AV131" s="8">
        <v>0.157</v>
      </c>
      <c r="AW131" s="8">
        <v>8.1969999999999992</v>
      </c>
      <c r="AX131" s="8">
        <v>12</v>
      </c>
      <c r="AY131" s="8">
        <v>22</v>
      </c>
      <c r="AZ131" s="8">
        <v>11</v>
      </c>
      <c r="BA131" s="8">
        <v>1</v>
      </c>
      <c r="BB131" s="8">
        <v>4</v>
      </c>
      <c r="BC131" s="8">
        <v>4</v>
      </c>
      <c r="BD131" s="8">
        <v>4</v>
      </c>
      <c r="BE131" s="8">
        <v>2</v>
      </c>
      <c r="BF131" s="8">
        <v>2</v>
      </c>
      <c r="BG131" s="8">
        <v>2</v>
      </c>
      <c r="BH131" s="8">
        <v>4</v>
      </c>
      <c r="BI131" s="8">
        <v>4</v>
      </c>
      <c r="BJ131" s="8">
        <v>4</v>
      </c>
      <c r="BK131" s="8">
        <v>0</v>
      </c>
      <c r="BL131" s="8">
        <v>0</v>
      </c>
      <c r="BM131" s="8">
        <v>0</v>
      </c>
      <c r="BN131" s="8">
        <v>5</v>
      </c>
      <c r="BO131" s="8">
        <v>5</v>
      </c>
      <c r="BP131" s="8">
        <v>-0.123291639673659</v>
      </c>
      <c r="BQ131" s="8">
        <v>0.539465499121215</v>
      </c>
      <c r="BR131" s="8">
        <v>30.117702353912701</v>
      </c>
      <c r="BS131" s="8">
        <v>114</v>
      </c>
      <c r="BT131" s="8">
        <v>45</v>
      </c>
      <c r="BU131" s="8">
        <v>62</v>
      </c>
      <c r="BV131" s="8">
        <v>75</v>
      </c>
      <c r="BW131" s="8">
        <v>88</v>
      </c>
      <c r="BX131" s="8">
        <v>108</v>
      </c>
      <c r="BY131" s="8">
        <v>124</v>
      </c>
      <c r="BZ131" s="8">
        <v>142</v>
      </c>
      <c r="CA131" s="8">
        <v>48</v>
      </c>
      <c r="CB131" s="8">
        <v>66</v>
      </c>
      <c r="CC131" s="8">
        <v>79</v>
      </c>
      <c r="CD131" s="8">
        <v>94</v>
      </c>
      <c r="CE131" s="8">
        <v>114</v>
      </c>
      <c r="CF131" s="8">
        <v>132</v>
      </c>
      <c r="CG131" s="8">
        <v>151</v>
      </c>
      <c r="CH131" s="23">
        <v>0</v>
      </c>
      <c r="CI131" s="24">
        <v>0</v>
      </c>
      <c r="CJ131" s="25">
        <v>0</v>
      </c>
      <c r="CK131" s="26">
        <v>100</v>
      </c>
      <c r="CL131" s="28">
        <v>0</v>
      </c>
      <c r="CM131" s="29">
        <v>0</v>
      </c>
      <c r="CN131" s="30">
        <v>0</v>
      </c>
      <c r="CO131" s="31">
        <v>0</v>
      </c>
      <c r="CP131" s="34" t="s">
        <v>208</v>
      </c>
      <c r="CQ131" s="8">
        <v>0</v>
      </c>
      <c r="CR131" s="8">
        <v>0</v>
      </c>
      <c r="CS131" s="8">
        <v>0</v>
      </c>
      <c r="CT131" s="8">
        <v>100</v>
      </c>
      <c r="CU131" s="8">
        <v>0</v>
      </c>
      <c r="CV131" s="8">
        <v>0</v>
      </c>
      <c r="CW131" s="8">
        <v>0</v>
      </c>
      <c r="CX131" s="8">
        <v>0</v>
      </c>
      <c r="CY131" s="8">
        <v>0</v>
      </c>
    </row>
    <row r="132" spans="1:103" s="8" customFormat="1" ht="15.75" thickBot="1" x14ac:dyDescent="0.3">
      <c r="A132" s="8" t="s">
        <v>209</v>
      </c>
      <c r="B132" s="8" t="s">
        <v>740</v>
      </c>
      <c r="C132" s="8" t="s">
        <v>930</v>
      </c>
      <c r="D132" s="8" t="s">
        <v>931</v>
      </c>
      <c r="E132" s="8" t="s">
        <v>932</v>
      </c>
      <c r="G132" s="9">
        <v>4</v>
      </c>
      <c r="H132" s="8">
        <v>-26.233829999999902</v>
      </c>
      <c r="I132" s="8">
        <v>27.652190000000001</v>
      </c>
      <c r="J132" s="10">
        <v>21103</v>
      </c>
      <c r="K132" s="10">
        <v>33954</v>
      </c>
      <c r="L132" s="9"/>
      <c r="M132" s="8">
        <v>4.8241126247379098</v>
      </c>
      <c r="N132" s="8">
        <v>14831.911795915799</v>
      </c>
      <c r="O132" s="8">
        <v>2078.8364313852899</v>
      </c>
      <c r="P132" s="8">
        <f t="shared" si="1"/>
        <v>2.0788364313852901</v>
      </c>
      <c r="Q132" s="8">
        <v>4375.6918618668697</v>
      </c>
      <c r="R132" s="9">
        <v>1625</v>
      </c>
      <c r="S132" s="9">
        <v>1718</v>
      </c>
      <c r="T132" s="9">
        <v>1635</v>
      </c>
      <c r="U132" s="9">
        <v>1714</v>
      </c>
      <c r="V132" s="9">
        <v>2.5196768343449E-2</v>
      </c>
      <c r="W132" s="9">
        <v>2.1253781787167001E-2</v>
      </c>
      <c r="X132" s="9">
        <v>4.6500000953674299</v>
      </c>
      <c r="Y132" s="9">
        <v>2.4072384461761E-2</v>
      </c>
      <c r="Z132" s="8">
        <v>4.8471745939589299</v>
      </c>
      <c r="AA132" s="8">
        <v>100</v>
      </c>
      <c r="AB132" s="8">
        <v>0.86783275438983398</v>
      </c>
      <c r="AC132" s="9" t="s">
        <v>199</v>
      </c>
      <c r="AD132" s="8">
        <v>7.9335994284013696</v>
      </c>
      <c r="AE132" s="8">
        <v>3.79</v>
      </c>
      <c r="AF132" s="8">
        <v>1.1200000000000001</v>
      </c>
      <c r="AG132" s="8">
        <v>3.47</v>
      </c>
      <c r="AH132" s="8">
        <v>3.71</v>
      </c>
      <c r="AI132" s="8">
        <v>3.71</v>
      </c>
      <c r="AJ132" s="8">
        <v>0.54</v>
      </c>
      <c r="AK132" s="8">
        <v>0.52</v>
      </c>
      <c r="AL132" s="8">
        <v>0.54</v>
      </c>
      <c r="AM132" s="8">
        <v>0.54</v>
      </c>
      <c r="AN132" s="8">
        <v>690</v>
      </c>
      <c r="AO132" s="8">
        <v>658</v>
      </c>
      <c r="AP132" s="8">
        <v>674</v>
      </c>
      <c r="AQ132" s="8">
        <v>674</v>
      </c>
      <c r="AR132" s="8">
        <v>677</v>
      </c>
      <c r="AS132" s="8">
        <v>667</v>
      </c>
      <c r="AT132" s="8">
        <v>672</v>
      </c>
      <c r="AU132" s="8">
        <v>672</v>
      </c>
      <c r="AV132" s="8">
        <v>0</v>
      </c>
      <c r="AW132" s="8">
        <v>34.112000000000002</v>
      </c>
      <c r="AX132" s="8">
        <v>12</v>
      </c>
      <c r="AY132" s="8">
        <v>16</v>
      </c>
      <c r="AZ132" s="8">
        <v>11</v>
      </c>
      <c r="BA132" s="8">
        <v>1</v>
      </c>
      <c r="BB132" s="8">
        <v>4</v>
      </c>
      <c r="BC132" s="8">
        <v>4</v>
      </c>
      <c r="BD132" s="8">
        <v>4</v>
      </c>
      <c r="BE132" s="8">
        <v>2</v>
      </c>
      <c r="BF132" s="8">
        <v>2</v>
      </c>
      <c r="BG132" s="8">
        <v>2</v>
      </c>
      <c r="BH132" s="8">
        <v>4</v>
      </c>
      <c r="BI132" s="8">
        <v>4</v>
      </c>
      <c r="BJ132" s="8">
        <v>4</v>
      </c>
      <c r="BK132" s="8">
        <v>0</v>
      </c>
      <c r="BL132" s="8">
        <v>0</v>
      </c>
      <c r="BM132" s="8">
        <v>0</v>
      </c>
      <c r="BN132" s="8">
        <v>5</v>
      </c>
      <c r="BO132" s="8">
        <v>5</v>
      </c>
      <c r="BP132" s="8">
        <v>-0.123291639673659</v>
      </c>
      <c r="BQ132" s="8">
        <v>0.790103196144889</v>
      </c>
      <c r="BR132" s="8">
        <v>12.2138512108291</v>
      </c>
      <c r="BS132" s="8">
        <v>113</v>
      </c>
      <c r="BT132" s="8">
        <v>24</v>
      </c>
      <c r="BU132" s="8">
        <v>33</v>
      </c>
      <c r="BV132" s="8">
        <v>40</v>
      </c>
      <c r="BW132" s="8">
        <v>48</v>
      </c>
      <c r="BX132" s="8">
        <v>58</v>
      </c>
      <c r="BY132" s="8">
        <v>67</v>
      </c>
      <c r="BZ132" s="8">
        <v>77</v>
      </c>
      <c r="CA132" s="8">
        <v>46</v>
      </c>
      <c r="CB132" s="8">
        <v>64</v>
      </c>
      <c r="CC132" s="8">
        <v>78</v>
      </c>
      <c r="CD132" s="8">
        <v>92</v>
      </c>
      <c r="CE132" s="8">
        <v>113</v>
      </c>
      <c r="CF132" s="8">
        <v>131</v>
      </c>
      <c r="CG132" s="8">
        <v>150</v>
      </c>
      <c r="CH132" s="23">
        <v>0</v>
      </c>
      <c r="CI132" s="24">
        <v>0</v>
      </c>
      <c r="CJ132" s="25">
        <v>0</v>
      </c>
      <c r="CK132" s="26">
        <v>100</v>
      </c>
      <c r="CL132" s="28">
        <v>0</v>
      </c>
      <c r="CM132" s="29">
        <v>0</v>
      </c>
      <c r="CN132" s="30">
        <v>0</v>
      </c>
      <c r="CO132" s="31">
        <v>0</v>
      </c>
      <c r="CP132" s="34" t="s">
        <v>209</v>
      </c>
      <c r="CQ132" s="8">
        <v>0</v>
      </c>
      <c r="CR132" s="8">
        <v>0</v>
      </c>
      <c r="CS132" s="8">
        <v>0</v>
      </c>
      <c r="CT132" s="8">
        <v>100</v>
      </c>
      <c r="CU132" s="8">
        <v>0</v>
      </c>
      <c r="CV132" s="8">
        <v>0</v>
      </c>
      <c r="CW132" s="8">
        <v>0</v>
      </c>
      <c r="CX132" s="8">
        <v>0</v>
      </c>
      <c r="CY132" s="8">
        <v>0</v>
      </c>
    </row>
    <row r="133" spans="1:103" s="8" customFormat="1" ht="15.75" thickBot="1" x14ac:dyDescent="0.3">
      <c r="A133" s="8" t="s">
        <v>210</v>
      </c>
      <c r="B133" s="8" t="s">
        <v>740</v>
      </c>
      <c r="C133" s="8" t="s">
        <v>930</v>
      </c>
      <c r="D133" s="8" t="s">
        <v>935</v>
      </c>
      <c r="E133" s="8" t="s">
        <v>936</v>
      </c>
      <c r="G133" s="9">
        <v>3124</v>
      </c>
      <c r="H133" s="8">
        <v>-26.640499999999999</v>
      </c>
      <c r="I133" s="8">
        <v>28.229970000000002</v>
      </c>
      <c r="J133" s="10">
        <v>28289</v>
      </c>
      <c r="K133" s="10">
        <v>35107</v>
      </c>
      <c r="L133" s="9">
        <v>1977</v>
      </c>
      <c r="M133" s="8">
        <v>3136.4200004869999</v>
      </c>
      <c r="N133" s="8">
        <v>562443.22227100004</v>
      </c>
      <c r="O133" s="8">
        <v>54885.094728912001</v>
      </c>
      <c r="P133" s="8">
        <f t="shared" ref="P133:P196" si="2">O133*0.001</f>
        <v>54.885094728912001</v>
      </c>
      <c r="Q133" s="8">
        <v>118378.948996037</v>
      </c>
      <c r="R133" s="9">
        <v>1469</v>
      </c>
      <c r="S133" s="9">
        <v>1704</v>
      </c>
      <c r="T133" s="9">
        <v>1486</v>
      </c>
      <c r="U133" s="9">
        <v>1641</v>
      </c>
      <c r="V133" s="9">
        <v>1.809469307773E-3</v>
      </c>
      <c r="W133" s="9">
        <v>1.9851502483589998E-3</v>
      </c>
      <c r="X133" s="9">
        <v>4.6399998664855904</v>
      </c>
      <c r="Y133" s="9">
        <v>1.7458059592169999E-3</v>
      </c>
      <c r="Z133" s="8">
        <v>4.1455428521202604</v>
      </c>
      <c r="AA133" s="8">
        <v>81.8956532603721</v>
      </c>
      <c r="AB133" s="8">
        <v>30.197279078690901</v>
      </c>
      <c r="AC133" s="9" t="s">
        <v>199</v>
      </c>
      <c r="AD133" s="8">
        <v>22.175913935468099</v>
      </c>
      <c r="AE133" s="8">
        <v>7</v>
      </c>
      <c r="AF133" s="8">
        <v>1.55</v>
      </c>
      <c r="AG133" s="8">
        <v>4.2</v>
      </c>
      <c r="AH133" s="8">
        <v>3.65</v>
      </c>
      <c r="AI133" s="8">
        <v>2</v>
      </c>
      <c r="AJ133" s="8">
        <v>0.62</v>
      </c>
      <c r="AK133" s="8">
        <v>0.27</v>
      </c>
      <c r="AL133" s="8">
        <v>0.46</v>
      </c>
      <c r="AM133" s="8">
        <v>0.48</v>
      </c>
      <c r="AN133" s="8">
        <v>900</v>
      </c>
      <c r="AO133" s="8">
        <v>599</v>
      </c>
      <c r="AP133" s="8">
        <v>687</v>
      </c>
      <c r="AQ133" s="8">
        <v>686</v>
      </c>
      <c r="AR133" s="8">
        <v>775</v>
      </c>
      <c r="AS133" s="8">
        <v>600</v>
      </c>
      <c r="AT133" s="8">
        <v>671</v>
      </c>
      <c r="AU133" s="8">
        <v>675</v>
      </c>
      <c r="AV133" s="8">
        <v>0.23499999999999999</v>
      </c>
      <c r="AW133" s="8">
        <v>4.4610000000000003</v>
      </c>
      <c r="AX133" s="8">
        <v>12</v>
      </c>
      <c r="AY133" s="8">
        <v>16</v>
      </c>
      <c r="AZ133" s="8">
        <v>11</v>
      </c>
      <c r="BA133" s="8">
        <v>1</v>
      </c>
      <c r="BB133" s="8">
        <v>4</v>
      </c>
      <c r="BC133" s="8">
        <v>4</v>
      </c>
      <c r="BD133" s="8">
        <v>4</v>
      </c>
      <c r="BE133" s="8">
        <v>2</v>
      </c>
      <c r="BF133" s="8">
        <v>2</v>
      </c>
      <c r="BG133" s="8">
        <v>2</v>
      </c>
      <c r="BH133" s="8">
        <v>4</v>
      </c>
      <c r="BI133" s="8">
        <v>4</v>
      </c>
      <c r="BJ133" s="8">
        <v>4</v>
      </c>
      <c r="BK133" s="8">
        <v>0</v>
      </c>
      <c r="BL133" s="8">
        <v>0</v>
      </c>
      <c r="BM133" s="8">
        <v>0</v>
      </c>
      <c r="BN133" s="8">
        <v>5</v>
      </c>
      <c r="BO133" s="8">
        <v>5</v>
      </c>
      <c r="BP133" s="8">
        <v>-0.129969199706748</v>
      </c>
      <c r="BQ133" s="8">
        <v>0.68920609478973405</v>
      </c>
      <c r="BR133" s="8">
        <v>27.394623120312801</v>
      </c>
      <c r="BS133" s="8">
        <v>117</v>
      </c>
      <c r="BT133" s="8">
        <v>63</v>
      </c>
      <c r="BU133" s="8">
        <v>87</v>
      </c>
      <c r="BV133" s="8">
        <v>105</v>
      </c>
      <c r="BW133" s="8">
        <v>124</v>
      </c>
      <c r="BX133" s="8">
        <v>151</v>
      </c>
      <c r="BY133" s="8">
        <v>173</v>
      </c>
      <c r="BZ133" s="8">
        <v>198</v>
      </c>
      <c r="CA133" s="8">
        <v>60</v>
      </c>
      <c r="CB133" s="8">
        <v>83</v>
      </c>
      <c r="CC133" s="8">
        <v>100</v>
      </c>
      <c r="CD133" s="8">
        <v>118</v>
      </c>
      <c r="CE133" s="8">
        <v>144</v>
      </c>
      <c r="CF133" s="8">
        <v>166</v>
      </c>
      <c r="CG133" s="8">
        <v>190</v>
      </c>
      <c r="CH133" s="23">
        <v>0</v>
      </c>
      <c r="CI133" s="24">
        <v>0</v>
      </c>
      <c r="CJ133" s="25">
        <v>0</v>
      </c>
      <c r="CK133" s="26">
        <v>100</v>
      </c>
      <c r="CL133" s="28">
        <v>0</v>
      </c>
      <c r="CM133" s="29">
        <v>0</v>
      </c>
      <c r="CN133" s="30">
        <v>0</v>
      </c>
      <c r="CO133" s="31">
        <v>0</v>
      </c>
      <c r="CP133" s="34" t="s">
        <v>210</v>
      </c>
      <c r="CQ133" s="8">
        <v>0</v>
      </c>
      <c r="CR133" s="8">
        <v>0</v>
      </c>
      <c r="CS133" s="8">
        <v>0</v>
      </c>
      <c r="CT133" s="8">
        <v>100</v>
      </c>
      <c r="CU133" s="8">
        <v>0</v>
      </c>
      <c r="CV133" s="8">
        <v>0</v>
      </c>
      <c r="CW133" s="8">
        <v>0</v>
      </c>
      <c r="CX133" s="8">
        <v>0</v>
      </c>
      <c r="CY133" s="8">
        <v>0</v>
      </c>
    </row>
    <row r="134" spans="1:103" s="8" customFormat="1" ht="15.75" thickBot="1" x14ac:dyDescent="0.3">
      <c r="A134" s="8" t="s">
        <v>211</v>
      </c>
      <c r="B134" s="8" t="s">
        <v>740</v>
      </c>
      <c r="C134" s="8" t="s">
        <v>930</v>
      </c>
      <c r="D134" s="8" t="s">
        <v>964</v>
      </c>
      <c r="E134" s="8" t="s">
        <v>965</v>
      </c>
      <c r="G134" s="9">
        <v>5969</v>
      </c>
      <c r="H134" s="8">
        <v>-26.984719999999999</v>
      </c>
      <c r="I134" s="8">
        <v>26.632279999999898</v>
      </c>
      <c r="J134" s="10">
        <v>31642</v>
      </c>
      <c r="K134" s="10">
        <v>39503</v>
      </c>
      <c r="L134" s="9"/>
      <c r="M134" s="8">
        <v>5724.0555863047202</v>
      </c>
      <c r="N134" s="8">
        <v>656949.27249010804</v>
      </c>
      <c r="O134" s="8">
        <v>79084.805034140605</v>
      </c>
      <c r="P134" s="8">
        <f t="shared" si="2"/>
        <v>79.084805034140601</v>
      </c>
      <c r="Q134" s="8">
        <v>177442.2258321</v>
      </c>
      <c r="R134" s="9">
        <v>1288</v>
      </c>
      <c r="S134" s="9">
        <v>1616</v>
      </c>
      <c r="T134" s="9">
        <v>1307</v>
      </c>
      <c r="U134" s="9">
        <v>1515</v>
      </c>
      <c r="V134" s="9">
        <v>1.4570796629410001E-3</v>
      </c>
      <c r="W134" s="9">
        <v>1.848488985425E-3</v>
      </c>
      <c r="X134" s="9">
        <v>3.0299999713897701</v>
      </c>
      <c r="Y134" s="9">
        <v>1.5629499685020001E-3</v>
      </c>
      <c r="Z134" s="8">
        <v>5.2265879260532202</v>
      </c>
      <c r="AA134" s="8">
        <v>79.569767911144993</v>
      </c>
      <c r="AB134" s="8">
        <v>43.034813972410603</v>
      </c>
      <c r="AC134" s="9" t="s">
        <v>199</v>
      </c>
      <c r="AD134" s="8">
        <v>19.546306919611698</v>
      </c>
      <c r="AE134" s="8">
        <v>7</v>
      </c>
      <c r="AF134" s="8">
        <v>1.2</v>
      </c>
      <c r="AG134" s="8">
        <v>3.84</v>
      </c>
      <c r="AH134" s="8">
        <v>4.01</v>
      </c>
      <c r="AI134" s="8">
        <v>3.26</v>
      </c>
      <c r="AJ134" s="8">
        <v>0.5</v>
      </c>
      <c r="AK134" s="8">
        <v>0.36</v>
      </c>
      <c r="AL134" s="8">
        <v>0.41</v>
      </c>
      <c r="AM134" s="8">
        <v>0.41</v>
      </c>
      <c r="AN134" s="8">
        <v>690</v>
      </c>
      <c r="AO134" s="8">
        <v>450</v>
      </c>
      <c r="AP134" s="8">
        <v>576</v>
      </c>
      <c r="AQ134" s="8">
        <v>578</v>
      </c>
      <c r="AR134" s="8">
        <v>650</v>
      </c>
      <c r="AS134" s="8">
        <v>438</v>
      </c>
      <c r="AT134" s="8">
        <v>559</v>
      </c>
      <c r="AU134" s="8">
        <v>558</v>
      </c>
      <c r="AV134" s="8">
        <v>0.06</v>
      </c>
      <c r="AW134" s="8">
        <v>0.79400000000000004</v>
      </c>
      <c r="AX134" s="8">
        <v>12</v>
      </c>
      <c r="AY134" s="8">
        <v>22</v>
      </c>
      <c r="AZ134" s="8">
        <v>1</v>
      </c>
      <c r="BA134" s="8">
        <v>1</v>
      </c>
      <c r="BB134" s="8">
        <v>4</v>
      </c>
      <c r="BC134" s="8">
        <v>4</v>
      </c>
      <c r="BD134" s="8">
        <v>4</v>
      </c>
      <c r="BE134" s="8">
        <v>2</v>
      </c>
      <c r="BF134" s="8">
        <v>2</v>
      </c>
      <c r="BG134" s="8">
        <v>2</v>
      </c>
      <c r="BH134" s="8">
        <v>4</v>
      </c>
      <c r="BI134" s="8">
        <v>4</v>
      </c>
      <c r="BJ134" s="8">
        <v>4</v>
      </c>
      <c r="BK134" s="8">
        <v>0</v>
      </c>
      <c r="BL134" s="8">
        <v>0</v>
      </c>
      <c r="BM134" s="8">
        <v>0</v>
      </c>
      <c r="BN134" s="8">
        <v>5</v>
      </c>
      <c r="BO134" s="8">
        <v>5</v>
      </c>
      <c r="BP134" s="8">
        <v>2.4312763540540999E-2</v>
      </c>
      <c r="BQ134" s="8">
        <v>0.82107566870381499</v>
      </c>
      <c r="BR134" s="8">
        <v>39.126921826207202</v>
      </c>
      <c r="BS134" s="8">
        <v>106</v>
      </c>
      <c r="BT134" s="8">
        <v>63</v>
      </c>
      <c r="BU134" s="8">
        <v>86</v>
      </c>
      <c r="BV134" s="8">
        <v>102</v>
      </c>
      <c r="BW134" s="8">
        <v>117</v>
      </c>
      <c r="BX134" s="8">
        <v>138</v>
      </c>
      <c r="BY134" s="8">
        <v>155</v>
      </c>
      <c r="BZ134" s="8">
        <v>171</v>
      </c>
      <c r="CA134" s="8">
        <v>58</v>
      </c>
      <c r="CB134" s="8">
        <v>79</v>
      </c>
      <c r="CC134" s="8">
        <v>93</v>
      </c>
      <c r="CD134" s="8">
        <v>108</v>
      </c>
      <c r="CE134" s="8">
        <v>127</v>
      </c>
      <c r="CF134" s="8">
        <v>142</v>
      </c>
      <c r="CG134" s="8">
        <v>157</v>
      </c>
      <c r="CH134" s="23">
        <v>0</v>
      </c>
      <c r="CI134" s="24">
        <v>0</v>
      </c>
      <c r="CJ134" s="25">
        <v>100</v>
      </c>
      <c r="CK134" s="26">
        <v>0</v>
      </c>
      <c r="CL134" s="28">
        <v>0</v>
      </c>
      <c r="CM134" s="29">
        <v>0</v>
      </c>
      <c r="CN134" s="30">
        <v>0</v>
      </c>
      <c r="CO134" s="31">
        <v>0</v>
      </c>
      <c r="CP134" s="34" t="s">
        <v>211</v>
      </c>
      <c r="CQ134" s="8">
        <v>0</v>
      </c>
      <c r="CR134" s="8">
        <v>0</v>
      </c>
      <c r="CS134" s="8">
        <v>0</v>
      </c>
      <c r="CT134" s="8">
        <v>100</v>
      </c>
      <c r="CU134" s="8">
        <v>0</v>
      </c>
      <c r="CV134" s="8">
        <v>0</v>
      </c>
      <c r="CW134" s="8">
        <v>0</v>
      </c>
      <c r="CX134" s="8">
        <v>0</v>
      </c>
      <c r="CY134" s="8">
        <v>0</v>
      </c>
    </row>
    <row r="135" spans="1:103" s="8" customFormat="1" ht="15.75" thickBot="1" x14ac:dyDescent="0.3">
      <c r="A135" s="8" t="s">
        <v>212</v>
      </c>
      <c r="B135" s="8" t="s">
        <v>740</v>
      </c>
      <c r="C135" s="8" t="s">
        <v>930</v>
      </c>
      <c r="D135" s="8" t="s">
        <v>933</v>
      </c>
      <c r="E135" s="8" t="s">
        <v>934</v>
      </c>
      <c r="G135" s="9">
        <v>1726</v>
      </c>
      <c r="H135" s="8">
        <v>-26.453690000000002</v>
      </c>
      <c r="I135" s="8">
        <v>28.08578</v>
      </c>
      <c r="J135" s="10">
        <v>28410</v>
      </c>
      <c r="K135" s="10">
        <v>40827</v>
      </c>
      <c r="L135" s="9">
        <v>1977</v>
      </c>
      <c r="M135" s="8">
        <v>1735.05550752559</v>
      </c>
      <c r="N135" s="8">
        <v>341181.046672775</v>
      </c>
      <c r="O135" s="8">
        <v>16379.696672751499</v>
      </c>
      <c r="P135" s="8">
        <f t="shared" si="2"/>
        <v>16.3796966727515</v>
      </c>
      <c r="Q135" s="8">
        <v>70931.030123515695</v>
      </c>
      <c r="R135" s="9">
        <v>1476</v>
      </c>
      <c r="S135" s="9">
        <v>1799</v>
      </c>
      <c r="T135" s="9">
        <v>1486</v>
      </c>
      <c r="U135" s="9">
        <v>1644</v>
      </c>
      <c r="V135" s="9">
        <v>2.3995693773029999E-3</v>
      </c>
      <c r="W135" s="9">
        <v>4.5537192881249999E-3</v>
      </c>
      <c r="X135" s="9">
        <v>5.5700001716613698</v>
      </c>
      <c r="Y135" s="9">
        <v>2.970021218061E-3</v>
      </c>
      <c r="Z135" s="8">
        <v>4.3773666627181802</v>
      </c>
      <c r="AA135" s="8">
        <v>82.800511637647602</v>
      </c>
      <c r="AB135" s="8">
        <v>16.590000932058199</v>
      </c>
      <c r="AC135" s="9" t="s">
        <v>199</v>
      </c>
      <c r="AD135" s="8">
        <v>5.4562540053216804</v>
      </c>
      <c r="AE135" s="8">
        <v>7</v>
      </c>
      <c r="AF135" s="8">
        <v>1.1200000000000001</v>
      </c>
      <c r="AG135" s="8">
        <v>3.38</v>
      </c>
      <c r="AH135" s="8">
        <v>3.71</v>
      </c>
      <c r="AI135" s="8">
        <v>1.1200000000000001</v>
      </c>
      <c r="AJ135" s="8">
        <v>0.62</v>
      </c>
      <c r="AK135" s="8">
        <v>0.33</v>
      </c>
      <c r="AL135" s="8">
        <v>0.52</v>
      </c>
      <c r="AM135" s="8">
        <v>0.53</v>
      </c>
      <c r="AN135" s="8">
        <v>900</v>
      </c>
      <c r="AO135" s="8">
        <v>591</v>
      </c>
      <c r="AP135" s="8">
        <v>692</v>
      </c>
      <c r="AQ135" s="8">
        <v>686</v>
      </c>
      <c r="AR135" s="8">
        <v>870</v>
      </c>
      <c r="AS135" s="8">
        <v>564</v>
      </c>
      <c r="AT135" s="8">
        <v>673</v>
      </c>
      <c r="AU135" s="8">
        <v>670</v>
      </c>
      <c r="AV135" s="8">
        <v>0.20599999999999999</v>
      </c>
      <c r="AW135" s="8">
        <v>18.713000000000001</v>
      </c>
      <c r="AX135" s="8">
        <v>12</v>
      </c>
      <c r="AY135" s="8">
        <v>16</v>
      </c>
      <c r="AZ135" s="8">
        <v>11</v>
      </c>
      <c r="BA135" s="8">
        <v>1</v>
      </c>
      <c r="BB135" s="8">
        <v>4</v>
      </c>
      <c r="BC135" s="8">
        <v>4</v>
      </c>
      <c r="BD135" s="8">
        <v>4</v>
      </c>
      <c r="BE135" s="8">
        <v>2</v>
      </c>
      <c r="BF135" s="8">
        <v>2</v>
      </c>
      <c r="BG135" s="8">
        <v>2</v>
      </c>
      <c r="BH135" s="8">
        <v>4</v>
      </c>
      <c r="BI135" s="8">
        <v>4</v>
      </c>
      <c r="BJ135" s="8">
        <v>4</v>
      </c>
      <c r="BK135" s="8">
        <v>0</v>
      </c>
      <c r="BL135" s="8">
        <v>0</v>
      </c>
      <c r="BM135" s="8">
        <v>0</v>
      </c>
      <c r="BN135" s="8">
        <v>5</v>
      </c>
      <c r="BO135" s="8">
        <v>5</v>
      </c>
      <c r="BP135" s="8">
        <v>-0.12132836951416</v>
      </c>
      <c r="BQ135" s="8">
        <v>0.60043641890449195</v>
      </c>
      <c r="BR135" s="8">
        <v>23.799475655101599</v>
      </c>
      <c r="BS135" s="8">
        <v>113</v>
      </c>
      <c r="BT135" s="8">
        <v>56</v>
      </c>
      <c r="BU135" s="8">
        <v>78</v>
      </c>
      <c r="BV135" s="8">
        <v>94</v>
      </c>
      <c r="BW135" s="8">
        <v>111</v>
      </c>
      <c r="BX135" s="8">
        <v>136</v>
      </c>
      <c r="BY135" s="8">
        <v>157</v>
      </c>
      <c r="BZ135" s="8">
        <v>180</v>
      </c>
      <c r="CA135" s="8">
        <v>42</v>
      </c>
      <c r="CB135" s="8">
        <v>58</v>
      </c>
      <c r="CC135" s="8">
        <v>70</v>
      </c>
      <c r="CD135" s="8">
        <v>83</v>
      </c>
      <c r="CE135" s="8">
        <v>102</v>
      </c>
      <c r="CF135" s="8">
        <v>117</v>
      </c>
      <c r="CG135" s="8">
        <v>135</v>
      </c>
      <c r="CH135" s="23">
        <v>0</v>
      </c>
      <c r="CI135" s="24">
        <v>0</v>
      </c>
      <c r="CJ135" s="25">
        <v>0</v>
      </c>
      <c r="CK135" s="26">
        <v>100</v>
      </c>
      <c r="CL135" s="28">
        <v>0</v>
      </c>
      <c r="CM135" s="29">
        <v>0</v>
      </c>
      <c r="CN135" s="30">
        <v>0</v>
      </c>
      <c r="CO135" s="31">
        <v>0</v>
      </c>
      <c r="CP135" s="34" t="s">
        <v>212</v>
      </c>
      <c r="CQ135" s="8">
        <v>0</v>
      </c>
      <c r="CR135" s="8">
        <v>0</v>
      </c>
      <c r="CS135" s="8">
        <v>0</v>
      </c>
      <c r="CT135" s="8">
        <v>100</v>
      </c>
      <c r="CU135" s="8">
        <v>0</v>
      </c>
      <c r="CV135" s="8">
        <v>0</v>
      </c>
      <c r="CW135" s="8">
        <v>0</v>
      </c>
      <c r="CX135" s="8">
        <v>0</v>
      </c>
      <c r="CY135" s="8">
        <v>0</v>
      </c>
    </row>
    <row r="136" spans="1:103" s="8" customFormat="1" ht="15.75" thickBot="1" x14ac:dyDescent="0.3">
      <c r="A136" s="8" t="s">
        <v>213</v>
      </c>
      <c r="B136" s="8" t="s">
        <v>740</v>
      </c>
      <c r="C136" s="8" t="s">
        <v>752</v>
      </c>
      <c r="D136" s="8" t="s">
        <v>753</v>
      </c>
      <c r="E136" s="8" t="s">
        <v>754</v>
      </c>
      <c r="G136" s="9">
        <v>10204</v>
      </c>
      <c r="H136" s="8">
        <v>-27.559889999999999</v>
      </c>
      <c r="I136" s="8">
        <v>24.706250000000001</v>
      </c>
      <c r="J136" s="10">
        <v>8706</v>
      </c>
      <c r="K136" s="10">
        <v>17257</v>
      </c>
      <c r="L136" s="9"/>
      <c r="M136" s="8">
        <v>9903.3903197934997</v>
      </c>
      <c r="N136" s="8">
        <v>800855.24034322903</v>
      </c>
      <c r="O136" s="8">
        <v>81480.175419184496</v>
      </c>
      <c r="P136" s="8">
        <f t="shared" si="2"/>
        <v>81.480175419184491</v>
      </c>
      <c r="Q136" s="8">
        <v>161480.63073523299</v>
      </c>
      <c r="R136" s="9">
        <v>1083</v>
      </c>
      <c r="S136" s="9">
        <v>1353</v>
      </c>
      <c r="T136" s="9">
        <v>1094</v>
      </c>
      <c r="U136" s="9">
        <v>1275</v>
      </c>
      <c r="V136" s="9">
        <v>1.2253358727320001E-3</v>
      </c>
      <c r="W136" s="9">
        <v>1.672027157503E-3</v>
      </c>
      <c r="X136" s="9">
        <v>2.4900000095367401</v>
      </c>
      <c r="Y136" s="9">
        <v>1.4945032307879999E-3</v>
      </c>
      <c r="Z136" s="8">
        <v>6.2562888183327203</v>
      </c>
      <c r="AA136" s="8">
        <v>75.124214446768804</v>
      </c>
      <c r="AB136" s="8">
        <v>40.7179925326286</v>
      </c>
      <c r="AC136" s="9" t="s">
        <v>199</v>
      </c>
      <c r="AD136" s="8">
        <v>9.4113832907292192</v>
      </c>
      <c r="AE136" s="8">
        <v>6.98</v>
      </c>
      <c r="AF136" s="8">
        <v>1.1599999999999999</v>
      </c>
      <c r="AG136" s="8">
        <v>4.05</v>
      </c>
      <c r="AH136" s="8">
        <v>4.1900000000000004</v>
      </c>
      <c r="AI136" s="8">
        <v>3.03</v>
      </c>
      <c r="AJ136" s="8">
        <v>0.57999999999999996</v>
      </c>
      <c r="AK136" s="8">
        <v>0.27</v>
      </c>
      <c r="AL136" s="8">
        <v>0.45</v>
      </c>
      <c r="AM136" s="8">
        <v>0.46</v>
      </c>
      <c r="AN136" s="8">
        <v>541</v>
      </c>
      <c r="AO136" s="8">
        <v>332</v>
      </c>
      <c r="AP136" s="8">
        <v>443</v>
      </c>
      <c r="AQ136" s="8">
        <v>443</v>
      </c>
      <c r="AR136" s="8">
        <v>514</v>
      </c>
      <c r="AS136" s="8">
        <v>268</v>
      </c>
      <c r="AT136" s="8">
        <v>418</v>
      </c>
      <c r="AU136" s="8">
        <v>421</v>
      </c>
      <c r="AV136" s="8">
        <v>1E-3</v>
      </c>
      <c r="AW136" s="8">
        <v>0.42499999999999999</v>
      </c>
      <c r="AX136" s="8">
        <v>7</v>
      </c>
      <c r="AY136" s="8">
        <v>27</v>
      </c>
      <c r="AZ136" s="8">
        <v>14</v>
      </c>
      <c r="BA136" s="8">
        <v>6</v>
      </c>
      <c r="BB136" s="8">
        <v>3</v>
      </c>
      <c r="BC136" s="8">
        <v>3</v>
      </c>
      <c r="BD136" s="8">
        <v>3</v>
      </c>
      <c r="BE136" s="8">
        <v>2</v>
      </c>
      <c r="BF136" s="8">
        <v>2</v>
      </c>
      <c r="BG136" s="8">
        <v>2</v>
      </c>
      <c r="BH136" s="8">
        <v>3</v>
      </c>
      <c r="BI136" s="8">
        <v>3</v>
      </c>
      <c r="BJ136" s="8">
        <v>2</v>
      </c>
      <c r="BK136" s="8">
        <v>0</v>
      </c>
      <c r="BL136" s="8">
        <v>0</v>
      </c>
      <c r="BM136" s="8">
        <v>0</v>
      </c>
      <c r="BN136" s="8">
        <v>5</v>
      </c>
      <c r="BO136" s="8">
        <v>5</v>
      </c>
      <c r="BP136" s="8">
        <v>0.19834449113955899</v>
      </c>
      <c r="BQ136" s="8">
        <v>0.65501806868893697</v>
      </c>
      <c r="BR136" s="8">
        <v>7.0064909929370502</v>
      </c>
      <c r="BS136" s="8">
        <v>113</v>
      </c>
      <c r="BT136" s="8">
        <v>61</v>
      </c>
      <c r="BU136" s="8">
        <v>85</v>
      </c>
      <c r="BV136" s="8">
        <v>102</v>
      </c>
      <c r="BW136" s="8">
        <v>120</v>
      </c>
      <c r="BX136" s="8">
        <v>143</v>
      </c>
      <c r="BY136" s="8">
        <v>161</v>
      </c>
      <c r="BZ136" s="8">
        <v>179</v>
      </c>
      <c r="CA136" s="8">
        <v>50</v>
      </c>
      <c r="CB136" s="8">
        <v>70</v>
      </c>
      <c r="CC136" s="8">
        <v>84</v>
      </c>
      <c r="CD136" s="8">
        <v>98</v>
      </c>
      <c r="CE136" s="8">
        <v>117</v>
      </c>
      <c r="CF136" s="8">
        <v>132</v>
      </c>
      <c r="CG136" s="8">
        <v>147</v>
      </c>
      <c r="CH136" s="23">
        <v>40</v>
      </c>
      <c r="CI136" s="24">
        <v>60</v>
      </c>
      <c r="CJ136" s="25">
        <v>0</v>
      </c>
      <c r="CK136" s="26">
        <v>0</v>
      </c>
      <c r="CL136" s="28">
        <v>0</v>
      </c>
      <c r="CM136" s="29">
        <v>0</v>
      </c>
      <c r="CN136" s="30">
        <v>0</v>
      </c>
      <c r="CO136" s="31">
        <v>0</v>
      </c>
      <c r="CP136" s="34" t="s">
        <v>213</v>
      </c>
      <c r="CQ136" s="8">
        <v>0</v>
      </c>
      <c r="CR136" s="8">
        <v>0</v>
      </c>
      <c r="CS136" s="8">
        <v>0</v>
      </c>
      <c r="CT136" s="8">
        <v>0</v>
      </c>
      <c r="CU136" s="8">
        <v>0</v>
      </c>
      <c r="CV136" s="8">
        <v>100</v>
      </c>
      <c r="CW136" s="8">
        <v>0</v>
      </c>
      <c r="CX136" s="8">
        <v>0</v>
      </c>
      <c r="CY136" s="8">
        <v>0</v>
      </c>
    </row>
    <row r="137" spans="1:103" s="8" customFormat="1" ht="15.75" thickBot="1" x14ac:dyDescent="0.3">
      <c r="A137" s="8" t="s">
        <v>214</v>
      </c>
      <c r="B137" s="8" t="s">
        <v>740</v>
      </c>
      <c r="C137" s="8" t="s">
        <v>748</v>
      </c>
      <c r="D137" s="8" t="s">
        <v>749</v>
      </c>
      <c r="E137" s="8" t="s">
        <v>751</v>
      </c>
      <c r="G137" s="9">
        <v>17599</v>
      </c>
      <c r="H137" s="8">
        <v>-27.84027</v>
      </c>
      <c r="I137" s="8">
        <v>25.904720000000001</v>
      </c>
      <c r="J137" s="10">
        <v>13131</v>
      </c>
      <c r="K137" s="10">
        <v>26450</v>
      </c>
      <c r="L137" s="9">
        <v>1933</v>
      </c>
      <c r="M137" s="8">
        <v>17919.6308282092</v>
      </c>
      <c r="N137" s="8">
        <v>1313066.9529083699</v>
      </c>
      <c r="O137" s="8">
        <v>190655.46254666999</v>
      </c>
      <c r="P137" s="8">
        <f t="shared" si="2"/>
        <v>190.65546254667001</v>
      </c>
      <c r="Q137" s="8">
        <v>353567.37356627302</v>
      </c>
      <c r="R137" s="9">
        <v>1240</v>
      </c>
      <c r="S137" s="9">
        <v>2074</v>
      </c>
      <c r="T137" s="9">
        <v>1250</v>
      </c>
      <c r="U137" s="9">
        <v>1485</v>
      </c>
      <c r="V137" s="9">
        <v>6.7658949410499998E-4</v>
      </c>
      <c r="W137" s="9">
        <v>2.3588149313320001E-3</v>
      </c>
      <c r="X137" s="9">
        <v>3.95000004768371</v>
      </c>
      <c r="Y137" s="9">
        <v>8.8620546739500003E-4</v>
      </c>
      <c r="Z137" s="8">
        <v>5.2168429880626803</v>
      </c>
      <c r="AA137" s="8">
        <v>75.319782977694899</v>
      </c>
      <c r="AB137" s="8">
        <v>91.041150868253993</v>
      </c>
      <c r="AC137" s="9" t="s">
        <v>199</v>
      </c>
      <c r="AD137" s="8">
        <v>155.22412243628401</v>
      </c>
      <c r="AE137" s="8">
        <v>6.75</v>
      </c>
      <c r="AF137" s="8">
        <v>2</v>
      </c>
      <c r="AG137" s="8">
        <v>5.28</v>
      </c>
      <c r="AH137" s="8">
        <v>5.97</v>
      </c>
      <c r="AI137" s="8">
        <v>6.05</v>
      </c>
      <c r="AJ137" s="8">
        <v>0.68</v>
      </c>
      <c r="AK137" s="8">
        <v>0.3</v>
      </c>
      <c r="AL137" s="8">
        <v>0.46</v>
      </c>
      <c r="AM137" s="8">
        <v>0.47</v>
      </c>
      <c r="AN137" s="8">
        <v>803</v>
      </c>
      <c r="AO137" s="8">
        <v>403</v>
      </c>
      <c r="AP137" s="8">
        <v>545</v>
      </c>
      <c r="AQ137" s="8">
        <v>535</v>
      </c>
      <c r="AR137" s="8">
        <v>754</v>
      </c>
      <c r="AS137" s="8">
        <v>381</v>
      </c>
      <c r="AT137" s="8">
        <v>526</v>
      </c>
      <c r="AU137" s="8">
        <v>516</v>
      </c>
      <c r="AV137" s="8">
        <v>0.13700000000000001</v>
      </c>
      <c r="AW137" s="8">
        <v>0.33500000000000002</v>
      </c>
      <c r="AX137" s="8">
        <v>7</v>
      </c>
      <c r="AY137" s="8">
        <v>23</v>
      </c>
      <c r="AZ137" s="8">
        <v>1</v>
      </c>
      <c r="BA137" s="8">
        <v>1</v>
      </c>
      <c r="BB137" s="8">
        <v>4</v>
      </c>
      <c r="BC137" s="8">
        <v>4</v>
      </c>
      <c r="BD137" s="8">
        <v>4</v>
      </c>
      <c r="BE137" s="8">
        <v>2</v>
      </c>
      <c r="BF137" s="8">
        <v>2</v>
      </c>
      <c r="BG137" s="8">
        <v>2</v>
      </c>
      <c r="BH137" s="8">
        <v>4</v>
      </c>
      <c r="BI137" s="8">
        <v>5</v>
      </c>
      <c r="BJ137" s="8">
        <v>4</v>
      </c>
      <c r="BK137" s="8">
        <v>0</v>
      </c>
      <c r="BL137" s="8">
        <v>1</v>
      </c>
      <c r="BM137" s="8">
        <v>0</v>
      </c>
      <c r="BN137" s="8">
        <v>5</v>
      </c>
      <c r="BO137" s="8">
        <v>5</v>
      </c>
      <c r="BP137" s="8">
        <v>0.16289246107972599</v>
      </c>
      <c r="BQ137" s="8">
        <v>0.65761400037782503</v>
      </c>
      <c r="BR137" s="8">
        <v>5.7063615015409201</v>
      </c>
      <c r="BS137" s="8">
        <v>95</v>
      </c>
      <c r="BT137" s="8">
        <v>70</v>
      </c>
      <c r="BU137" s="8">
        <v>94</v>
      </c>
      <c r="BV137" s="8">
        <v>111</v>
      </c>
      <c r="BW137" s="8">
        <v>128</v>
      </c>
      <c r="BX137" s="8">
        <v>151</v>
      </c>
      <c r="BY137" s="8">
        <v>169</v>
      </c>
      <c r="BZ137" s="8">
        <v>188</v>
      </c>
      <c r="CA137" s="8">
        <v>80</v>
      </c>
      <c r="CB137" s="8">
        <v>108</v>
      </c>
      <c r="CC137" s="8">
        <v>127</v>
      </c>
      <c r="CD137" s="8">
        <v>147</v>
      </c>
      <c r="CE137" s="8">
        <v>173</v>
      </c>
      <c r="CF137" s="8">
        <v>194</v>
      </c>
      <c r="CG137" s="8">
        <v>216</v>
      </c>
      <c r="CH137" s="23">
        <v>0</v>
      </c>
      <c r="CI137" s="24">
        <v>0</v>
      </c>
      <c r="CJ137" s="25">
        <v>100</v>
      </c>
      <c r="CK137" s="26">
        <v>0</v>
      </c>
      <c r="CL137" s="28">
        <v>0</v>
      </c>
      <c r="CM137" s="29">
        <v>0</v>
      </c>
      <c r="CN137" s="30">
        <v>0</v>
      </c>
      <c r="CO137" s="31">
        <v>0</v>
      </c>
      <c r="CP137" s="34" t="s">
        <v>214</v>
      </c>
      <c r="CQ137" s="8">
        <v>0</v>
      </c>
      <c r="CR137" s="8">
        <v>0</v>
      </c>
      <c r="CS137" s="8">
        <v>0</v>
      </c>
      <c r="CT137" s="8">
        <v>0</v>
      </c>
      <c r="CU137" s="8">
        <v>0</v>
      </c>
      <c r="CV137" s="8">
        <v>0</v>
      </c>
      <c r="CW137" s="8">
        <v>100</v>
      </c>
      <c r="CX137" s="8">
        <v>0</v>
      </c>
      <c r="CY137" s="8">
        <v>0</v>
      </c>
    </row>
    <row r="138" spans="1:103" s="8" customFormat="1" ht="15.75" thickBot="1" x14ac:dyDescent="0.3">
      <c r="A138" s="8" t="s">
        <v>215</v>
      </c>
      <c r="B138" s="8" t="s">
        <v>740</v>
      </c>
      <c r="C138" s="8" t="s">
        <v>748</v>
      </c>
      <c r="D138" s="8" t="s">
        <v>749</v>
      </c>
      <c r="E138" s="8" t="s">
        <v>750</v>
      </c>
      <c r="G138" s="9">
        <v>16153</v>
      </c>
      <c r="H138" s="8">
        <v>-27.934999999999999</v>
      </c>
      <c r="I138" s="8">
        <v>26.12444</v>
      </c>
      <c r="J138" s="10">
        <v>25086</v>
      </c>
      <c r="K138" s="10">
        <v>43293</v>
      </c>
      <c r="L138" s="9"/>
      <c r="M138" s="8">
        <v>16120.516191639599</v>
      </c>
      <c r="N138" s="8">
        <v>1223621.7154683799</v>
      </c>
      <c r="O138" s="8">
        <v>162325.964430833</v>
      </c>
      <c r="P138" s="8">
        <f t="shared" si="2"/>
        <v>162.32596443083301</v>
      </c>
      <c r="Q138" s="8">
        <v>314201.96000974998</v>
      </c>
      <c r="R138" s="9">
        <v>1251</v>
      </c>
      <c r="S138" s="9">
        <v>2074</v>
      </c>
      <c r="T138" s="9">
        <v>1263</v>
      </c>
      <c r="U138" s="9">
        <v>1494</v>
      </c>
      <c r="V138" s="9">
        <v>7.8328780364199998E-4</v>
      </c>
      <c r="W138" s="9">
        <v>2.619334392359E-3</v>
      </c>
      <c r="X138" s="9">
        <v>4.1799998283386204</v>
      </c>
      <c r="Y138" s="9">
        <v>9.8026124760499994E-4</v>
      </c>
      <c r="Z138" s="8">
        <v>4.9995906026591301</v>
      </c>
      <c r="AA138" s="8">
        <v>75.368163369074196</v>
      </c>
      <c r="AB138" s="8">
        <v>79.964854491200796</v>
      </c>
      <c r="AC138" s="9" t="s">
        <v>199</v>
      </c>
      <c r="AD138" s="8">
        <v>68.180189829755903</v>
      </c>
      <c r="AE138" s="8">
        <v>6.75</v>
      </c>
      <c r="AF138" s="8">
        <v>2</v>
      </c>
      <c r="AG138" s="8">
        <v>5.48</v>
      </c>
      <c r="AH138" s="8">
        <v>6</v>
      </c>
      <c r="AI138" s="8">
        <v>6.05</v>
      </c>
      <c r="AJ138" s="8">
        <v>0.68</v>
      </c>
      <c r="AK138" s="8">
        <v>0.3</v>
      </c>
      <c r="AL138" s="8">
        <v>0.47</v>
      </c>
      <c r="AM138" s="8">
        <v>0.49</v>
      </c>
      <c r="AN138" s="8">
        <v>803</v>
      </c>
      <c r="AO138" s="8">
        <v>403</v>
      </c>
      <c r="AP138" s="8">
        <v>551</v>
      </c>
      <c r="AQ138" s="8">
        <v>543</v>
      </c>
      <c r="AR138" s="8">
        <v>754</v>
      </c>
      <c r="AS138" s="8">
        <v>387</v>
      </c>
      <c r="AT138" s="8">
        <v>533</v>
      </c>
      <c r="AU138" s="8">
        <v>527</v>
      </c>
      <c r="AV138" s="8">
        <v>0.15</v>
      </c>
      <c r="AW138" s="8">
        <v>0.33800000000000002</v>
      </c>
      <c r="AX138" s="8">
        <v>7</v>
      </c>
      <c r="AY138" s="8">
        <v>23</v>
      </c>
      <c r="AZ138" s="8">
        <v>1</v>
      </c>
      <c r="BA138" s="8">
        <v>1</v>
      </c>
      <c r="BB138" s="8">
        <v>4</v>
      </c>
      <c r="BC138" s="8">
        <v>4</v>
      </c>
      <c r="BD138" s="8">
        <v>4</v>
      </c>
      <c r="BE138" s="8">
        <v>2</v>
      </c>
      <c r="BF138" s="8">
        <v>2</v>
      </c>
      <c r="BG138" s="8">
        <v>2</v>
      </c>
      <c r="BH138" s="8">
        <v>4</v>
      </c>
      <c r="BI138" s="8">
        <v>5</v>
      </c>
      <c r="BJ138" s="8">
        <v>4</v>
      </c>
      <c r="BK138" s="8">
        <v>0</v>
      </c>
      <c r="BL138" s="8">
        <v>1</v>
      </c>
      <c r="BM138" s="8">
        <v>0</v>
      </c>
      <c r="BN138" s="8">
        <v>5</v>
      </c>
      <c r="BO138" s="8">
        <v>5</v>
      </c>
      <c r="BP138" s="8">
        <v>8.1351125676746003E-2</v>
      </c>
      <c r="BQ138" s="8">
        <v>0.51032217892517495</v>
      </c>
      <c r="BR138" s="8">
        <v>38.213603964984102</v>
      </c>
      <c r="BS138" s="8">
        <v>96</v>
      </c>
      <c r="BT138" s="8">
        <v>64</v>
      </c>
      <c r="BU138" s="8">
        <v>86</v>
      </c>
      <c r="BV138" s="8">
        <v>102</v>
      </c>
      <c r="BW138" s="8">
        <v>118</v>
      </c>
      <c r="BX138" s="8">
        <v>139</v>
      </c>
      <c r="BY138" s="8">
        <v>156</v>
      </c>
      <c r="BZ138" s="8">
        <v>173</v>
      </c>
      <c r="CA138" s="8">
        <v>64</v>
      </c>
      <c r="CB138" s="8">
        <v>86</v>
      </c>
      <c r="CC138" s="8">
        <v>101</v>
      </c>
      <c r="CD138" s="8">
        <v>117</v>
      </c>
      <c r="CE138" s="8">
        <v>138</v>
      </c>
      <c r="CF138" s="8">
        <v>154</v>
      </c>
      <c r="CG138" s="8">
        <v>171</v>
      </c>
      <c r="CH138" s="23">
        <v>0</v>
      </c>
      <c r="CI138" s="24">
        <v>0</v>
      </c>
      <c r="CJ138" s="25">
        <v>100</v>
      </c>
      <c r="CK138" s="26">
        <v>0</v>
      </c>
      <c r="CL138" s="28">
        <v>0</v>
      </c>
      <c r="CM138" s="29">
        <v>0</v>
      </c>
      <c r="CN138" s="30">
        <v>0</v>
      </c>
      <c r="CO138" s="31">
        <v>0</v>
      </c>
      <c r="CP138" s="34" t="s">
        <v>215</v>
      </c>
      <c r="CQ138" s="8">
        <v>0</v>
      </c>
      <c r="CR138" s="8">
        <v>0</v>
      </c>
      <c r="CS138" s="8">
        <v>0</v>
      </c>
      <c r="CT138" s="8">
        <v>0</v>
      </c>
      <c r="CU138" s="8">
        <v>0</v>
      </c>
      <c r="CV138" s="8">
        <v>0</v>
      </c>
      <c r="CW138" s="8">
        <v>100</v>
      </c>
      <c r="CX138" s="8">
        <v>0</v>
      </c>
      <c r="CY138" s="8">
        <v>0</v>
      </c>
    </row>
    <row r="139" spans="1:103" s="8" customFormat="1" ht="15.75" thickBot="1" x14ac:dyDescent="0.3">
      <c r="A139" s="8" t="s">
        <v>216</v>
      </c>
      <c r="B139" s="8" t="s">
        <v>740</v>
      </c>
      <c r="C139" s="8" t="s">
        <v>741</v>
      </c>
      <c r="D139" s="8" t="s">
        <v>742</v>
      </c>
      <c r="E139" s="8" t="s">
        <v>747</v>
      </c>
      <c r="G139" s="9">
        <v>6400</v>
      </c>
      <c r="H139" s="8">
        <v>-28.807879999999901</v>
      </c>
      <c r="I139" s="8">
        <v>26.11185</v>
      </c>
      <c r="J139" s="10">
        <v>17899</v>
      </c>
      <c r="K139" s="10">
        <v>30642</v>
      </c>
      <c r="L139" s="9"/>
      <c r="M139" s="8">
        <v>5980.6870393160298</v>
      </c>
      <c r="N139" s="8">
        <v>607580.30603802705</v>
      </c>
      <c r="O139" s="8">
        <v>77075.834104243404</v>
      </c>
      <c r="P139" s="8">
        <f t="shared" si="2"/>
        <v>77.075834104243413</v>
      </c>
      <c r="Q139" s="8">
        <v>157810.616729295</v>
      </c>
      <c r="R139" s="9">
        <v>1260</v>
      </c>
      <c r="S139" s="9">
        <v>1681</v>
      </c>
      <c r="T139" s="9">
        <v>1269</v>
      </c>
      <c r="U139" s="9">
        <v>1448</v>
      </c>
      <c r="V139" s="9">
        <v>1.199698075652E-3</v>
      </c>
      <c r="W139" s="9">
        <v>2.6677546081840002E-3</v>
      </c>
      <c r="X139" s="9">
        <v>4.3699998855590803</v>
      </c>
      <c r="Y139" s="9">
        <v>1.512361341156E-3</v>
      </c>
      <c r="Z139" s="8">
        <v>4.3907635750066198</v>
      </c>
      <c r="AA139" s="8">
        <v>78.818115052335799</v>
      </c>
      <c r="AB139" s="8">
        <v>39.821022367697502</v>
      </c>
      <c r="AC139" s="9" t="s">
        <v>199</v>
      </c>
      <c r="AD139" s="8">
        <v>17.681041458823199</v>
      </c>
      <c r="AE139" s="8">
        <v>6.77</v>
      </c>
      <c r="AF139" s="8">
        <v>2.0699999999999998</v>
      </c>
      <c r="AG139" s="8">
        <v>5.81</v>
      </c>
      <c r="AH139" s="8">
        <v>5.87</v>
      </c>
      <c r="AI139" s="8">
        <v>6.5</v>
      </c>
      <c r="AJ139" s="8">
        <v>0.68</v>
      </c>
      <c r="AK139" s="8">
        <v>0.35</v>
      </c>
      <c r="AL139" s="8">
        <v>0.42</v>
      </c>
      <c r="AM139" s="8">
        <v>0.41</v>
      </c>
      <c r="AN139" s="8">
        <v>723</v>
      </c>
      <c r="AO139" s="8">
        <v>398</v>
      </c>
      <c r="AP139" s="8">
        <v>516</v>
      </c>
      <c r="AQ139" s="8">
        <v>514</v>
      </c>
      <c r="AR139" s="8">
        <v>636</v>
      </c>
      <c r="AS139" s="8">
        <v>359</v>
      </c>
      <c r="AT139" s="8">
        <v>498</v>
      </c>
      <c r="AU139" s="8">
        <v>499</v>
      </c>
      <c r="AV139" s="8">
        <v>0.15</v>
      </c>
      <c r="AW139" s="8">
        <v>2.5310000000000001</v>
      </c>
      <c r="AX139" s="8">
        <v>7</v>
      </c>
      <c r="AY139" s="8">
        <v>23</v>
      </c>
      <c r="AZ139" s="8">
        <v>12</v>
      </c>
      <c r="BA139" s="8">
        <v>1</v>
      </c>
      <c r="BB139" s="8">
        <v>4</v>
      </c>
      <c r="BC139" s="8">
        <v>6</v>
      </c>
      <c r="BD139" s="8">
        <v>4</v>
      </c>
      <c r="BE139" s="8">
        <v>2</v>
      </c>
      <c r="BF139" s="8">
        <v>2</v>
      </c>
      <c r="BG139" s="8">
        <v>2</v>
      </c>
      <c r="BH139" s="8">
        <v>4</v>
      </c>
      <c r="BI139" s="8">
        <v>5</v>
      </c>
      <c r="BJ139" s="8">
        <v>4</v>
      </c>
      <c r="BK139" s="8">
        <v>0</v>
      </c>
      <c r="BL139" s="8">
        <v>1</v>
      </c>
      <c r="BM139" s="8">
        <v>0</v>
      </c>
      <c r="BN139" s="8">
        <v>6</v>
      </c>
      <c r="BO139" s="8">
        <v>5</v>
      </c>
      <c r="BP139" s="8">
        <v>0.209442212378082</v>
      </c>
      <c r="BQ139" s="8">
        <v>0.58620900946701004</v>
      </c>
      <c r="BR139" s="8">
        <v>59.057241362616701</v>
      </c>
      <c r="BS139" s="8">
        <v>97</v>
      </c>
      <c r="BT139" s="8">
        <v>59</v>
      </c>
      <c r="BU139" s="8">
        <v>79</v>
      </c>
      <c r="BV139" s="8">
        <v>94</v>
      </c>
      <c r="BW139" s="8">
        <v>108</v>
      </c>
      <c r="BX139" s="8">
        <v>128</v>
      </c>
      <c r="BY139" s="8">
        <v>144</v>
      </c>
      <c r="BZ139" s="8">
        <v>160</v>
      </c>
      <c r="CA139" s="8">
        <v>52</v>
      </c>
      <c r="CB139" s="8">
        <v>70</v>
      </c>
      <c r="CC139" s="8">
        <v>83</v>
      </c>
      <c r="CD139" s="8">
        <v>96</v>
      </c>
      <c r="CE139" s="8">
        <v>114</v>
      </c>
      <c r="CF139" s="8">
        <v>128</v>
      </c>
      <c r="CG139" s="8">
        <v>142</v>
      </c>
      <c r="CH139" s="23">
        <v>0</v>
      </c>
      <c r="CI139" s="24">
        <v>0</v>
      </c>
      <c r="CJ139" s="25">
        <v>0</v>
      </c>
      <c r="CK139" s="26">
        <v>100</v>
      </c>
      <c r="CL139" s="28">
        <v>0</v>
      </c>
      <c r="CM139" s="29">
        <v>0</v>
      </c>
      <c r="CN139" s="30">
        <v>0</v>
      </c>
      <c r="CO139" s="31">
        <v>0</v>
      </c>
      <c r="CP139" s="34" t="s">
        <v>216</v>
      </c>
      <c r="CQ139" s="8">
        <v>0</v>
      </c>
      <c r="CR139" s="8">
        <v>0</v>
      </c>
      <c r="CS139" s="8">
        <v>0</v>
      </c>
      <c r="CT139" s="8">
        <v>0</v>
      </c>
      <c r="CU139" s="8">
        <v>0</v>
      </c>
      <c r="CV139" s="8">
        <v>0</v>
      </c>
      <c r="CW139" s="8">
        <v>100</v>
      </c>
      <c r="CX139" s="8">
        <v>0</v>
      </c>
      <c r="CY139" s="8">
        <v>0</v>
      </c>
    </row>
    <row r="140" spans="1:103" s="8" customFormat="1" ht="15.75" thickBot="1" x14ac:dyDescent="0.3">
      <c r="A140" s="8" t="s">
        <v>217</v>
      </c>
      <c r="B140" s="8" t="s">
        <v>740</v>
      </c>
      <c r="C140" s="8" t="s">
        <v>741</v>
      </c>
      <c r="D140" s="8" t="s">
        <v>742</v>
      </c>
      <c r="E140" s="8" t="s">
        <v>743</v>
      </c>
      <c r="G140" s="9">
        <v>17315</v>
      </c>
      <c r="H140" s="8">
        <v>-29.043690000000002</v>
      </c>
      <c r="I140" s="8">
        <v>24.640409999999999</v>
      </c>
      <c r="J140" s="10">
        <v>21926</v>
      </c>
      <c r="K140" s="10">
        <v>36234</v>
      </c>
      <c r="L140" s="9"/>
      <c r="M140" s="8">
        <v>17763.945278340201</v>
      </c>
      <c r="N140" s="8">
        <v>1212738.88764645</v>
      </c>
      <c r="O140" s="8">
        <v>175963.07544552101</v>
      </c>
      <c r="P140" s="8">
        <f t="shared" si="2"/>
        <v>175.96307544552101</v>
      </c>
      <c r="Q140" s="8">
        <v>372677.27872699802</v>
      </c>
      <c r="R140" s="9">
        <v>1113</v>
      </c>
      <c r="S140" s="9">
        <v>1681</v>
      </c>
      <c r="T140" s="9">
        <v>1136</v>
      </c>
      <c r="U140" s="9">
        <v>1357</v>
      </c>
      <c r="V140" s="9">
        <v>7.7605480328200003E-4</v>
      </c>
      <c r="W140" s="9">
        <v>1.5241068678509999E-3</v>
      </c>
      <c r="X140" s="9">
        <v>3.2899999618530198</v>
      </c>
      <c r="Y140" s="9">
        <v>7.9067511251199995E-4</v>
      </c>
      <c r="Z140" s="8">
        <v>4.8212324756176796</v>
      </c>
      <c r="AA140" s="8">
        <v>75.892813121731706</v>
      </c>
      <c r="AB140" s="8">
        <v>99.063119705953596</v>
      </c>
      <c r="AC140" s="9" t="s">
        <v>199</v>
      </c>
      <c r="AD140" s="8">
        <v>39.050188764488503</v>
      </c>
      <c r="AE140" s="8">
        <v>6.77</v>
      </c>
      <c r="AF140" s="8">
        <v>2.0699999999999998</v>
      </c>
      <c r="AG140" s="8">
        <v>4.7300000000000004</v>
      </c>
      <c r="AH140" s="8">
        <v>5.22</v>
      </c>
      <c r="AI140" s="8">
        <v>2.0699999999999998</v>
      </c>
      <c r="AJ140" s="8">
        <v>0.68</v>
      </c>
      <c r="AK140" s="8">
        <v>0.35</v>
      </c>
      <c r="AL140" s="8">
        <v>0.42</v>
      </c>
      <c r="AM140" s="8">
        <v>0.41</v>
      </c>
      <c r="AN140" s="8">
        <v>723</v>
      </c>
      <c r="AO140" s="8">
        <v>316</v>
      </c>
      <c r="AP140" s="8">
        <v>456</v>
      </c>
      <c r="AQ140" s="8">
        <v>452</v>
      </c>
      <c r="AR140" s="8">
        <v>636</v>
      </c>
      <c r="AS140" s="8">
        <v>292</v>
      </c>
      <c r="AT140" s="8">
        <v>437</v>
      </c>
      <c r="AU140" s="8">
        <v>431</v>
      </c>
      <c r="AV140" s="8">
        <v>9.5000000000000001E-2</v>
      </c>
      <c r="AW140" s="8">
        <v>1.3240000000000001</v>
      </c>
      <c r="AX140" s="8">
        <v>7</v>
      </c>
      <c r="AY140" s="8">
        <v>25</v>
      </c>
      <c r="AZ140" s="8">
        <v>14</v>
      </c>
      <c r="BA140" s="8">
        <v>6</v>
      </c>
      <c r="BB140" s="8">
        <v>6</v>
      </c>
      <c r="BC140" s="8">
        <v>6</v>
      </c>
      <c r="BD140" s="8">
        <v>3</v>
      </c>
      <c r="BE140" s="8">
        <v>2</v>
      </c>
      <c r="BF140" s="8">
        <v>2</v>
      </c>
      <c r="BG140" s="8">
        <v>2</v>
      </c>
      <c r="BH140" s="8">
        <v>4</v>
      </c>
      <c r="BI140" s="8">
        <v>5</v>
      </c>
      <c r="BJ140" s="8">
        <v>4</v>
      </c>
      <c r="BK140" s="8">
        <v>0</v>
      </c>
      <c r="BL140" s="8">
        <v>1</v>
      </c>
      <c r="BM140" s="8">
        <v>0</v>
      </c>
      <c r="BN140" s="8">
        <v>6</v>
      </c>
      <c r="BO140" s="8">
        <v>5</v>
      </c>
      <c r="BP140" s="8">
        <v>0.26706433994016598</v>
      </c>
      <c r="BQ140" s="8">
        <v>0.70367929678176899</v>
      </c>
      <c r="BR140" s="8">
        <v>50.047364083498103</v>
      </c>
      <c r="BS140" s="8">
        <v>100</v>
      </c>
      <c r="BT140" s="8">
        <v>65</v>
      </c>
      <c r="BU140" s="8">
        <v>88</v>
      </c>
      <c r="BV140" s="8">
        <v>104</v>
      </c>
      <c r="BW140" s="8">
        <v>120</v>
      </c>
      <c r="BX140" s="8">
        <v>142</v>
      </c>
      <c r="BY140" s="8">
        <v>159</v>
      </c>
      <c r="BZ140" s="8">
        <v>177</v>
      </c>
      <c r="CA140" s="8">
        <v>57</v>
      </c>
      <c r="CB140" s="8">
        <v>77</v>
      </c>
      <c r="CC140" s="8">
        <v>92</v>
      </c>
      <c r="CD140" s="8">
        <v>106</v>
      </c>
      <c r="CE140" s="8">
        <v>125</v>
      </c>
      <c r="CF140" s="8">
        <v>140</v>
      </c>
      <c r="CG140" s="8">
        <v>155</v>
      </c>
      <c r="CH140" s="23">
        <v>0</v>
      </c>
      <c r="CI140" s="24">
        <v>0</v>
      </c>
      <c r="CJ140" s="25">
        <v>90</v>
      </c>
      <c r="CK140" s="26">
        <v>10</v>
      </c>
      <c r="CL140" s="28">
        <v>0</v>
      </c>
      <c r="CM140" s="29">
        <v>0</v>
      </c>
      <c r="CN140" s="30">
        <v>0</v>
      </c>
      <c r="CO140" s="31">
        <v>0</v>
      </c>
      <c r="CP140" s="34" t="s">
        <v>217</v>
      </c>
      <c r="CQ140" s="8">
        <v>0</v>
      </c>
      <c r="CR140" s="8">
        <v>0</v>
      </c>
      <c r="CS140" s="8">
        <v>0</v>
      </c>
      <c r="CT140" s="8">
        <v>0</v>
      </c>
      <c r="CU140" s="8">
        <v>0</v>
      </c>
      <c r="CV140" s="8">
        <v>100</v>
      </c>
      <c r="CW140" s="8">
        <v>0</v>
      </c>
      <c r="CX140" s="8">
        <v>0</v>
      </c>
      <c r="CY140" s="8">
        <v>0</v>
      </c>
    </row>
    <row r="141" spans="1:103" s="8" customFormat="1" ht="15.75" thickBot="1" x14ac:dyDescent="0.3">
      <c r="A141" s="8" t="s">
        <v>218</v>
      </c>
      <c r="B141" s="8" t="s">
        <v>740</v>
      </c>
      <c r="C141" s="8" t="s">
        <v>741</v>
      </c>
      <c r="D141" s="8" t="s">
        <v>742</v>
      </c>
      <c r="E141" s="8" t="s">
        <v>951</v>
      </c>
      <c r="G141" s="9">
        <v>38</v>
      </c>
      <c r="H141" s="8">
        <v>-29.285829999999901</v>
      </c>
      <c r="I141" s="8">
        <v>26.920829999999999</v>
      </c>
      <c r="J141" s="10">
        <v>29508</v>
      </c>
      <c r="K141" s="10">
        <v>43313</v>
      </c>
      <c r="L141" s="9"/>
      <c r="M141" s="8">
        <v>38.883609135205703</v>
      </c>
      <c r="N141" s="8">
        <v>39745.048736725497</v>
      </c>
      <c r="O141" s="8">
        <v>2599.9715738172699</v>
      </c>
      <c r="P141" s="8">
        <f t="shared" si="2"/>
        <v>2.5999715738172702</v>
      </c>
      <c r="Q141" s="8">
        <v>9652.4957424395197</v>
      </c>
      <c r="R141" s="9">
        <v>1537</v>
      </c>
      <c r="S141" s="9">
        <v>1831</v>
      </c>
      <c r="T141" s="9">
        <v>1537</v>
      </c>
      <c r="U141" s="9">
        <v>1671</v>
      </c>
      <c r="V141" s="9">
        <v>1.3651598244905E-2</v>
      </c>
      <c r="W141" s="9">
        <v>3.0458443893154E-2</v>
      </c>
      <c r="X141" s="9">
        <v>12.119999885559</v>
      </c>
      <c r="Y141" s="9">
        <v>1.8509894609450999E-2</v>
      </c>
      <c r="Z141" s="8">
        <v>3.4718318726894299</v>
      </c>
      <c r="AA141" s="8">
        <v>95.437617581844293</v>
      </c>
      <c r="AB141" s="8">
        <v>1.7657812440470599</v>
      </c>
      <c r="AC141" s="9" t="s">
        <v>199</v>
      </c>
      <c r="AD141" s="8">
        <v>4.6848301653959101</v>
      </c>
      <c r="AE141" s="8">
        <v>6.55</v>
      </c>
      <c r="AF141" s="8">
        <v>5.3</v>
      </c>
      <c r="AG141" s="8">
        <v>6.24</v>
      </c>
      <c r="AH141" s="8">
        <v>6.35</v>
      </c>
      <c r="AI141" s="8">
        <v>6.5</v>
      </c>
      <c r="AJ141" s="8">
        <v>0.59</v>
      </c>
      <c r="AK141" s="8">
        <v>0.46</v>
      </c>
      <c r="AL141" s="8">
        <v>0.47</v>
      </c>
      <c r="AM141" s="8">
        <v>0.46</v>
      </c>
      <c r="AN141" s="8">
        <v>711</v>
      </c>
      <c r="AO141" s="8">
        <v>628</v>
      </c>
      <c r="AP141" s="8">
        <v>653</v>
      </c>
      <c r="AQ141" s="8">
        <v>646</v>
      </c>
      <c r="AR141" s="8">
        <v>633</v>
      </c>
      <c r="AS141" s="8">
        <v>472</v>
      </c>
      <c r="AT141" s="8">
        <v>565</v>
      </c>
      <c r="AU141" s="8">
        <v>574</v>
      </c>
      <c r="AV141" s="8">
        <v>3.9E-2</v>
      </c>
      <c r="AW141" s="8">
        <v>0</v>
      </c>
      <c r="AX141" s="8">
        <v>12</v>
      </c>
      <c r="AY141" s="8">
        <v>10</v>
      </c>
      <c r="AZ141" s="8">
        <v>12</v>
      </c>
      <c r="BA141" s="8">
        <v>1</v>
      </c>
      <c r="BB141" s="8">
        <v>4</v>
      </c>
      <c r="BC141" s="8">
        <v>4</v>
      </c>
      <c r="BD141" s="8">
        <v>4</v>
      </c>
      <c r="BE141" s="8">
        <v>2</v>
      </c>
      <c r="BF141" s="8">
        <v>2</v>
      </c>
      <c r="BG141" s="8">
        <v>2</v>
      </c>
      <c r="BH141" s="8">
        <v>5</v>
      </c>
      <c r="BI141" s="8">
        <v>5</v>
      </c>
      <c r="BJ141" s="8">
        <v>5</v>
      </c>
      <c r="BK141" s="8">
        <v>1</v>
      </c>
      <c r="BL141" s="8">
        <v>1</v>
      </c>
      <c r="BM141" s="8">
        <v>1</v>
      </c>
      <c r="BN141" s="8">
        <v>6</v>
      </c>
      <c r="BO141" s="8">
        <v>5</v>
      </c>
      <c r="BP141" s="8">
        <v>8.4808519283351994E-2</v>
      </c>
      <c r="BQ141" s="8">
        <v>0.689093595552834</v>
      </c>
      <c r="BR141" s="8">
        <v>35.585066539458701</v>
      </c>
      <c r="BS141" s="8">
        <v>109</v>
      </c>
      <c r="BT141" s="8">
        <v>31</v>
      </c>
      <c r="BU141" s="8">
        <v>42</v>
      </c>
      <c r="BV141" s="8">
        <v>50</v>
      </c>
      <c r="BW141" s="8">
        <v>58</v>
      </c>
      <c r="BX141" s="8">
        <v>69</v>
      </c>
      <c r="BY141" s="8">
        <v>77</v>
      </c>
      <c r="BZ141" s="8">
        <v>87</v>
      </c>
      <c r="CA141" s="8">
        <v>40</v>
      </c>
      <c r="CB141" s="8">
        <v>54</v>
      </c>
      <c r="CC141" s="8">
        <v>64</v>
      </c>
      <c r="CD141" s="8">
        <v>75</v>
      </c>
      <c r="CE141" s="8">
        <v>89</v>
      </c>
      <c r="CF141" s="8">
        <v>100</v>
      </c>
      <c r="CG141" s="8">
        <v>112</v>
      </c>
      <c r="CH141" s="23">
        <v>0</v>
      </c>
      <c r="CI141" s="24">
        <v>0</v>
      </c>
      <c r="CJ141" s="25">
        <v>0</v>
      </c>
      <c r="CK141" s="26">
        <v>0</v>
      </c>
      <c r="CL141" s="28">
        <v>100</v>
      </c>
      <c r="CM141" s="29">
        <v>0</v>
      </c>
      <c r="CN141" s="30">
        <v>0</v>
      </c>
      <c r="CO141" s="31">
        <v>0</v>
      </c>
      <c r="CP141" s="34" t="s">
        <v>218</v>
      </c>
      <c r="CQ141" s="8">
        <v>0</v>
      </c>
      <c r="CR141" s="8">
        <v>0</v>
      </c>
      <c r="CS141" s="8">
        <v>0</v>
      </c>
      <c r="CT141" s="8">
        <v>0</v>
      </c>
      <c r="CU141" s="8">
        <v>0</v>
      </c>
      <c r="CV141" s="8">
        <v>0</v>
      </c>
      <c r="CW141" s="8">
        <v>100</v>
      </c>
      <c r="CX141" s="8">
        <v>0</v>
      </c>
      <c r="CY141" s="8">
        <v>0</v>
      </c>
    </row>
    <row r="142" spans="1:103" s="8" customFormat="1" ht="15.75" thickBot="1" x14ac:dyDescent="0.3">
      <c r="A142" s="8" t="s">
        <v>219</v>
      </c>
      <c r="B142" s="8" t="s">
        <v>740</v>
      </c>
      <c r="C142" s="8" t="s">
        <v>741</v>
      </c>
      <c r="D142" s="8" t="s">
        <v>742</v>
      </c>
      <c r="E142" s="8" t="s">
        <v>951</v>
      </c>
      <c r="G142" s="9">
        <v>181</v>
      </c>
      <c r="H142" s="8">
        <v>-29.286109999999901</v>
      </c>
      <c r="I142" s="8">
        <v>26.7636099999999</v>
      </c>
      <c r="J142" s="10">
        <v>30471</v>
      </c>
      <c r="K142" s="10">
        <v>39714</v>
      </c>
      <c r="L142" s="9"/>
      <c r="M142" s="8">
        <v>180.94258372879801</v>
      </c>
      <c r="N142" s="8">
        <v>92698.282980072196</v>
      </c>
      <c r="O142" s="8">
        <v>15639.799704130401</v>
      </c>
      <c r="P142" s="8">
        <f t="shared" si="2"/>
        <v>15.6397997041304</v>
      </c>
      <c r="Q142" s="8">
        <v>29841.554654578798</v>
      </c>
      <c r="R142" s="9">
        <v>1432</v>
      </c>
      <c r="S142" s="9">
        <v>1831</v>
      </c>
      <c r="T142" s="9">
        <v>1443</v>
      </c>
      <c r="U142" s="9">
        <v>1582</v>
      </c>
      <c r="V142" s="9">
        <v>5.6796949356790003E-3</v>
      </c>
      <c r="W142" s="9">
        <v>1.3370617067994001E-2</v>
      </c>
      <c r="X142" s="9">
        <v>8.4899997711181605</v>
      </c>
      <c r="Y142" s="9">
        <v>6.2105790711940003E-3</v>
      </c>
      <c r="Z142" s="8">
        <v>3.5867751988260399</v>
      </c>
      <c r="AA142" s="8">
        <v>92.358050732250703</v>
      </c>
      <c r="AB142" s="8">
        <v>6.4116759985107397</v>
      </c>
      <c r="AC142" s="9" t="s">
        <v>199</v>
      </c>
      <c r="AD142" s="8">
        <v>7.4653835431474098</v>
      </c>
      <c r="AE142" s="8">
        <v>6.55</v>
      </c>
      <c r="AF142" s="8">
        <v>5.3</v>
      </c>
      <c r="AG142" s="8">
        <v>6.3</v>
      </c>
      <c r="AH142" s="8">
        <v>6.35</v>
      </c>
      <c r="AI142" s="8">
        <v>6.5</v>
      </c>
      <c r="AJ142" s="8">
        <v>0.59</v>
      </c>
      <c r="AK142" s="8">
        <v>0.41</v>
      </c>
      <c r="AL142" s="8">
        <v>0.46</v>
      </c>
      <c r="AM142" s="8">
        <v>0.46</v>
      </c>
      <c r="AN142" s="8">
        <v>711</v>
      </c>
      <c r="AO142" s="8">
        <v>544</v>
      </c>
      <c r="AP142" s="8">
        <v>603</v>
      </c>
      <c r="AQ142" s="8">
        <v>601</v>
      </c>
      <c r="AR142" s="8">
        <v>633</v>
      </c>
      <c r="AS142" s="8">
        <v>371</v>
      </c>
      <c r="AT142" s="8">
        <v>542</v>
      </c>
      <c r="AU142" s="8">
        <v>561</v>
      </c>
      <c r="AV142" s="8">
        <v>0.32800000000000001</v>
      </c>
      <c r="AW142" s="8">
        <v>4.2000000000000003E-2</v>
      </c>
      <c r="AX142" s="8">
        <v>12</v>
      </c>
      <c r="AY142" s="8">
        <v>10</v>
      </c>
      <c r="AZ142" s="8">
        <v>12</v>
      </c>
      <c r="BA142" s="8">
        <v>1</v>
      </c>
      <c r="BB142" s="8">
        <v>4</v>
      </c>
      <c r="BC142" s="8">
        <v>4</v>
      </c>
      <c r="BD142" s="8">
        <v>4</v>
      </c>
      <c r="BE142" s="8">
        <v>2</v>
      </c>
      <c r="BF142" s="8">
        <v>2</v>
      </c>
      <c r="BG142" s="8">
        <v>2</v>
      </c>
      <c r="BH142" s="8">
        <v>5</v>
      </c>
      <c r="BI142" s="8">
        <v>5</v>
      </c>
      <c r="BJ142" s="8">
        <v>5</v>
      </c>
      <c r="BK142" s="8">
        <v>1</v>
      </c>
      <c r="BL142" s="8">
        <v>1</v>
      </c>
      <c r="BM142" s="8">
        <v>1</v>
      </c>
      <c r="BN142" s="8">
        <v>6</v>
      </c>
      <c r="BO142" s="8">
        <v>5</v>
      </c>
      <c r="BP142" s="8">
        <v>8.4808519283351994E-2</v>
      </c>
      <c r="BQ142" s="8">
        <v>0.74012235148225203</v>
      </c>
      <c r="BR142" s="8">
        <v>27.0951290741144</v>
      </c>
      <c r="BS142" s="8">
        <v>105</v>
      </c>
      <c r="BT142" s="8">
        <v>42</v>
      </c>
      <c r="BU142" s="8">
        <v>57</v>
      </c>
      <c r="BV142" s="8">
        <v>68</v>
      </c>
      <c r="BW142" s="8">
        <v>79</v>
      </c>
      <c r="BX142" s="8">
        <v>94</v>
      </c>
      <c r="BY142" s="8">
        <v>106</v>
      </c>
      <c r="BZ142" s="8">
        <v>119</v>
      </c>
      <c r="CA142" s="8">
        <v>44</v>
      </c>
      <c r="CB142" s="8">
        <v>59</v>
      </c>
      <c r="CC142" s="8">
        <v>71</v>
      </c>
      <c r="CD142" s="8">
        <v>82</v>
      </c>
      <c r="CE142" s="8">
        <v>98</v>
      </c>
      <c r="CF142" s="8">
        <v>110</v>
      </c>
      <c r="CG142" s="8">
        <v>123</v>
      </c>
      <c r="CH142" s="23">
        <v>0</v>
      </c>
      <c r="CI142" s="24">
        <v>0</v>
      </c>
      <c r="CJ142" s="25">
        <v>0</v>
      </c>
      <c r="CK142" s="26">
        <v>0</v>
      </c>
      <c r="CL142" s="28">
        <v>100</v>
      </c>
      <c r="CM142" s="29">
        <v>0</v>
      </c>
      <c r="CN142" s="30">
        <v>0</v>
      </c>
      <c r="CO142" s="31">
        <v>0</v>
      </c>
      <c r="CP142" s="34" t="s">
        <v>219</v>
      </c>
      <c r="CQ142" s="8">
        <v>0</v>
      </c>
      <c r="CR142" s="8">
        <v>0</v>
      </c>
      <c r="CS142" s="8">
        <v>0</v>
      </c>
      <c r="CT142" s="8">
        <v>0</v>
      </c>
      <c r="CU142" s="8">
        <v>0</v>
      </c>
      <c r="CV142" s="8">
        <v>0</v>
      </c>
      <c r="CW142" s="8">
        <v>100</v>
      </c>
      <c r="CX142" s="8">
        <v>0</v>
      </c>
      <c r="CY142" s="8">
        <v>0</v>
      </c>
    </row>
    <row r="143" spans="1:103" s="8" customFormat="1" ht="15.75" thickBot="1" x14ac:dyDescent="0.3">
      <c r="A143" s="8" t="s">
        <v>220</v>
      </c>
      <c r="B143" s="8" t="s">
        <v>740</v>
      </c>
      <c r="C143" s="8" t="s">
        <v>961</v>
      </c>
      <c r="D143" s="8" t="s">
        <v>962</v>
      </c>
      <c r="E143" s="8" t="s">
        <v>963</v>
      </c>
      <c r="G143" s="9">
        <v>7765</v>
      </c>
      <c r="H143" s="8">
        <v>-27.4</v>
      </c>
      <c r="I143" s="8">
        <v>26.62555</v>
      </c>
      <c r="J143" s="10">
        <v>24553</v>
      </c>
      <c r="K143" s="10">
        <v>40226</v>
      </c>
      <c r="L143" s="9">
        <v>1966</v>
      </c>
      <c r="M143" s="8">
        <v>7752.3919025139103</v>
      </c>
      <c r="N143" s="8">
        <v>927454.54467400501</v>
      </c>
      <c r="O143" s="8">
        <v>163224.34775922299</v>
      </c>
      <c r="P143" s="8">
        <f t="shared" si="2"/>
        <v>163.22434775922298</v>
      </c>
      <c r="Q143" s="8">
        <v>321454.918895257</v>
      </c>
      <c r="R143" s="9">
        <v>1259</v>
      </c>
      <c r="S143" s="9">
        <v>2218</v>
      </c>
      <c r="T143" s="9">
        <v>1283</v>
      </c>
      <c r="U143" s="9">
        <v>1573</v>
      </c>
      <c r="V143" s="9">
        <v>9.7851885948300001E-4</v>
      </c>
      <c r="W143" s="9">
        <v>2.9833110138609998E-3</v>
      </c>
      <c r="X143" s="9">
        <v>4</v>
      </c>
      <c r="Y143" s="9">
        <v>1.2028643395749999E-3</v>
      </c>
      <c r="Z143" s="8">
        <v>5.0156598577497196</v>
      </c>
      <c r="AA143" s="8">
        <v>80.467325382453396</v>
      </c>
      <c r="AB143" s="8">
        <v>75.216645402024994</v>
      </c>
      <c r="AC143" s="9" t="s">
        <v>199</v>
      </c>
      <c r="AD143" s="8">
        <v>268.51476935595599</v>
      </c>
      <c r="AE143" s="8">
        <v>6.7</v>
      </c>
      <c r="AF143" s="8">
        <v>2.71</v>
      </c>
      <c r="AG143" s="8">
        <v>5.46</v>
      </c>
      <c r="AH143" s="8">
        <v>5.98</v>
      </c>
      <c r="AI143" s="8">
        <v>6.04</v>
      </c>
      <c r="AJ143" s="8">
        <v>0.71</v>
      </c>
      <c r="AK143" s="8">
        <v>0.3</v>
      </c>
      <c r="AL143" s="8">
        <v>0.45</v>
      </c>
      <c r="AM143" s="8">
        <v>0.47</v>
      </c>
      <c r="AN143" s="8">
        <v>715</v>
      </c>
      <c r="AO143" s="8">
        <v>443</v>
      </c>
      <c r="AP143" s="8">
        <v>564</v>
      </c>
      <c r="AQ143" s="8">
        <v>557</v>
      </c>
      <c r="AR143" s="8">
        <v>715</v>
      </c>
      <c r="AS143" s="8">
        <v>410</v>
      </c>
      <c r="AT143" s="8">
        <v>557</v>
      </c>
      <c r="AU143" s="8">
        <v>548</v>
      </c>
      <c r="AV143" s="8">
        <v>3.3000000000000002E-2</v>
      </c>
      <c r="AW143" s="8">
        <v>0.247</v>
      </c>
      <c r="AX143" s="8">
        <v>12</v>
      </c>
      <c r="AY143" s="8">
        <v>23</v>
      </c>
      <c r="AZ143" s="8">
        <v>1</v>
      </c>
      <c r="BA143" s="8">
        <v>1</v>
      </c>
      <c r="BB143" s="8">
        <v>4</v>
      </c>
      <c r="BC143" s="8">
        <v>4</v>
      </c>
      <c r="BD143" s="8">
        <v>4</v>
      </c>
      <c r="BE143" s="8">
        <v>2</v>
      </c>
      <c r="BF143" s="8">
        <v>2</v>
      </c>
      <c r="BG143" s="8">
        <v>2</v>
      </c>
      <c r="BH143" s="8">
        <v>4</v>
      </c>
      <c r="BI143" s="8">
        <v>5</v>
      </c>
      <c r="BJ143" s="8">
        <v>4</v>
      </c>
      <c r="BK143" s="8">
        <v>0</v>
      </c>
      <c r="BL143" s="8">
        <v>1</v>
      </c>
      <c r="BM143" s="8">
        <v>0</v>
      </c>
      <c r="BN143" s="8">
        <v>5</v>
      </c>
      <c r="BO143" s="8">
        <v>5</v>
      </c>
      <c r="BP143" s="8">
        <v>3.1225339284345999E-2</v>
      </c>
      <c r="BQ143" s="8">
        <v>0.70896978868368798</v>
      </c>
      <c r="BR143" s="8">
        <v>28.328063523862401</v>
      </c>
      <c r="BS143" s="8">
        <v>99</v>
      </c>
      <c r="BT143" s="8">
        <v>62</v>
      </c>
      <c r="BU143" s="8">
        <v>84</v>
      </c>
      <c r="BV143" s="8">
        <v>99</v>
      </c>
      <c r="BW143" s="8">
        <v>114</v>
      </c>
      <c r="BX143" s="8">
        <v>135</v>
      </c>
      <c r="BY143" s="8">
        <v>151</v>
      </c>
      <c r="BZ143" s="8">
        <v>168</v>
      </c>
      <c r="CA143" s="8">
        <v>116</v>
      </c>
      <c r="CB143" s="8">
        <v>155</v>
      </c>
      <c r="CC143" s="8">
        <v>183</v>
      </c>
      <c r="CD143" s="8">
        <v>211</v>
      </c>
      <c r="CE143" s="8">
        <v>249</v>
      </c>
      <c r="CF143" s="8">
        <v>280</v>
      </c>
      <c r="CG143" s="8">
        <v>312</v>
      </c>
      <c r="CH143" s="23">
        <v>0</v>
      </c>
      <c r="CI143" s="24">
        <v>0</v>
      </c>
      <c r="CJ143" s="25">
        <v>40</v>
      </c>
      <c r="CK143" s="26">
        <v>60</v>
      </c>
      <c r="CL143" s="28">
        <v>0</v>
      </c>
      <c r="CM143" s="29">
        <v>0</v>
      </c>
      <c r="CN143" s="30">
        <v>0</v>
      </c>
      <c r="CO143" s="31">
        <v>0</v>
      </c>
      <c r="CP143" s="34" t="s">
        <v>220</v>
      </c>
      <c r="CQ143" s="8">
        <v>0</v>
      </c>
      <c r="CR143" s="8">
        <v>0</v>
      </c>
      <c r="CS143" s="8">
        <v>0</v>
      </c>
      <c r="CT143" s="8">
        <v>0</v>
      </c>
      <c r="CU143" s="8">
        <v>0</v>
      </c>
      <c r="CV143" s="8">
        <v>0</v>
      </c>
      <c r="CW143" s="8">
        <v>100</v>
      </c>
      <c r="CX143" s="8">
        <v>0</v>
      </c>
      <c r="CY143" s="8">
        <v>0</v>
      </c>
    </row>
    <row r="144" spans="1:103" s="8" customFormat="1" ht="15.75" thickBot="1" x14ac:dyDescent="0.3">
      <c r="A144" s="8" t="s">
        <v>221</v>
      </c>
      <c r="B144" s="8" t="s">
        <v>740</v>
      </c>
      <c r="C144" s="8" t="s">
        <v>957</v>
      </c>
      <c r="D144" s="8" t="s">
        <v>958</v>
      </c>
      <c r="E144" s="8" t="s">
        <v>960</v>
      </c>
      <c r="G144" s="9">
        <v>5577</v>
      </c>
      <c r="H144" s="8">
        <v>-27.123049999999999</v>
      </c>
      <c r="I144" s="8">
        <v>27.109159999999999</v>
      </c>
      <c r="J144" s="10">
        <v>19798</v>
      </c>
      <c r="K144" s="10">
        <v>34981</v>
      </c>
      <c r="L144" s="9"/>
      <c r="M144" s="8">
        <v>5550.3593841943102</v>
      </c>
      <c r="N144" s="8">
        <v>634720.538716204</v>
      </c>
      <c r="O144" s="8">
        <v>84407.951624348701</v>
      </c>
      <c r="P144" s="8">
        <f t="shared" si="2"/>
        <v>84.407951624348698</v>
      </c>
      <c r="Q144" s="8">
        <v>212244.51676702101</v>
      </c>
      <c r="R144" s="9">
        <v>1323</v>
      </c>
      <c r="S144" s="9">
        <v>1732</v>
      </c>
      <c r="T144" s="9">
        <v>1337</v>
      </c>
      <c r="U144" s="9">
        <v>1540</v>
      </c>
      <c r="V144" s="9">
        <v>1.063421252184E-3</v>
      </c>
      <c r="W144" s="9">
        <v>1.9270226917049999E-3</v>
      </c>
      <c r="X144" s="9">
        <v>3.5099999904632502</v>
      </c>
      <c r="Y144" s="9">
        <v>1.2752587208520001E-3</v>
      </c>
      <c r="Z144" s="8">
        <v>4.7473728264258304</v>
      </c>
      <c r="AA144" s="8">
        <v>80.971298425128396</v>
      </c>
      <c r="AB144" s="8">
        <v>53.422432005432199</v>
      </c>
      <c r="AC144" s="9" t="s">
        <v>199</v>
      </c>
      <c r="AD144" s="8">
        <v>17.350609092019301</v>
      </c>
      <c r="AE144" s="8">
        <v>7</v>
      </c>
      <c r="AF144" s="8">
        <v>2.74</v>
      </c>
      <c r="AG144" s="8">
        <v>5.52</v>
      </c>
      <c r="AH144" s="8">
        <v>5.75</v>
      </c>
      <c r="AI144" s="8">
        <v>4.62</v>
      </c>
      <c r="AJ144" s="8">
        <v>0.54</v>
      </c>
      <c r="AK144" s="8">
        <v>0.32</v>
      </c>
      <c r="AL144" s="8">
        <v>0.44</v>
      </c>
      <c r="AM144" s="8">
        <v>0.43</v>
      </c>
      <c r="AN144" s="8">
        <v>677</v>
      </c>
      <c r="AO144" s="8">
        <v>450</v>
      </c>
      <c r="AP144" s="8">
        <v>592</v>
      </c>
      <c r="AQ144" s="8">
        <v>588</v>
      </c>
      <c r="AR144" s="8">
        <v>693</v>
      </c>
      <c r="AS144" s="8">
        <v>400</v>
      </c>
      <c r="AT144" s="8">
        <v>570</v>
      </c>
      <c r="AU144" s="8">
        <v>563</v>
      </c>
      <c r="AV144" s="8">
        <v>0.17799999999999999</v>
      </c>
      <c r="AW144" s="8">
        <v>0.157</v>
      </c>
      <c r="AX144" s="8">
        <v>12</v>
      </c>
      <c r="AY144" s="8">
        <v>31</v>
      </c>
      <c r="AZ144" s="8">
        <v>1</v>
      </c>
      <c r="BA144" s="8">
        <v>1</v>
      </c>
      <c r="BB144" s="8">
        <v>4</v>
      </c>
      <c r="BC144" s="8">
        <v>4</v>
      </c>
      <c r="BD144" s="8">
        <v>4</v>
      </c>
      <c r="BE144" s="8">
        <v>2</v>
      </c>
      <c r="BF144" s="8">
        <v>2</v>
      </c>
      <c r="BG144" s="8">
        <v>2</v>
      </c>
      <c r="BH144" s="8">
        <v>4</v>
      </c>
      <c r="BI144" s="8">
        <v>4</v>
      </c>
      <c r="BJ144" s="8">
        <v>4</v>
      </c>
      <c r="BK144" s="8">
        <v>0</v>
      </c>
      <c r="BL144" s="8">
        <v>0</v>
      </c>
      <c r="BM144" s="8">
        <v>0</v>
      </c>
      <c r="BN144" s="8">
        <v>5</v>
      </c>
      <c r="BO144" s="8">
        <v>5</v>
      </c>
      <c r="BP144" s="8">
        <v>-7.3790711779067999E-2</v>
      </c>
      <c r="BQ144" s="8">
        <v>0.48280972167313002</v>
      </c>
      <c r="BR144" s="8">
        <v>21.223532330210301</v>
      </c>
      <c r="BS144" s="8">
        <v>102</v>
      </c>
      <c r="BT144" s="8">
        <v>53</v>
      </c>
      <c r="BU144" s="8">
        <v>72</v>
      </c>
      <c r="BV144" s="8">
        <v>84</v>
      </c>
      <c r="BW144" s="8">
        <v>97</v>
      </c>
      <c r="BX144" s="8">
        <v>115</v>
      </c>
      <c r="BY144" s="8">
        <v>129</v>
      </c>
      <c r="BZ144" s="8">
        <v>144</v>
      </c>
      <c r="CA144" s="8">
        <v>54</v>
      </c>
      <c r="CB144" s="8">
        <v>72</v>
      </c>
      <c r="CC144" s="8">
        <v>85</v>
      </c>
      <c r="CD144" s="8">
        <v>98</v>
      </c>
      <c r="CE144" s="8">
        <v>116</v>
      </c>
      <c r="CF144" s="8">
        <v>131</v>
      </c>
      <c r="CG144" s="8">
        <v>146</v>
      </c>
      <c r="CH144" s="23">
        <v>0</v>
      </c>
      <c r="CI144" s="24">
        <v>0</v>
      </c>
      <c r="CJ144" s="25">
        <v>0</v>
      </c>
      <c r="CK144" s="26">
        <v>100</v>
      </c>
      <c r="CL144" s="28">
        <v>0</v>
      </c>
      <c r="CM144" s="29">
        <v>0</v>
      </c>
      <c r="CN144" s="30">
        <v>0</v>
      </c>
      <c r="CO144" s="31">
        <v>0</v>
      </c>
      <c r="CP144" s="34" t="s">
        <v>221</v>
      </c>
      <c r="CQ144" s="8">
        <v>0</v>
      </c>
      <c r="CR144" s="8">
        <v>0</v>
      </c>
      <c r="CS144" s="8">
        <v>0</v>
      </c>
      <c r="CT144" s="8">
        <v>100</v>
      </c>
      <c r="CU144" s="8">
        <v>0</v>
      </c>
      <c r="CV144" s="8">
        <v>0</v>
      </c>
      <c r="CW144" s="8">
        <v>0</v>
      </c>
      <c r="CX144" s="8">
        <v>0</v>
      </c>
      <c r="CY144" s="8">
        <v>0</v>
      </c>
    </row>
    <row r="145" spans="1:103" s="8" customFormat="1" ht="15.75" thickBot="1" x14ac:dyDescent="0.3">
      <c r="A145" s="8" t="s">
        <v>222</v>
      </c>
      <c r="B145" s="8" t="s">
        <v>740</v>
      </c>
      <c r="C145" s="8" t="s">
        <v>957</v>
      </c>
      <c r="D145" s="8" t="s">
        <v>958</v>
      </c>
      <c r="E145" s="8" t="s">
        <v>959</v>
      </c>
      <c r="G145" s="9">
        <v>5758</v>
      </c>
      <c r="H145" s="8">
        <v>-27.046279999999999</v>
      </c>
      <c r="I145" s="8">
        <v>27.004639999999998</v>
      </c>
      <c r="J145" s="10">
        <v>28598</v>
      </c>
      <c r="K145" s="10">
        <v>43242</v>
      </c>
      <c r="L145" s="9"/>
      <c r="M145" s="8">
        <v>5740.7265304154098</v>
      </c>
      <c r="N145" s="8">
        <v>670181.64728602394</v>
      </c>
      <c r="O145" s="8">
        <v>99296.539585640407</v>
      </c>
      <c r="P145" s="8">
        <f t="shared" si="2"/>
        <v>99.296539585640403</v>
      </c>
      <c r="Q145" s="8">
        <v>227714.322137707</v>
      </c>
      <c r="R145" s="9">
        <v>1312</v>
      </c>
      <c r="S145" s="9">
        <v>1732</v>
      </c>
      <c r="T145" s="9">
        <v>1328</v>
      </c>
      <c r="U145" s="9">
        <v>1532</v>
      </c>
      <c r="V145" s="9">
        <v>1.0172217153010001E-3</v>
      </c>
      <c r="W145" s="9">
        <v>1.844416267089E-3</v>
      </c>
      <c r="X145" s="9">
        <v>3.5199999809265101</v>
      </c>
      <c r="Y145" s="9">
        <v>1.194479176775E-3</v>
      </c>
      <c r="Z145" s="8">
        <v>4.8769903673484798</v>
      </c>
      <c r="AA145" s="8">
        <v>81.1622878079625</v>
      </c>
      <c r="AB145" s="8">
        <v>57.835131125242199</v>
      </c>
      <c r="AC145" s="9" t="s">
        <v>199</v>
      </c>
      <c r="AD145" s="8">
        <v>32.677856969569397</v>
      </c>
      <c r="AE145" s="8">
        <v>7</v>
      </c>
      <c r="AF145" s="8">
        <v>2.5</v>
      </c>
      <c r="AG145" s="8">
        <v>5.48</v>
      </c>
      <c r="AH145" s="8">
        <v>5.75</v>
      </c>
      <c r="AI145" s="8">
        <v>4.62</v>
      </c>
      <c r="AJ145" s="8">
        <v>0.54</v>
      </c>
      <c r="AK145" s="8">
        <v>0.28999999999999998</v>
      </c>
      <c r="AL145" s="8">
        <v>0.44</v>
      </c>
      <c r="AM145" s="8">
        <v>0.43</v>
      </c>
      <c r="AN145" s="8">
        <v>677</v>
      </c>
      <c r="AO145" s="8">
        <v>450</v>
      </c>
      <c r="AP145" s="8">
        <v>592</v>
      </c>
      <c r="AQ145" s="8">
        <v>587</v>
      </c>
      <c r="AR145" s="8">
        <v>693</v>
      </c>
      <c r="AS145" s="8">
        <v>400</v>
      </c>
      <c r="AT145" s="8">
        <v>569</v>
      </c>
      <c r="AU145" s="8">
        <v>563</v>
      </c>
      <c r="AV145" s="8">
        <v>0.17100000000000001</v>
      </c>
      <c r="AW145" s="8">
        <v>0.151</v>
      </c>
      <c r="AX145" s="8">
        <v>12</v>
      </c>
      <c r="AY145" s="8">
        <v>22</v>
      </c>
      <c r="AZ145" s="8">
        <v>1</v>
      </c>
      <c r="BA145" s="8">
        <v>1</v>
      </c>
      <c r="BB145" s="8">
        <v>4</v>
      </c>
      <c r="BC145" s="8">
        <v>4</v>
      </c>
      <c r="BD145" s="8">
        <v>4</v>
      </c>
      <c r="BE145" s="8">
        <v>2</v>
      </c>
      <c r="BF145" s="8">
        <v>2</v>
      </c>
      <c r="BG145" s="8">
        <v>2</v>
      </c>
      <c r="BH145" s="8">
        <v>4</v>
      </c>
      <c r="BI145" s="8">
        <v>4</v>
      </c>
      <c r="BJ145" s="8">
        <v>4</v>
      </c>
      <c r="BK145" s="8">
        <v>0</v>
      </c>
      <c r="BL145" s="8">
        <v>0</v>
      </c>
      <c r="BM145" s="8">
        <v>0</v>
      </c>
      <c r="BN145" s="8">
        <v>5</v>
      </c>
      <c r="BO145" s="8">
        <v>5</v>
      </c>
      <c r="BP145" s="8">
        <v>-7.3790711779067999E-2</v>
      </c>
      <c r="BQ145" s="8">
        <v>0.72126436233597502</v>
      </c>
      <c r="BR145" s="8">
        <v>46.158246499628298</v>
      </c>
      <c r="BS145" s="8">
        <v>105</v>
      </c>
      <c r="BT145" s="8">
        <v>57</v>
      </c>
      <c r="BU145" s="8">
        <v>76</v>
      </c>
      <c r="BV145" s="8">
        <v>90</v>
      </c>
      <c r="BW145" s="8">
        <v>104</v>
      </c>
      <c r="BX145" s="8">
        <v>123</v>
      </c>
      <c r="BY145" s="8">
        <v>138</v>
      </c>
      <c r="BZ145" s="8">
        <v>154</v>
      </c>
      <c r="CA145" s="8">
        <v>60</v>
      </c>
      <c r="CB145" s="8">
        <v>80</v>
      </c>
      <c r="CC145" s="8">
        <v>94</v>
      </c>
      <c r="CD145" s="8">
        <v>109</v>
      </c>
      <c r="CE145" s="8">
        <v>128</v>
      </c>
      <c r="CF145" s="8">
        <v>144</v>
      </c>
      <c r="CG145" s="8">
        <v>161</v>
      </c>
      <c r="CH145" s="23">
        <v>0</v>
      </c>
      <c r="CI145" s="24">
        <v>0</v>
      </c>
      <c r="CJ145" s="25">
        <v>0</v>
      </c>
      <c r="CK145" s="26">
        <v>100</v>
      </c>
      <c r="CL145" s="28">
        <v>0</v>
      </c>
      <c r="CM145" s="29">
        <v>0</v>
      </c>
      <c r="CN145" s="30">
        <v>0</v>
      </c>
      <c r="CO145" s="31">
        <v>0</v>
      </c>
      <c r="CP145" s="34" t="s">
        <v>222</v>
      </c>
      <c r="CQ145" s="8">
        <v>0</v>
      </c>
      <c r="CR145" s="8">
        <v>0</v>
      </c>
      <c r="CS145" s="8">
        <v>0</v>
      </c>
      <c r="CT145" s="8">
        <v>100</v>
      </c>
      <c r="CU145" s="8">
        <v>0</v>
      </c>
      <c r="CV145" s="8">
        <v>0</v>
      </c>
      <c r="CW145" s="8">
        <v>0</v>
      </c>
      <c r="CX145" s="8">
        <v>0</v>
      </c>
      <c r="CY145" s="8">
        <v>0</v>
      </c>
    </row>
    <row r="146" spans="1:103" s="8" customFormat="1" ht="15.75" thickBot="1" x14ac:dyDescent="0.3">
      <c r="A146" s="8" t="s">
        <v>223</v>
      </c>
      <c r="B146" s="8" t="s">
        <v>740</v>
      </c>
      <c r="C146" s="8" t="s">
        <v>941</v>
      </c>
      <c r="D146" s="8" t="s">
        <v>945</v>
      </c>
      <c r="E146" s="8" t="s">
        <v>948</v>
      </c>
      <c r="G146" s="9">
        <v>806</v>
      </c>
      <c r="H146" s="8">
        <v>-27.844999999999999</v>
      </c>
      <c r="I146" s="8">
        <v>28.962219999999999</v>
      </c>
      <c r="J146" s="10">
        <v>19737</v>
      </c>
      <c r="K146" s="10">
        <v>43328</v>
      </c>
      <c r="L146" s="9">
        <v>1953</v>
      </c>
      <c r="M146" s="8">
        <v>809.79631046729799</v>
      </c>
      <c r="N146" s="8">
        <v>240772.887282999</v>
      </c>
      <c r="O146" s="8">
        <v>42837.784483367097</v>
      </c>
      <c r="P146" s="8">
        <f t="shared" si="2"/>
        <v>42.837784483367095</v>
      </c>
      <c r="Q146" s="8">
        <v>79527.224686951202</v>
      </c>
      <c r="R146" s="9">
        <v>1601</v>
      </c>
      <c r="S146" s="9">
        <v>2041</v>
      </c>
      <c r="T146" s="9">
        <v>1613</v>
      </c>
      <c r="U146" s="9">
        <v>1890</v>
      </c>
      <c r="V146" s="9">
        <v>3.695102175698E-3</v>
      </c>
      <c r="W146" s="9">
        <v>5.5326965291699996E-3</v>
      </c>
      <c r="X146" s="9">
        <v>9.7299995422363192</v>
      </c>
      <c r="Y146" s="9">
        <v>4.6441121958199997E-3</v>
      </c>
      <c r="Z146" s="8">
        <v>2.8139197628228398</v>
      </c>
      <c r="AA146" s="8">
        <v>87.350979558517295</v>
      </c>
      <c r="AB146" s="8">
        <v>15.252974991932399</v>
      </c>
      <c r="AC146" s="9" t="s">
        <v>199</v>
      </c>
      <c r="AD146" s="8">
        <v>23.593866209074001</v>
      </c>
      <c r="AE146" s="8">
        <v>6.44</v>
      </c>
      <c r="AF146" s="8">
        <v>3.07</v>
      </c>
      <c r="AG146" s="8">
        <v>4.38</v>
      </c>
      <c r="AH146" s="8">
        <v>4.5199999999999996</v>
      </c>
      <c r="AI146" s="8">
        <v>4.5199999999999996</v>
      </c>
      <c r="AJ146" s="8">
        <v>0.55000000000000004</v>
      </c>
      <c r="AK146" s="8">
        <v>0.35</v>
      </c>
      <c r="AL146" s="8">
        <v>0.46</v>
      </c>
      <c r="AM146" s="8">
        <v>0.48</v>
      </c>
      <c r="AN146" s="8">
        <v>761</v>
      </c>
      <c r="AO146" s="8">
        <v>590</v>
      </c>
      <c r="AP146" s="8">
        <v>666</v>
      </c>
      <c r="AQ146" s="8">
        <v>661</v>
      </c>
      <c r="AR146" s="8">
        <v>719</v>
      </c>
      <c r="AS146" s="8">
        <v>553</v>
      </c>
      <c r="AT146" s="8">
        <v>657</v>
      </c>
      <c r="AU146" s="8">
        <v>659</v>
      </c>
      <c r="AV146" s="8">
        <v>7.8E-2</v>
      </c>
      <c r="AW146" s="8">
        <v>0.113</v>
      </c>
      <c r="AX146" s="8">
        <v>12</v>
      </c>
      <c r="AY146" s="8">
        <v>63</v>
      </c>
      <c r="AZ146" s="8">
        <v>11</v>
      </c>
      <c r="BA146" s="8">
        <v>4</v>
      </c>
      <c r="BB146" s="8">
        <v>4</v>
      </c>
      <c r="BC146" s="8">
        <v>4</v>
      </c>
      <c r="BD146" s="8">
        <v>4</v>
      </c>
      <c r="BE146" s="8">
        <v>2</v>
      </c>
      <c r="BF146" s="8">
        <v>2</v>
      </c>
      <c r="BG146" s="8">
        <v>2</v>
      </c>
      <c r="BH146" s="8">
        <v>4</v>
      </c>
      <c r="BI146" s="8">
        <v>4</v>
      </c>
      <c r="BJ146" s="8">
        <v>4</v>
      </c>
      <c r="BK146" s="8">
        <v>0</v>
      </c>
      <c r="BL146" s="8">
        <v>0</v>
      </c>
      <c r="BM146" s="8">
        <v>0</v>
      </c>
      <c r="BN146" s="8">
        <v>5</v>
      </c>
      <c r="BO146" s="8">
        <v>5</v>
      </c>
      <c r="BP146" s="8">
        <v>-0.19203081331112201</v>
      </c>
      <c r="BQ146" s="8">
        <v>0.70032211185106696</v>
      </c>
      <c r="BR146" s="8">
        <v>3.0537808490819098</v>
      </c>
      <c r="BS146" s="8">
        <v>114</v>
      </c>
      <c r="BT146" s="8">
        <v>52</v>
      </c>
      <c r="BU146" s="8">
        <v>68</v>
      </c>
      <c r="BV146" s="8">
        <v>80</v>
      </c>
      <c r="BW146" s="8">
        <v>91</v>
      </c>
      <c r="BX146" s="8">
        <v>107</v>
      </c>
      <c r="BY146" s="8">
        <v>119</v>
      </c>
      <c r="BZ146" s="8">
        <v>131</v>
      </c>
      <c r="CA146" s="8">
        <v>57</v>
      </c>
      <c r="CB146" s="8">
        <v>75</v>
      </c>
      <c r="CC146" s="8">
        <v>88</v>
      </c>
      <c r="CD146" s="8">
        <v>100</v>
      </c>
      <c r="CE146" s="8">
        <v>117</v>
      </c>
      <c r="CF146" s="8">
        <v>131</v>
      </c>
      <c r="CG146" s="8">
        <v>145</v>
      </c>
      <c r="CH146" s="23">
        <v>0</v>
      </c>
      <c r="CI146" s="24">
        <v>0</v>
      </c>
      <c r="CJ146" s="25">
        <v>0</v>
      </c>
      <c r="CK146" s="26">
        <v>100</v>
      </c>
      <c r="CL146" s="28">
        <v>0</v>
      </c>
      <c r="CM146" s="29">
        <v>0</v>
      </c>
      <c r="CN146" s="30">
        <v>0</v>
      </c>
      <c r="CO146" s="31">
        <v>0</v>
      </c>
      <c r="CP146" s="34" t="s">
        <v>223</v>
      </c>
      <c r="CQ146" s="8">
        <v>0</v>
      </c>
      <c r="CR146" s="8">
        <v>0</v>
      </c>
      <c r="CS146" s="8">
        <v>0</v>
      </c>
      <c r="CT146" s="8">
        <v>100</v>
      </c>
      <c r="CU146" s="8">
        <v>0</v>
      </c>
      <c r="CV146" s="8">
        <v>0</v>
      </c>
      <c r="CW146" s="8">
        <v>0</v>
      </c>
      <c r="CX146" s="8">
        <v>0</v>
      </c>
      <c r="CY146" s="8">
        <v>0</v>
      </c>
    </row>
    <row r="147" spans="1:103" s="8" customFormat="1" ht="15.75" thickBot="1" x14ac:dyDescent="0.3">
      <c r="A147" s="8" t="s">
        <v>224</v>
      </c>
      <c r="B147" s="8" t="s">
        <v>740</v>
      </c>
      <c r="C147" s="8" t="s">
        <v>941</v>
      </c>
      <c r="D147" s="8" t="s">
        <v>942</v>
      </c>
      <c r="E147" s="8" t="s">
        <v>967</v>
      </c>
      <c r="G147" s="9">
        <v>3527</v>
      </c>
      <c r="H147" s="8">
        <v>-27.70045</v>
      </c>
      <c r="I147" s="8">
        <v>28.321359999999999</v>
      </c>
      <c r="J147" s="10">
        <v>20880</v>
      </c>
      <c r="K147" s="10">
        <v>35088</v>
      </c>
      <c r="L147" s="9">
        <v>1965</v>
      </c>
      <c r="M147" s="8">
        <v>3536.5098093071401</v>
      </c>
      <c r="N147" s="8">
        <v>495548.75747226097</v>
      </c>
      <c r="O147" s="8">
        <v>60559.372525249702</v>
      </c>
      <c r="P147" s="8">
        <f t="shared" si="2"/>
        <v>60.559372525249707</v>
      </c>
      <c r="Q147" s="8">
        <v>130535.19054217701</v>
      </c>
      <c r="R147" s="9">
        <v>1554</v>
      </c>
      <c r="S147" s="9">
        <v>2259</v>
      </c>
      <c r="T147" s="9">
        <v>1569</v>
      </c>
      <c r="U147" s="9">
        <v>1674</v>
      </c>
      <c r="V147" s="9">
        <v>1.202897285111E-3</v>
      </c>
      <c r="W147" s="9">
        <v>5.4008424630310001E-3</v>
      </c>
      <c r="X147" s="9">
        <v>6.8099999427795401</v>
      </c>
      <c r="Y147" s="9">
        <v>1.072507700883E-3</v>
      </c>
      <c r="Z147" s="8">
        <v>3.4176692968804701</v>
      </c>
      <c r="AA147" s="8">
        <v>82.457866277118598</v>
      </c>
      <c r="AB147" s="8">
        <v>39.275435431498998</v>
      </c>
      <c r="AC147" s="9" t="s">
        <v>199</v>
      </c>
      <c r="AD147" s="8">
        <v>21.020338855801501</v>
      </c>
      <c r="AE147" s="8">
        <v>6.66</v>
      </c>
      <c r="AF147" s="8">
        <v>2.92</v>
      </c>
      <c r="AG147" s="8">
        <v>5.49</v>
      </c>
      <c r="AH147" s="8">
        <v>5.6</v>
      </c>
      <c r="AI147" s="8">
        <v>5.6</v>
      </c>
      <c r="AJ147" s="8">
        <v>0.77</v>
      </c>
      <c r="AK147" s="8">
        <v>0.38</v>
      </c>
      <c r="AL147" s="8">
        <v>0.54</v>
      </c>
      <c r="AM147" s="8">
        <v>0.54</v>
      </c>
      <c r="AN147" s="8">
        <v>904</v>
      </c>
      <c r="AO147" s="8">
        <v>541</v>
      </c>
      <c r="AP147" s="8">
        <v>660</v>
      </c>
      <c r="AQ147" s="8">
        <v>658</v>
      </c>
      <c r="AR147" s="8">
        <v>754</v>
      </c>
      <c r="AS147" s="8">
        <v>429</v>
      </c>
      <c r="AT147" s="8">
        <v>634</v>
      </c>
      <c r="AU147" s="8">
        <v>636</v>
      </c>
      <c r="AV147" s="8">
        <v>0.20200000000000001</v>
      </c>
      <c r="AW147" s="8">
        <v>0.34899999999999998</v>
      </c>
      <c r="AX147" s="8">
        <v>12</v>
      </c>
      <c r="AY147" s="8">
        <v>30</v>
      </c>
      <c r="AZ147" s="8">
        <v>11</v>
      </c>
      <c r="BA147" s="8">
        <v>1</v>
      </c>
      <c r="BB147" s="8">
        <v>4</v>
      </c>
      <c r="BC147" s="8">
        <v>4</v>
      </c>
      <c r="BD147" s="8">
        <v>4</v>
      </c>
      <c r="BE147" s="8">
        <v>2</v>
      </c>
      <c r="BF147" s="8">
        <v>2</v>
      </c>
      <c r="BG147" s="8">
        <v>2</v>
      </c>
      <c r="BH147" s="8">
        <v>4</v>
      </c>
      <c r="BI147" s="8">
        <v>5</v>
      </c>
      <c r="BJ147" s="8">
        <v>4</v>
      </c>
      <c r="BK147" s="8">
        <v>0</v>
      </c>
      <c r="BL147" s="8">
        <v>1</v>
      </c>
      <c r="BM147" s="8">
        <v>0</v>
      </c>
      <c r="BN147" s="8">
        <v>5</v>
      </c>
      <c r="BO147" s="8">
        <v>5</v>
      </c>
      <c r="BP147" s="8">
        <v>-0.16002072999990499</v>
      </c>
      <c r="BQ147" s="8">
        <v>0.63714145881864304</v>
      </c>
      <c r="BR147" s="8">
        <v>21.558749339456799</v>
      </c>
      <c r="BS147" s="8">
        <v>99</v>
      </c>
      <c r="BT147" s="8">
        <v>62</v>
      </c>
      <c r="BU147" s="8">
        <v>82</v>
      </c>
      <c r="BV147" s="8">
        <v>97</v>
      </c>
      <c r="BW147" s="8">
        <v>112</v>
      </c>
      <c r="BX147" s="8">
        <v>132</v>
      </c>
      <c r="BY147" s="8">
        <v>147</v>
      </c>
      <c r="BZ147" s="8">
        <v>164</v>
      </c>
      <c r="CA147" s="8">
        <v>56</v>
      </c>
      <c r="CB147" s="8">
        <v>75</v>
      </c>
      <c r="CC147" s="8">
        <v>89</v>
      </c>
      <c r="CD147" s="8">
        <v>102</v>
      </c>
      <c r="CE147" s="8">
        <v>120</v>
      </c>
      <c r="CF147" s="8">
        <v>135</v>
      </c>
      <c r="CG147" s="8">
        <v>149</v>
      </c>
      <c r="CH147" s="23">
        <v>0</v>
      </c>
      <c r="CI147" s="24">
        <v>0</v>
      </c>
      <c r="CJ147" s="25">
        <v>0</v>
      </c>
      <c r="CK147" s="26">
        <v>100</v>
      </c>
      <c r="CL147" s="28">
        <v>0</v>
      </c>
      <c r="CM147" s="29">
        <v>0</v>
      </c>
      <c r="CN147" s="30">
        <v>0</v>
      </c>
      <c r="CO147" s="31">
        <v>0</v>
      </c>
      <c r="CP147" s="34" t="s">
        <v>224</v>
      </c>
      <c r="CQ147" s="8">
        <v>0</v>
      </c>
      <c r="CR147" s="8">
        <v>0</v>
      </c>
      <c r="CS147" s="8">
        <v>0</v>
      </c>
      <c r="CT147" s="8">
        <v>100</v>
      </c>
      <c r="CU147" s="8">
        <v>0</v>
      </c>
      <c r="CV147" s="8">
        <v>0</v>
      </c>
      <c r="CW147" s="8">
        <v>0</v>
      </c>
      <c r="CX147" s="8">
        <v>0</v>
      </c>
      <c r="CY147" s="8">
        <v>0</v>
      </c>
    </row>
    <row r="148" spans="1:103" s="8" customFormat="1" ht="15.75" thickBot="1" x14ac:dyDescent="0.3">
      <c r="A148" s="8" t="s">
        <v>225</v>
      </c>
      <c r="B148" s="8" t="s">
        <v>740</v>
      </c>
      <c r="C148" s="8" t="s">
        <v>941</v>
      </c>
      <c r="D148" s="8" t="s">
        <v>949</v>
      </c>
      <c r="E148" s="8" t="s">
        <v>950</v>
      </c>
      <c r="G148" s="9">
        <v>696</v>
      </c>
      <c r="H148" s="8">
        <v>-28.375830000000001</v>
      </c>
      <c r="I148" s="8">
        <v>28.86027</v>
      </c>
      <c r="J148" s="10">
        <v>23357</v>
      </c>
      <c r="K148" s="10">
        <v>43272</v>
      </c>
      <c r="L148" s="9">
        <v>1963</v>
      </c>
      <c r="M148" s="8">
        <v>696.98373170950697</v>
      </c>
      <c r="N148" s="8">
        <v>179547.539529156</v>
      </c>
      <c r="O148" s="8">
        <v>30024.570117698098</v>
      </c>
      <c r="P148" s="8">
        <f t="shared" si="2"/>
        <v>30.024570117698097</v>
      </c>
      <c r="Q148" s="8">
        <v>56286.231064591499</v>
      </c>
      <c r="R148" s="9">
        <v>1616</v>
      </c>
      <c r="S148" s="9">
        <v>3250</v>
      </c>
      <c r="T148" s="9">
        <v>1624</v>
      </c>
      <c r="U148" s="9">
        <v>2025</v>
      </c>
      <c r="V148" s="9">
        <v>7.4613061733539996E-3</v>
      </c>
      <c r="W148" s="9">
        <v>2.9030190316436E-2</v>
      </c>
      <c r="X148" s="9">
        <v>23.149999618530199</v>
      </c>
      <c r="Y148" s="9">
        <v>9.4990674406290002E-3</v>
      </c>
      <c r="Z148" s="8">
        <v>2.6013356920466899</v>
      </c>
      <c r="AA148" s="8">
        <v>85.658558258855294</v>
      </c>
      <c r="AB148" s="8">
        <v>8.8739588132114999</v>
      </c>
      <c r="AC148" s="9" t="s">
        <v>199</v>
      </c>
      <c r="AD148" s="8">
        <v>18.787411087021098</v>
      </c>
      <c r="AE148" s="8">
        <v>6.46</v>
      </c>
      <c r="AF148" s="8">
        <v>2.4900000000000002</v>
      </c>
      <c r="AG148" s="8">
        <v>5.08</v>
      </c>
      <c r="AH148" s="8">
        <v>4.8</v>
      </c>
      <c r="AI148" s="8">
        <v>4.78</v>
      </c>
      <c r="AJ148" s="8">
        <v>0.77</v>
      </c>
      <c r="AK148" s="8">
        <v>0.33</v>
      </c>
      <c r="AL148" s="8">
        <v>0.57999999999999996</v>
      </c>
      <c r="AM148" s="8">
        <v>0.59</v>
      </c>
      <c r="AN148" s="8">
        <v>1689</v>
      </c>
      <c r="AO148" s="8">
        <v>646</v>
      </c>
      <c r="AP148" s="8">
        <v>898</v>
      </c>
      <c r="AQ148" s="8">
        <v>787</v>
      </c>
      <c r="AR148" s="8">
        <v>1164</v>
      </c>
      <c r="AS148" s="8">
        <v>637</v>
      </c>
      <c r="AT148" s="8">
        <v>800</v>
      </c>
      <c r="AU148" s="8">
        <v>756</v>
      </c>
      <c r="AV148" s="8">
        <v>0.14399999999999999</v>
      </c>
      <c r="AW148" s="8">
        <v>9.048</v>
      </c>
      <c r="AX148" s="8">
        <v>12</v>
      </c>
      <c r="AY148" s="8">
        <v>61</v>
      </c>
      <c r="AZ148" s="8">
        <v>11</v>
      </c>
      <c r="BA148" s="8">
        <v>5</v>
      </c>
      <c r="BB148" s="8">
        <v>4</v>
      </c>
      <c r="BC148" s="8">
        <v>5</v>
      </c>
      <c r="BD148" s="8">
        <v>4</v>
      </c>
      <c r="BE148" s="8">
        <v>2</v>
      </c>
      <c r="BF148" s="8">
        <v>2</v>
      </c>
      <c r="BG148" s="8">
        <v>1</v>
      </c>
      <c r="BH148" s="8">
        <v>5</v>
      </c>
      <c r="BI148" s="8">
        <v>5</v>
      </c>
      <c r="BJ148" s="8">
        <v>5</v>
      </c>
      <c r="BK148" s="8">
        <v>1</v>
      </c>
      <c r="BL148" s="8">
        <v>1</v>
      </c>
      <c r="BM148" s="8">
        <v>1</v>
      </c>
      <c r="BN148" s="8">
        <v>5</v>
      </c>
      <c r="BO148" s="8">
        <v>5</v>
      </c>
      <c r="BP148" s="8">
        <v>-0.14369926667414201</v>
      </c>
      <c r="BQ148" s="8">
        <v>0.70532348289156899</v>
      </c>
      <c r="BR148" s="8">
        <v>38.331457566496603</v>
      </c>
      <c r="BS148" s="8">
        <v>121</v>
      </c>
      <c r="BT148" s="8">
        <v>54</v>
      </c>
      <c r="BU148" s="8">
        <v>73</v>
      </c>
      <c r="BV148" s="8">
        <v>86</v>
      </c>
      <c r="BW148" s="8">
        <v>99</v>
      </c>
      <c r="BX148" s="8">
        <v>117</v>
      </c>
      <c r="BY148" s="8">
        <v>130</v>
      </c>
      <c r="BZ148" s="8">
        <v>144</v>
      </c>
      <c r="CA148" s="8">
        <v>66</v>
      </c>
      <c r="CB148" s="8">
        <v>88</v>
      </c>
      <c r="CC148" s="8">
        <v>104</v>
      </c>
      <c r="CD148" s="8">
        <v>120</v>
      </c>
      <c r="CE148" s="8">
        <v>140</v>
      </c>
      <c r="CF148" s="8">
        <v>157</v>
      </c>
      <c r="CG148" s="8">
        <v>173</v>
      </c>
      <c r="CH148" s="23">
        <v>0</v>
      </c>
      <c r="CI148" s="24">
        <v>0</v>
      </c>
      <c r="CJ148" s="25">
        <v>0</v>
      </c>
      <c r="CK148" s="26">
        <v>20</v>
      </c>
      <c r="CL148" s="32">
        <v>80</v>
      </c>
      <c r="CM148" s="29">
        <v>0</v>
      </c>
      <c r="CN148" s="30">
        <v>0</v>
      </c>
      <c r="CO148" s="31">
        <v>0</v>
      </c>
      <c r="CP148" s="34" t="s">
        <v>225</v>
      </c>
      <c r="CQ148" s="8">
        <v>0</v>
      </c>
      <c r="CR148" s="8">
        <v>0</v>
      </c>
      <c r="CS148" s="8">
        <v>0</v>
      </c>
      <c r="CT148" s="8">
        <v>100</v>
      </c>
      <c r="CU148" s="8">
        <v>0</v>
      </c>
      <c r="CV148" s="8">
        <v>0</v>
      </c>
      <c r="CW148" s="8">
        <v>0</v>
      </c>
      <c r="CX148" s="8">
        <v>0</v>
      </c>
      <c r="CY148" s="8">
        <v>0</v>
      </c>
    </row>
    <row r="149" spans="1:103" s="8" customFormat="1" ht="15.75" thickBot="1" x14ac:dyDescent="0.3">
      <c r="A149" s="8" t="s">
        <v>226</v>
      </c>
      <c r="B149" s="8" t="s">
        <v>740</v>
      </c>
      <c r="C149" s="8" t="s">
        <v>941</v>
      </c>
      <c r="D149" s="8" t="s">
        <v>949</v>
      </c>
      <c r="E149" s="8" t="s">
        <v>950</v>
      </c>
      <c r="G149" s="9">
        <v>1486</v>
      </c>
      <c r="H149" s="8">
        <v>-28.161249999999999</v>
      </c>
      <c r="I149" s="8">
        <v>28.87443</v>
      </c>
      <c r="J149" s="10">
        <v>26513</v>
      </c>
      <c r="K149" s="10">
        <v>35774</v>
      </c>
      <c r="L149" s="9">
        <v>1972</v>
      </c>
      <c r="M149" s="8">
        <v>1487.17261444833</v>
      </c>
      <c r="N149" s="8">
        <v>277002.055677069</v>
      </c>
      <c r="O149" s="8">
        <v>44221.385894033403</v>
      </c>
      <c r="P149" s="8">
        <f t="shared" si="2"/>
        <v>44.221385894033403</v>
      </c>
      <c r="Q149" s="8">
        <v>86636.668002635895</v>
      </c>
      <c r="R149" s="9">
        <v>1595</v>
      </c>
      <c r="S149" s="9">
        <v>3250</v>
      </c>
      <c r="T149" s="9">
        <v>1602</v>
      </c>
      <c r="U149" s="9">
        <v>1868</v>
      </c>
      <c r="V149" s="9">
        <v>3.5493622999640002E-3</v>
      </c>
      <c r="W149" s="9">
        <v>1.9102766047623999E-2</v>
      </c>
      <c r="X149" s="9">
        <v>16.559999465942301</v>
      </c>
      <c r="Y149" s="9">
        <v>4.0937247686090002E-3</v>
      </c>
      <c r="Z149" s="8">
        <v>2.7010699811759502</v>
      </c>
      <c r="AA149" s="8">
        <v>83.994201056237102</v>
      </c>
      <c r="AB149" s="8">
        <v>17.103286722150401</v>
      </c>
      <c r="AC149" s="9" t="s">
        <v>199</v>
      </c>
      <c r="AD149" s="8">
        <v>23.415172335344899</v>
      </c>
      <c r="AE149" s="8">
        <v>6.6</v>
      </c>
      <c r="AF149" s="8">
        <v>2.4900000000000002</v>
      </c>
      <c r="AG149" s="8">
        <v>4.9000000000000004</v>
      </c>
      <c r="AH149" s="8">
        <v>4.8</v>
      </c>
      <c r="AI149" s="8">
        <v>4.78</v>
      </c>
      <c r="AJ149" s="8">
        <v>0.77</v>
      </c>
      <c r="AK149" s="8">
        <v>0.33</v>
      </c>
      <c r="AL149" s="8">
        <v>0.61</v>
      </c>
      <c r="AM149" s="8">
        <v>0.59</v>
      </c>
      <c r="AN149" s="8">
        <v>1689</v>
      </c>
      <c r="AO149" s="8">
        <v>573</v>
      </c>
      <c r="AP149" s="8">
        <v>785</v>
      </c>
      <c r="AQ149" s="8">
        <v>723</v>
      </c>
      <c r="AR149" s="8">
        <v>1164</v>
      </c>
      <c r="AS149" s="8">
        <v>546</v>
      </c>
      <c r="AT149" s="8">
        <v>737</v>
      </c>
      <c r="AU149" s="8">
        <v>703</v>
      </c>
      <c r="AV149" s="8">
        <v>8.5000000000000006E-2</v>
      </c>
      <c r="AW149" s="8">
        <v>4.9909999999999997</v>
      </c>
      <c r="AX149" s="8">
        <v>12</v>
      </c>
      <c r="AY149" s="8">
        <v>61</v>
      </c>
      <c r="AZ149" s="8">
        <v>11</v>
      </c>
      <c r="BA149" s="8">
        <v>5</v>
      </c>
      <c r="BB149" s="8">
        <v>4</v>
      </c>
      <c r="BC149" s="8">
        <v>5</v>
      </c>
      <c r="BD149" s="8">
        <v>4</v>
      </c>
      <c r="BE149" s="8">
        <v>2</v>
      </c>
      <c r="BF149" s="8">
        <v>2</v>
      </c>
      <c r="BG149" s="8">
        <v>1</v>
      </c>
      <c r="BH149" s="8">
        <v>5</v>
      </c>
      <c r="BI149" s="8">
        <v>5</v>
      </c>
      <c r="BJ149" s="8">
        <v>4</v>
      </c>
      <c r="BK149" s="8">
        <v>1</v>
      </c>
      <c r="BL149" s="8">
        <v>1</v>
      </c>
      <c r="BM149" s="8">
        <v>0</v>
      </c>
      <c r="BN149" s="8">
        <v>5</v>
      </c>
      <c r="BO149" s="8">
        <v>5</v>
      </c>
      <c r="BP149" s="8">
        <v>-0.15517954962891201</v>
      </c>
      <c r="BQ149" s="8">
        <v>0.67004403205888297</v>
      </c>
      <c r="BR149" s="8">
        <v>44.617498022450903</v>
      </c>
      <c r="BS149" s="8">
        <v>123</v>
      </c>
      <c r="BT149" s="8">
        <v>58</v>
      </c>
      <c r="BU149" s="8">
        <v>78</v>
      </c>
      <c r="BV149" s="8">
        <v>92</v>
      </c>
      <c r="BW149" s="8">
        <v>106</v>
      </c>
      <c r="BX149" s="8">
        <v>125</v>
      </c>
      <c r="BY149" s="8">
        <v>139</v>
      </c>
      <c r="BZ149" s="8">
        <v>154</v>
      </c>
      <c r="CA149" s="8">
        <v>63</v>
      </c>
      <c r="CB149" s="8">
        <v>85</v>
      </c>
      <c r="CC149" s="8">
        <v>100</v>
      </c>
      <c r="CD149" s="8">
        <v>115</v>
      </c>
      <c r="CE149" s="8">
        <v>135</v>
      </c>
      <c r="CF149" s="8">
        <v>150</v>
      </c>
      <c r="CG149" s="8">
        <v>166</v>
      </c>
      <c r="CH149" s="23">
        <v>0</v>
      </c>
      <c r="CI149" s="24">
        <v>0</v>
      </c>
      <c r="CJ149" s="25">
        <v>0</v>
      </c>
      <c r="CK149" s="26">
        <v>20</v>
      </c>
      <c r="CL149" s="28">
        <v>80</v>
      </c>
      <c r="CM149" s="29">
        <v>0</v>
      </c>
      <c r="CN149" s="30">
        <v>0</v>
      </c>
      <c r="CO149" s="31">
        <v>0</v>
      </c>
      <c r="CP149" s="34" t="s">
        <v>226</v>
      </c>
      <c r="CQ149" s="8">
        <v>0</v>
      </c>
      <c r="CR149" s="8">
        <v>0</v>
      </c>
      <c r="CS149" s="8">
        <v>0</v>
      </c>
      <c r="CT149" s="8">
        <v>100</v>
      </c>
      <c r="CU149" s="8">
        <v>0</v>
      </c>
      <c r="CV149" s="8">
        <v>0</v>
      </c>
      <c r="CW149" s="8">
        <v>0</v>
      </c>
      <c r="CX149" s="8">
        <v>0</v>
      </c>
      <c r="CY149" s="8">
        <v>0</v>
      </c>
    </row>
    <row r="150" spans="1:103" s="8" customFormat="1" ht="15.75" thickBot="1" x14ac:dyDescent="0.3">
      <c r="A150" s="8" t="s">
        <v>227</v>
      </c>
      <c r="B150" s="8" t="s">
        <v>740</v>
      </c>
      <c r="C150" s="8" t="s">
        <v>941</v>
      </c>
      <c r="D150" s="8" t="s">
        <v>945</v>
      </c>
      <c r="E150" s="8" t="s">
        <v>947</v>
      </c>
      <c r="G150" s="9">
        <v>7497</v>
      </c>
      <c r="H150" s="8">
        <v>-27.814889999999998</v>
      </c>
      <c r="I150" s="8">
        <v>28.78304</v>
      </c>
      <c r="J150" s="10">
        <v>26968</v>
      </c>
      <c r="K150" s="10">
        <v>37453</v>
      </c>
      <c r="L150" s="9">
        <v>1973</v>
      </c>
      <c r="M150" s="8">
        <v>7489.7080034529199</v>
      </c>
      <c r="N150" s="8">
        <v>663439.47449739894</v>
      </c>
      <c r="O150" s="8">
        <v>91636.019098694102</v>
      </c>
      <c r="P150" s="8">
        <f t="shared" si="2"/>
        <v>91.636019098694106</v>
      </c>
      <c r="Q150" s="8">
        <v>192530.733768076</v>
      </c>
      <c r="R150" s="9">
        <v>1565</v>
      </c>
      <c r="S150" s="9">
        <v>2070</v>
      </c>
      <c r="T150" s="9">
        <v>1573</v>
      </c>
      <c r="U150" s="9">
        <v>1689</v>
      </c>
      <c r="V150" s="9">
        <v>6.7212455905999997E-4</v>
      </c>
      <c r="W150" s="9">
        <v>2.6229578525800001E-3</v>
      </c>
      <c r="X150" s="9">
        <v>10.539999961853001</v>
      </c>
      <c r="Y150" s="9">
        <v>8.0333498772199995E-4</v>
      </c>
      <c r="Z150" s="8">
        <v>2.9752745935314202</v>
      </c>
      <c r="AA150" s="8">
        <v>79.3977454387188</v>
      </c>
      <c r="AB150" s="8">
        <v>59.209956281810399</v>
      </c>
      <c r="AC150" s="9" t="s">
        <v>199</v>
      </c>
      <c r="AD150" s="8">
        <v>33.194412350843599</v>
      </c>
      <c r="AE150" s="8">
        <v>6.63</v>
      </c>
      <c r="AF150" s="8">
        <v>2.4900000000000002</v>
      </c>
      <c r="AG150" s="8">
        <v>4.49</v>
      </c>
      <c r="AH150" s="8">
        <v>4.1399999999999997</v>
      </c>
      <c r="AI150" s="8">
        <v>3.78</v>
      </c>
      <c r="AJ150" s="8">
        <v>0.77</v>
      </c>
      <c r="AK150" s="8">
        <v>0.33</v>
      </c>
      <c r="AL150" s="8">
        <v>0.54</v>
      </c>
      <c r="AM150" s="8">
        <v>0.54</v>
      </c>
      <c r="AN150" s="8">
        <v>1689</v>
      </c>
      <c r="AO150" s="8">
        <v>554</v>
      </c>
      <c r="AP150" s="8">
        <v>715</v>
      </c>
      <c r="AQ150" s="8">
        <v>675</v>
      </c>
      <c r="AR150" s="8">
        <v>1164</v>
      </c>
      <c r="AS150" s="8">
        <v>368</v>
      </c>
      <c r="AT150" s="8">
        <v>695</v>
      </c>
      <c r="AU150" s="8">
        <v>670</v>
      </c>
      <c r="AV150" s="8">
        <v>0.66900000000000004</v>
      </c>
      <c r="AW150" s="8">
        <v>1.111</v>
      </c>
      <c r="AX150" s="8">
        <v>12</v>
      </c>
      <c r="AY150" s="8">
        <v>63</v>
      </c>
      <c r="AZ150" s="8">
        <v>11</v>
      </c>
      <c r="BA150" s="8">
        <v>4</v>
      </c>
      <c r="BB150" s="8">
        <v>4</v>
      </c>
      <c r="BC150" s="8">
        <v>5</v>
      </c>
      <c r="BD150" s="8">
        <v>4</v>
      </c>
      <c r="BE150" s="8">
        <v>2</v>
      </c>
      <c r="BF150" s="8">
        <v>2</v>
      </c>
      <c r="BG150" s="8">
        <v>1</v>
      </c>
      <c r="BH150" s="8">
        <v>4</v>
      </c>
      <c r="BI150" s="8">
        <v>5</v>
      </c>
      <c r="BJ150" s="8">
        <v>4</v>
      </c>
      <c r="BK150" s="8">
        <v>0</v>
      </c>
      <c r="BL150" s="8">
        <v>1</v>
      </c>
      <c r="BM150" s="8">
        <v>0</v>
      </c>
      <c r="BN150" s="8">
        <v>5</v>
      </c>
      <c r="BO150" s="8">
        <v>5</v>
      </c>
      <c r="BP150" s="8">
        <v>-0.19203081331112201</v>
      </c>
      <c r="BQ150" s="8">
        <v>0.71704410847313604</v>
      </c>
      <c r="BR150" s="8">
        <v>39.549710858217097</v>
      </c>
      <c r="BS150" s="8">
        <v>99</v>
      </c>
      <c r="BT150" s="8">
        <v>61</v>
      </c>
      <c r="BU150" s="8">
        <v>82</v>
      </c>
      <c r="BV150" s="8">
        <v>96</v>
      </c>
      <c r="BW150" s="8">
        <v>111</v>
      </c>
      <c r="BX150" s="8">
        <v>130</v>
      </c>
      <c r="BY150" s="8">
        <v>144</v>
      </c>
      <c r="BZ150" s="8">
        <v>160</v>
      </c>
      <c r="CA150" s="8">
        <v>61</v>
      </c>
      <c r="CB150" s="8">
        <v>82</v>
      </c>
      <c r="CC150" s="8">
        <v>96</v>
      </c>
      <c r="CD150" s="8">
        <v>110</v>
      </c>
      <c r="CE150" s="8">
        <v>130</v>
      </c>
      <c r="CF150" s="8">
        <v>144</v>
      </c>
      <c r="CG150" s="8">
        <v>160</v>
      </c>
      <c r="CH150" s="23">
        <v>0</v>
      </c>
      <c r="CI150" s="24">
        <v>0</v>
      </c>
      <c r="CJ150" s="25">
        <v>0</v>
      </c>
      <c r="CK150" s="26">
        <v>100</v>
      </c>
      <c r="CL150" s="28">
        <v>0</v>
      </c>
      <c r="CM150" s="29">
        <v>0</v>
      </c>
      <c r="CN150" s="30">
        <v>0</v>
      </c>
      <c r="CO150" s="31">
        <v>0</v>
      </c>
      <c r="CP150" s="34" t="s">
        <v>227</v>
      </c>
      <c r="CQ150" s="8">
        <v>0</v>
      </c>
      <c r="CR150" s="8">
        <v>0</v>
      </c>
      <c r="CS150" s="8">
        <v>0</v>
      </c>
      <c r="CT150" s="8">
        <v>100</v>
      </c>
      <c r="CU150" s="8">
        <v>0</v>
      </c>
      <c r="CV150" s="8">
        <v>0</v>
      </c>
      <c r="CW150" s="8">
        <v>0</v>
      </c>
      <c r="CX150" s="8">
        <v>0</v>
      </c>
      <c r="CY150" s="8">
        <v>0</v>
      </c>
    </row>
    <row r="151" spans="1:103" s="8" customFormat="1" ht="15.75" thickBot="1" x14ac:dyDescent="0.3">
      <c r="A151" s="8" t="s">
        <v>228</v>
      </c>
      <c r="B151" s="8" t="s">
        <v>740</v>
      </c>
      <c r="C151" s="8" t="s">
        <v>941</v>
      </c>
      <c r="D151" s="8" t="s">
        <v>942</v>
      </c>
      <c r="E151" s="8" t="s">
        <v>967</v>
      </c>
      <c r="G151" s="9">
        <v>3578</v>
      </c>
      <c r="H151" s="8">
        <v>-27.689720000000001</v>
      </c>
      <c r="I151" s="8">
        <v>28.375</v>
      </c>
      <c r="J151" s="10">
        <v>27316</v>
      </c>
      <c r="K151" s="10">
        <v>43306</v>
      </c>
      <c r="L151" s="9"/>
      <c r="M151" s="8">
        <v>3582.0455811552401</v>
      </c>
      <c r="N151" s="8">
        <v>497838.37746971898</v>
      </c>
      <c r="O151" s="8">
        <v>67829.229070557296</v>
      </c>
      <c r="P151" s="8">
        <f t="shared" si="2"/>
        <v>67.829229070557304</v>
      </c>
      <c r="Q151" s="8">
        <v>137805.047087485</v>
      </c>
      <c r="R151" s="9">
        <v>1548</v>
      </c>
      <c r="S151" s="9">
        <v>2259</v>
      </c>
      <c r="T151" s="9">
        <v>1563</v>
      </c>
      <c r="U151" s="9">
        <v>1671</v>
      </c>
      <c r="V151" s="9">
        <v>1.165465451777E-3</v>
      </c>
      <c r="W151" s="9">
        <v>5.1594626976809999E-3</v>
      </c>
      <c r="X151" s="9">
        <v>6.7800002098083496</v>
      </c>
      <c r="Y151" s="9">
        <v>1.0449544060979999E-3</v>
      </c>
      <c r="Z151" s="8">
        <v>3.3796486453549202</v>
      </c>
      <c r="AA151" s="8">
        <v>82.641840271469405</v>
      </c>
      <c r="AB151" s="8">
        <v>41.361528646644402</v>
      </c>
      <c r="AC151" s="9" t="s">
        <v>199</v>
      </c>
      <c r="AD151" s="8">
        <v>29.004244849532899</v>
      </c>
      <c r="AE151" s="8">
        <v>6.66</v>
      </c>
      <c r="AF151" s="8">
        <v>2.92</v>
      </c>
      <c r="AG151" s="8">
        <v>5.49</v>
      </c>
      <c r="AH151" s="8">
        <v>5.6</v>
      </c>
      <c r="AI151" s="8">
        <v>5.6</v>
      </c>
      <c r="AJ151" s="8">
        <v>0.77</v>
      </c>
      <c r="AK151" s="8">
        <v>0.38</v>
      </c>
      <c r="AL151" s="8">
        <v>0.54</v>
      </c>
      <c r="AM151" s="8">
        <v>0.54</v>
      </c>
      <c r="AN151" s="8">
        <v>904</v>
      </c>
      <c r="AO151" s="8">
        <v>541</v>
      </c>
      <c r="AP151" s="8">
        <v>660</v>
      </c>
      <c r="AQ151" s="8">
        <v>657</v>
      </c>
      <c r="AR151" s="8">
        <v>754</v>
      </c>
      <c r="AS151" s="8">
        <v>429</v>
      </c>
      <c r="AT151" s="8">
        <v>634</v>
      </c>
      <c r="AU151" s="8">
        <v>636</v>
      </c>
      <c r="AV151" s="8">
        <v>0.20399999999999999</v>
      </c>
      <c r="AW151" s="8">
        <v>0.34899999999999998</v>
      </c>
      <c r="AX151" s="8">
        <v>12</v>
      </c>
      <c r="AY151" s="8">
        <v>30</v>
      </c>
      <c r="AZ151" s="8">
        <v>11</v>
      </c>
      <c r="BA151" s="8">
        <v>1</v>
      </c>
      <c r="BB151" s="8">
        <v>4</v>
      </c>
      <c r="BC151" s="8">
        <v>4</v>
      </c>
      <c r="BD151" s="8">
        <v>4</v>
      </c>
      <c r="BE151" s="8">
        <v>2</v>
      </c>
      <c r="BF151" s="8">
        <v>2</v>
      </c>
      <c r="BG151" s="8">
        <v>2</v>
      </c>
      <c r="BH151" s="8">
        <v>4</v>
      </c>
      <c r="BI151" s="8">
        <v>5</v>
      </c>
      <c r="BJ151" s="8">
        <v>4</v>
      </c>
      <c r="BK151" s="8">
        <v>0</v>
      </c>
      <c r="BL151" s="8">
        <v>1</v>
      </c>
      <c r="BM151" s="8">
        <v>0</v>
      </c>
      <c r="BN151" s="8">
        <v>5</v>
      </c>
      <c r="BO151" s="8">
        <v>5</v>
      </c>
      <c r="BP151" s="8">
        <v>-0.16002072999990499</v>
      </c>
      <c r="BQ151" s="8">
        <v>0.73952944726169301</v>
      </c>
      <c r="BR151" s="8">
        <v>44.5480112323038</v>
      </c>
      <c r="BS151" s="8">
        <v>99</v>
      </c>
      <c r="BT151" s="8">
        <v>62</v>
      </c>
      <c r="BU151" s="8">
        <v>83</v>
      </c>
      <c r="BV151" s="8">
        <v>98</v>
      </c>
      <c r="BW151" s="8">
        <v>113</v>
      </c>
      <c r="BX151" s="8">
        <v>133</v>
      </c>
      <c r="BY151" s="8">
        <v>148</v>
      </c>
      <c r="BZ151" s="8">
        <v>165</v>
      </c>
      <c r="CA151" s="8">
        <v>59</v>
      </c>
      <c r="CB151" s="8">
        <v>79</v>
      </c>
      <c r="CC151" s="8">
        <v>93</v>
      </c>
      <c r="CD151" s="8">
        <v>108</v>
      </c>
      <c r="CE151" s="8">
        <v>127</v>
      </c>
      <c r="CF151" s="8">
        <v>142</v>
      </c>
      <c r="CG151" s="8">
        <v>157</v>
      </c>
      <c r="CH151" s="23">
        <v>0</v>
      </c>
      <c r="CI151" s="24">
        <v>0</v>
      </c>
      <c r="CJ151" s="25">
        <v>0</v>
      </c>
      <c r="CK151" s="26">
        <v>100</v>
      </c>
      <c r="CL151" s="28">
        <v>0</v>
      </c>
      <c r="CM151" s="29">
        <v>0</v>
      </c>
      <c r="CN151" s="30">
        <v>0</v>
      </c>
      <c r="CO151" s="31">
        <v>0</v>
      </c>
      <c r="CP151" s="34" t="s">
        <v>228</v>
      </c>
      <c r="CQ151" s="8">
        <v>0</v>
      </c>
      <c r="CR151" s="8">
        <v>0</v>
      </c>
      <c r="CS151" s="8">
        <v>0</v>
      </c>
      <c r="CT151" s="8">
        <v>100</v>
      </c>
      <c r="CU151" s="8">
        <v>0</v>
      </c>
      <c r="CV151" s="8">
        <v>0</v>
      </c>
      <c r="CW151" s="8">
        <v>0</v>
      </c>
      <c r="CX151" s="8">
        <v>0</v>
      </c>
      <c r="CY151" s="8">
        <v>0</v>
      </c>
    </row>
    <row r="152" spans="1:103" s="8" customFormat="1" ht="15.75" thickBot="1" x14ac:dyDescent="0.3">
      <c r="A152" s="8" t="s">
        <v>229</v>
      </c>
      <c r="B152" s="8" t="s">
        <v>740</v>
      </c>
      <c r="C152" s="8" t="s">
        <v>941</v>
      </c>
      <c r="D152" s="8" t="s">
        <v>942</v>
      </c>
      <c r="E152" s="8" t="s">
        <v>943</v>
      </c>
      <c r="G152" s="9">
        <v>15466</v>
      </c>
      <c r="H152" s="8">
        <v>-27.298609999999901</v>
      </c>
      <c r="I152" s="8">
        <v>28.495829999999899</v>
      </c>
      <c r="J152" s="10">
        <v>22626</v>
      </c>
      <c r="K152" s="10">
        <v>39631</v>
      </c>
      <c r="L152" s="9"/>
      <c r="M152" s="8">
        <v>15463.079940888199</v>
      </c>
      <c r="N152" s="8">
        <v>953594.42769578297</v>
      </c>
      <c r="O152" s="8">
        <v>146249.895303445</v>
      </c>
      <c r="P152" s="8">
        <f t="shared" si="2"/>
        <v>146.24989530344499</v>
      </c>
      <c r="Q152" s="8">
        <v>306768.81584695203</v>
      </c>
      <c r="R152" s="9">
        <v>1501</v>
      </c>
      <c r="S152" s="9">
        <v>2070</v>
      </c>
      <c r="T152" s="9">
        <v>1512</v>
      </c>
      <c r="U152" s="9">
        <v>1671</v>
      </c>
      <c r="V152" s="9">
        <v>5.8826908934899997E-4</v>
      </c>
      <c r="W152" s="9">
        <v>1.854816952072E-3</v>
      </c>
      <c r="X152" s="9">
        <v>8.2899999618530202</v>
      </c>
      <c r="Y152" s="9">
        <v>6.9107417948499996E-4</v>
      </c>
      <c r="Z152" s="8">
        <v>3.5167530340280702</v>
      </c>
      <c r="AA152" s="8">
        <v>76.381727773708306</v>
      </c>
      <c r="AB152" s="8">
        <v>89.813691534945306</v>
      </c>
      <c r="AC152" s="9" t="s">
        <v>199</v>
      </c>
      <c r="AD152" s="8">
        <v>44.844462146036498</v>
      </c>
      <c r="AE152" s="8">
        <v>6.83</v>
      </c>
      <c r="AF152" s="8">
        <v>2.4900000000000002</v>
      </c>
      <c r="AG152" s="8">
        <v>5.07</v>
      </c>
      <c r="AH152" s="8">
        <v>5.54</v>
      </c>
      <c r="AI152" s="8">
        <v>5.6</v>
      </c>
      <c r="AJ152" s="8">
        <v>0.77</v>
      </c>
      <c r="AK152" s="8">
        <v>0.33</v>
      </c>
      <c r="AL152" s="8">
        <v>0.51</v>
      </c>
      <c r="AM152" s="8">
        <v>0.52</v>
      </c>
      <c r="AN152" s="8">
        <v>1689</v>
      </c>
      <c r="AO152" s="8">
        <v>536</v>
      </c>
      <c r="AP152" s="8">
        <v>681</v>
      </c>
      <c r="AQ152" s="8">
        <v>657</v>
      </c>
      <c r="AR152" s="8">
        <v>1164</v>
      </c>
      <c r="AS152" s="8">
        <v>368</v>
      </c>
      <c r="AT152" s="8">
        <v>662</v>
      </c>
      <c r="AU152" s="8">
        <v>649</v>
      </c>
      <c r="AV152" s="8">
        <v>0.38</v>
      </c>
      <c r="AW152" s="8">
        <v>0.61399999999999999</v>
      </c>
      <c r="AX152" s="8">
        <v>12</v>
      </c>
      <c r="AY152" s="8">
        <v>30</v>
      </c>
      <c r="AZ152" s="8">
        <v>11</v>
      </c>
      <c r="BA152" s="8">
        <v>1</v>
      </c>
      <c r="BB152" s="8">
        <v>4</v>
      </c>
      <c r="BC152" s="8">
        <v>5</v>
      </c>
      <c r="BD152" s="8">
        <v>4</v>
      </c>
      <c r="BE152" s="8">
        <v>2</v>
      </c>
      <c r="BF152" s="8">
        <v>2</v>
      </c>
      <c r="BG152" s="8">
        <v>1</v>
      </c>
      <c r="BH152" s="8">
        <v>4</v>
      </c>
      <c r="BI152" s="8">
        <v>5</v>
      </c>
      <c r="BJ152" s="8">
        <v>4</v>
      </c>
      <c r="BK152" s="8">
        <v>0</v>
      </c>
      <c r="BL152" s="8">
        <v>1</v>
      </c>
      <c r="BM152" s="8">
        <v>0</v>
      </c>
      <c r="BN152" s="8">
        <v>5</v>
      </c>
      <c r="BO152" s="8">
        <v>5</v>
      </c>
      <c r="BP152" s="8">
        <v>-0.167666101053035</v>
      </c>
      <c r="BQ152" s="8">
        <v>0.537912925581159</v>
      </c>
      <c r="BR152" s="8">
        <v>13.4879562384394</v>
      </c>
      <c r="BS152" s="8">
        <v>111</v>
      </c>
      <c r="BT152" s="8">
        <v>74</v>
      </c>
      <c r="BU152" s="8">
        <v>98</v>
      </c>
      <c r="BV152" s="8">
        <v>115</v>
      </c>
      <c r="BW152" s="8">
        <v>132</v>
      </c>
      <c r="BX152" s="8">
        <v>156</v>
      </c>
      <c r="BY152" s="8">
        <v>174</v>
      </c>
      <c r="BZ152" s="8">
        <v>193</v>
      </c>
      <c r="CA152" s="8">
        <v>63</v>
      </c>
      <c r="CB152" s="8">
        <v>84</v>
      </c>
      <c r="CC152" s="8">
        <v>98</v>
      </c>
      <c r="CD152" s="8">
        <v>113</v>
      </c>
      <c r="CE152" s="8">
        <v>133</v>
      </c>
      <c r="CF152" s="8">
        <v>148</v>
      </c>
      <c r="CG152" s="8">
        <v>164</v>
      </c>
      <c r="CH152" s="23">
        <v>0</v>
      </c>
      <c r="CI152" s="24">
        <v>0</v>
      </c>
      <c r="CJ152" s="25">
        <v>0</v>
      </c>
      <c r="CK152" s="26">
        <v>100</v>
      </c>
      <c r="CL152" s="28">
        <v>0</v>
      </c>
      <c r="CM152" s="29">
        <v>0</v>
      </c>
      <c r="CN152" s="30">
        <v>0</v>
      </c>
      <c r="CO152" s="31">
        <v>0</v>
      </c>
      <c r="CP152" s="34" t="s">
        <v>229</v>
      </c>
      <c r="CQ152" s="8">
        <v>0</v>
      </c>
      <c r="CR152" s="8">
        <v>0</v>
      </c>
      <c r="CS152" s="8">
        <v>0</v>
      </c>
      <c r="CT152" s="8">
        <v>100</v>
      </c>
      <c r="CU152" s="8">
        <v>0</v>
      </c>
      <c r="CV152" s="8">
        <v>0</v>
      </c>
      <c r="CW152" s="8">
        <v>0</v>
      </c>
      <c r="CX152" s="8">
        <v>0</v>
      </c>
      <c r="CY152" s="8">
        <v>0</v>
      </c>
    </row>
    <row r="153" spans="1:103" s="8" customFormat="1" ht="15.75" thickBot="1" x14ac:dyDescent="0.3">
      <c r="A153" s="8" t="s">
        <v>230</v>
      </c>
      <c r="B153" s="8" t="s">
        <v>740</v>
      </c>
      <c r="C153" s="8" t="s">
        <v>941</v>
      </c>
      <c r="D153" s="8" t="s">
        <v>942</v>
      </c>
      <c r="E153" s="8" t="s">
        <v>944</v>
      </c>
      <c r="G153" s="9">
        <v>4650</v>
      </c>
      <c r="H153" s="8">
        <v>-27.43083</v>
      </c>
      <c r="I153" s="8">
        <v>28.52638</v>
      </c>
      <c r="J153" s="10">
        <v>31127</v>
      </c>
      <c r="K153" s="10">
        <v>43306</v>
      </c>
      <c r="L153" s="9"/>
      <c r="M153" s="8">
        <v>4646.2631574581501</v>
      </c>
      <c r="N153" s="8">
        <v>575046.28278144798</v>
      </c>
      <c r="O153" s="8">
        <v>102354.46391173601</v>
      </c>
      <c r="P153" s="8">
        <f t="shared" si="2"/>
        <v>102.354463911736</v>
      </c>
      <c r="Q153" s="8">
        <v>181949.94876323899</v>
      </c>
      <c r="R153" s="9">
        <v>1509</v>
      </c>
      <c r="S153" s="9">
        <v>2259</v>
      </c>
      <c r="T153" s="9">
        <v>1521</v>
      </c>
      <c r="U153" s="9">
        <v>1659</v>
      </c>
      <c r="V153" s="9">
        <v>1.041187555529E-3</v>
      </c>
      <c r="W153" s="9">
        <v>4.1220127023830003E-3</v>
      </c>
      <c r="X153" s="9">
        <v>6.42000007629394</v>
      </c>
      <c r="Y153" s="9">
        <v>1.0112670715899999E-3</v>
      </c>
      <c r="Z153" s="8">
        <v>3.4125967688536099</v>
      </c>
      <c r="AA153" s="8">
        <v>82.051818162044796</v>
      </c>
      <c r="AB153" s="8">
        <v>51.880546922817302</v>
      </c>
      <c r="AC153" s="9" t="s">
        <v>199</v>
      </c>
      <c r="AD153" s="8">
        <v>103.686774936276</v>
      </c>
      <c r="AE153" s="8">
        <v>6.7</v>
      </c>
      <c r="AF153" s="8">
        <v>2.92</v>
      </c>
      <c r="AG153" s="8">
        <v>5.57</v>
      </c>
      <c r="AH153" s="8">
        <v>5.6</v>
      </c>
      <c r="AI153" s="8">
        <v>5.6</v>
      </c>
      <c r="AJ153" s="8">
        <v>0.77</v>
      </c>
      <c r="AK153" s="8">
        <v>0.37</v>
      </c>
      <c r="AL153" s="8">
        <v>0.51</v>
      </c>
      <c r="AM153" s="8">
        <v>0.5</v>
      </c>
      <c r="AN153" s="8">
        <v>904</v>
      </c>
      <c r="AO153" s="8">
        <v>541</v>
      </c>
      <c r="AP153" s="8">
        <v>657</v>
      </c>
      <c r="AQ153" s="8">
        <v>654</v>
      </c>
      <c r="AR153" s="8">
        <v>754</v>
      </c>
      <c r="AS153" s="8">
        <v>429</v>
      </c>
      <c r="AT153" s="8">
        <v>637</v>
      </c>
      <c r="AU153" s="8">
        <v>639</v>
      </c>
      <c r="AV153" s="8">
        <v>0.20300000000000001</v>
      </c>
      <c r="AW153" s="8">
        <v>0.4</v>
      </c>
      <c r="AX153" s="8">
        <v>12</v>
      </c>
      <c r="AY153" s="8">
        <v>30</v>
      </c>
      <c r="AZ153" s="8">
        <v>11</v>
      </c>
      <c r="BA153" s="8">
        <v>1</v>
      </c>
      <c r="BB153" s="8">
        <v>4</v>
      </c>
      <c r="BC153" s="8">
        <v>4</v>
      </c>
      <c r="BD153" s="8">
        <v>4</v>
      </c>
      <c r="BE153" s="8">
        <v>2</v>
      </c>
      <c r="BF153" s="8">
        <v>2</v>
      </c>
      <c r="BG153" s="8">
        <v>2</v>
      </c>
      <c r="BH153" s="8">
        <v>4</v>
      </c>
      <c r="BI153" s="8">
        <v>5</v>
      </c>
      <c r="BJ153" s="8">
        <v>4</v>
      </c>
      <c r="BK153" s="8">
        <v>0</v>
      </c>
      <c r="BL153" s="8">
        <v>1</v>
      </c>
      <c r="BM153" s="8">
        <v>0</v>
      </c>
      <c r="BN153" s="8">
        <v>5</v>
      </c>
      <c r="BO153" s="8">
        <v>5</v>
      </c>
      <c r="BP153" s="8">
        <v>-0.18153103272163201</v>
      </c>
      <c r="BQ153" s="8">
        <v>0.760799023115733</v>
      </c>
      <c r="BR153" s="8">
        <v>31.922711782948198</v>
      </c>
      <c r="BS153" s="8">
        <v>97</v>
      </c>
      <c r="BT153" s="8">
        <v>54</v>
      </c>
      <c r="BU153" s="8">
        <v>72</v>
      </c>
      <c r="BV153" s="8">
        <v>84</v>
      </c>
      <c r="BW153" s="8">
        <v>97</v>
      </c>
      <c r="BX153" s="8">
        <v>115</v>
      </c>
      <c r="BY153" s="8">
        <v>128</v>
      </c>
      <c r="BZ153" s="8">
        <v>143</v>
      </c>
      <c r="CA153" s="8">
        <v>75</v>
      </c>
      <c r="CB153" s="8">
        <v>100</v>
      </c>
      <c r="CC153" s="8">
        <v>117</v>
      </c>
      <c r="CD153" s="8">
        <v>135</v>
      </c>
      <c r="CE153" s="8">
        <v>159</v>
      </c>
      <c r="CF153" s="8">
        <v>178</v>
      </c>
      <c r="CG153" s="8">
        <v>198</v>
      </c>
      <c r="CH153" s="23">
        <v>0</v>
      </c>
      <c r="CI153" s="24">
        <v>0</v>
      </c>
      <c r="CJ153" s="25">
        <v>0</v>
      </c>
      <c r="CK153" s="26">
        <v>100</v>
      </c>
      <c r="CL153" s="28">
        <v>0</v>
      </c>
      <c r="CM153" s="29">
        <v>0</v>
      </c>
      <c r="CN153" s="30">
        <v>0</v>
      </c>
      <c r="CO153" s="31">
        <v>0</v>
      </c>
      <c r="CP153" s="34" t="s">
        <v>230</v>
      </c>
      <c r="CQ153" s="8">
        <v>0</v>
      </c>
      <c r="CR153" s="8">
        <v>0</v>
      </c>
      <c r="CS153" s="8">
        <v>0</v>
      </c>
      <c r="CT153" s="8">
        <v>100</v>
      </c>
      <c r="CU153" s="8">
        <v>0</v>
      </c>
      <c r="CV153" s="8">
        <v>0</v>
      </c>
      <c r="CW153" s="8">
        <v>0</v>
      </c>
      <c r="CX153" s="8">
        <v>0</v>
      </c>
      <c r="CY153" s="8">
        <v>0</v>
      </c>
    </row>
    <row r="154" spans="1:103" s="8" customFormat="1" ht="15.75" thickBot="1" x14ac:dyDescent="0.3">
      <c r="A154" s="8" t="s">
        <v>231</v>
      </c>
      <c r="B154" s="8" t="s">
        <v>740</v>
      </c>
      <c r="C154" s="8" t="s">
        <v>941</v>
      </c>
      <c r="D154" s="8" t="s">
        <v>945</v>
      </c>
      <c r="E154" s="8" t="s">
        <v>946</v>
      </c>
      <c r="G154" s="9">
        <v>10489</v>
      </c>
      <c r="H154" s="8">
        <v>-27.301379999999899</v>
      </c>
      <c r="I154" s="8">
        <v>28.585550000000001</v>
      </c>
      <c r="J154" s="10">
        <v>31204</v>
      </c>
      <c r="K154" s="10">
        <v>43306</v>
      </c>
      <c r="L154" s="9"/>
      <c r="M154" s="8">
        <v>10538.3807289632</v>
      </c>
      <c r="N154" s="8">
        <v>829712.51045995404</v>
      </c>
      <c r="O154" s="8">
        <v>147219.74367453199</v>
      </c>
      <c r="P154" s="8">
        <f t="shared" si="2"/>
        <v>147.219743674532</v>
      </c>
      <c r="Q154" s="8">
        <v>289632.580891711</v>
      </c>
      <c r="R154" s="9">
        <v>1507</v>
      </c>
      <c r="S154" s="9">
        <v>2070</v>
      </c>
      <c r="T154" s="9">
        <v>1516</v>
      </c>
      <c r="U154" s="9">
        <v>1673</v>
      </c>
      <c r="V154" s="9">
        <v>6.1742856632900002E-4</v>
      </c>
      <c r="W154" s="9">
        <v>1.943842085261E-3</v>
      </c>
      <c r="X154" s="9">
        <v>9.1999998092651296</v>
      </c>
      <c r="Y154" s="9">
        <v>7.2275480488300002E-4</v>
      </c>
      <c r="Z154" s="8">
        <v>3.44456352901671</v>
      </c>
      <c r="AA154" s="8">
        <v>78.897734406308501</v>
      </c>
      <c r="AB154" s="8">
        <v>84.455102047555599</v>
      </c>
      <c r="AC154" s="9" t="s">
        <v>199</v>
      </c>
      <c r="AD154" s="8">
        <v>135.54348643898101</v>
      </c>
      <c r="AE154" s="8">
        <v>6.66</v>
      </c>
      <c r="AF154" s="8">
        <v>2.4900000000000002</v>
      </c>
      <c r="AG154" s="8">
        <v>4.82</v>
      </c>
      <c r="AH154" s="8">
        <v>4.8</v>
      </c>
      <c r="AI154" s="8">
        <v>4.5199999999999996</v>
      </c>
      <c r="AJ154" s="8">
        <v>0.77</v>
      </c>
      <c r="AK154" s="8">
        <v>0.33</v>
      </c>
      <c r="AL154" s="8">
        <v>0.52</v>
      </c>
      <c r="AM154" s="8">
        <v>0.53</v>
      </c>
      <c r="AN154" s="8">
        <v>1689</v>
      </c>
      <c r="AO154" s="8">
        <v>536</v>
      </c>
      <c r="AP154" s="8">
        <v>693</v>
      </c>
      <c r="AQ154" s="8">
        <v>661</v>
      </c>
      <c r="AR154" s="8">
        <v>1164</v>
      </c>
      <c r="AS154" s="8">
        <v>368</v>
      </c>
      <c r="AT154" s="8">
        <v>674</v>
      </c>
      <c r="AU154" s="8">
        <v>655</v>
      </c>
      <c r="AV154" s="8">
        <v>0.46</v>
      </c>
      <c r="AW154" s="8">
        <v>0.71799999999999997</v>
      </c>
      <c r="AX154" s="8">
        <v>12</v>
      </c>
      <c r="AY154" s="8">
        <v>30</v>
      </c>
      <c r="AZ154" s="8">
        <v>11</v>
      </c>
      <c r="BA154" s="8">
        <v>1</v>
      </c>
      <c r="BB154" s="8">
        <v>4</v>
      </c>
      <c r="BC154" s="8">
        <v>5</v>
      </c>
      <c r="BD154" s="8">
        <v>4</v>
      </c>
      <c r="BE154" s="8">
        <v>2</v>
      </c>
      <c r="BF154" s="8">
        <v>2</v>
      </c>
      <c r="BG154" s="8">
        <v>1</v>
      </c>
      <c r="BH154" s="8">
        <v>4</v>
      </c>
      <c r="BI154" s="8">
        <v>5</v>
      </c>
      <c r="BJ154" s="8">
        <v>4</v>
      </c>
      <c r="BK154" s="8">
        <v>0</v>
      </c>
      <c r="BL154" s="8">
        <v>1</v>
      </c>
      <c r="BM154" s="8">
        <v>0</v>
      </c>
      <c r="BN154" s="8">
        <v>5</v>
      </c>
      <c r="BO154" s="8">
        <v>5</v>
      </c>
      <c r="BP154" s="8">
        <v>-0.167666101053035</v>
      </c>
      <c r="BQ154" s="8">
        <v>0.62288964642606304</v>
      </c>
      <c r="BR154" s="8">
        <v>33.475635804791096</v>
      </c>
      <c r="BS154" s="8">
        <v>114</v>
      </c>
      <c r="BT154" s="8">
        <v>70</v>
      </c>
      <c r="BU154" s="8">
        <v>94</v>
      </c>
      <c r="BV154" s="8">
        <v>110</v>
      </c>
      <c r="BW154" s="8">
        <v>126</v>
      </c>
      <c r="BX154" s="8">
        <v>148</v>
      </c>
      <c r="BY154" s="8">
        <v>166</v>
      </c>
      <c r="BZ154" s="8">
        <v>183</v>
      </c>
      <c r="CA154" s="8">
        <v>83</v>
      </c>
      <c r="CB154" s="8">
        <v>111</v>
      </c>
      <c r="CC154" s="8">
        <v>130</v>
      </c>
      <c r="CD154" s="8">
        <v>149</v>
      </c>
      <c r="CE154" s="8">
        <v>175</v>
      </c>
      <c r="CF154" s="8">
        <v>195</v>
      </c>
      <c r="CG154" s="8">
        <v>216</v>
      </c>
      <c r="CH154" s="23">
        <v>0</v>
      </c>
      <c r="CI154" s="24">
        <v>0</v>
      </c>
      <c r="CJ154" s="25">
        <v>0</v>
      </c>
      <c r="CK154" s="26">
        <v>100</v>
      </c>
      <c r="CL154" s="28">
        <v>0</v>
      </c>
      <c r="CM154" s="29">
        <v>0</v>
      </c>
      <c r="CN154" s="30">
        <v>0</v>
      </c>
      <c r="CO154" s="31">
        <v>0</v>
      </c>
      <c r="CP154" s="34" t="s">
        <v>231</v>
      </c>
      <c r="CQ154" s="8">
        <v>0</v>
      </c>
      <c r="CR154" s="8">
        <v>0</v>
      </c>
      <c r="CS154" s="8">
        <v>0</v>
      </c>
      <c r="CT154" s="8">
        <v>100</v>
      </c>
      <c r="CU154" s="8">
        <v>0</v>
      </c>
      <c r="CV154" s="8">
        <v>0</v>
      </c>
      <c r="CW154" s="8">
        <v>0</v>
      </c>
      <c r="CX154" s="8">
        <v>0</v>
      </c>
      <c r="CY154" s="8">
        <v>0</v>
      </c>
    </row>
    <row r="155" spans="1:103" s="8" customFormat="1" ht="15.75" thickBot="1" x14ac:dyDescent="0.3">
      <c r="A155" s="8" t="s">
        <v>232</v>
      </c>
      <c r="B155" s="8" t="s">
        <v>740</v>
      </c>
      <c r="C155" s="8" t="s">
        <v>941</v>
      </c>
      <c r="D155" s="8" t="s">
        <v>945</v>
      </c>
      <c r="E155" s="8" t="s">
        <v>947</v>
      </c>
      <c r="G155" s="9">
        <v>7497</v>
      </c>
      <c r="H155" s="8">
        <v>-27.802769999999999</v>
      </c>
      <c r="I155" s="8">
        <v>28.767499999999998</v>
      </c>
      <c r="J155" s="10">
        <v>32479</v>
      </c>
      <c r="K155" s="10">
        <v>43328</v>
      </c>
      <c r="L155" s="9"/>
      <c r="M155" s="8">
        <v>7502.1006811715497</v>
      </c>
      <c r="N155" s="8">
        <v>665120.06913990399</v>
      </c>
      <c r="O155" s="8">
        <v>94524.347078913503</v>
      </c>
      <c r="P155" s="8">
        <f t="shared" si="2"/>
        <v>94.524347078913507</v>
      </c>
      <c r="Q155" s="8">
        <v>195419.06174829599</v>
      </c>
      <c r="R155" s="9">
        <v>1561</v>
      </c>
      <c r="S155" s="9">
        <v>2070</v>
      </c>
      <c r="T155" s="9">
        <v>1573</v>
      </c>
      <c r="U155" s="9">
        <v>1689</v>
      </c>
      <c r="V155" s="9">
        <v>6.9307943340399995E-4</v>
      </c>
      <c r="W155" s="9">
        <v>2.6046589081240002E-3</v>
      </c>
      <c r="X155" s="9">
        <v>10.529999732971101</v>
      </c>
      <c r="Y155" s="9">
        <v>7.9146149801099998E-4</v>
      </c>
      <c r="Z155" s="8">
        <v>2.99488143216323</v>
      </c>
      <c r="AA155" s="8">
        <v>79.481300564189397</v>
      </c>
      <c r="AB155" s="8">
        <v>60.2370886228329</v>
      </c>
      <c r="AC155" s="9" t="s">
        <v>199</v>
      </c>
      <c r="AD155" s="8">
        <v>37.7537595664555</v>
      </c>
      <c r="AE155" s="8">
        <v>6.63</v>
      </c>
      <c r="AF155" s="8">
        <v>2.4900000000000002</v>
      </c>
      <c r="AG155" s="8">
        <v>4.49</v>
      </c>
      <c r="AH155" s="8">
        <v>4.1399999999999997</v>
      </c>
      <c r="AI155" s="8">
        <v>3.78</v>
      </c>
      <c r="AJ155" s="8">
        <v>0.77</v>
      </c>
      <c r="AK155" s="8">
        <v>0.33</v>
      </c>
      <c r="AL155" s="8">
        <v>0.54</v>
      </c>
      <c r="AM155" s="8">
        <v>0.54</v>
      </c>
      <c r="AN155" s="8">
        <v>1689</v>
      </c>
      <c r="AO155" s="8">
        <v>554</v>
      </c>
      <c r="AP155" s="8">
        <v>715</v>
      </c>
      <c r="AQ155" s="8">
        <v>675</v>
      </c>
      <c r="AR155" s="8">
        <v>1164</v>
      </c>
      <c r="AS155" s="8">
        <v>368</v>
      </c>
      <c r="AT155" s="8">
        <v>695</v>
      </c>
      <c r="AU155" s="8">
        <v>669</v>
      </c>
      <c r="AV155" s="8">
        <v>0.66900000000000004</v>
      </c>
      <c r="AW155" s="8">
        <v>1.111</v>
      </c>
      <c r="AX155" s="8">
        <v>12</v>
      </c>
      <c r="AY155" s="8">
        <v>63</v>
      </c>
      <c r="AZ155" s="8">
        <v>11</v>
      </c>
      <c r="BA155" s="8">
        <v>4</v>
      </c>
      <c r="BB155" s="8">
        <v>4</v>
      </c>
      <c r="BC155" s="8">
        <v>5</v>
      </c>
      <c r="BD155" s="8">
        <v>4</v>
      </c>
      <c r="BE155" s="8">
        <v>2</v>
      </c>
      <c r="BF155" s="8">
        <v>2</v>
      </c>
      <c r="BG155" s="8">
        <v>1</v>
      </c>
      <c r="BH155" s="8">
        <v>4</v>
      </c>
      <c r="BI155" s="8">
        <v>5</v>
      </c>
      <c r="BJ155" s="8">
        <v>4</v>
      </c>
      <c r="BK155" s="8">
        <v>0</v>
      </c>
      <c r="BL155" s="8">
        <v>1</v>
      </c>
      <c r="BM155" s="8">
        <v>0</v>
      </c>
      <c r="BN155" s="8">
        <v>5</v>
      </c>
      <c r="BO155" s="8">
        <v>5</v>
      </c>
      <c r="BP155" s="8">
        <v>-0.19203081331112201</v>
      </c>
      <c r="BQ155" s="8">
        <v>0.70835083512291896</v>
      </c>
      <c r="BR155" s="8">
        <v>25.2014443989958</v>
      </c>
      <c r="BS155" s="8">
        <v>99</v>
      </c>
      <c r="BT155" s="8">
        <v>62</v>
      </c>
      <c r="BU155" s="8">
        <v>83</v>
      </c>
      <c r="BV155" s="8">
        <v>98</v>
      </c>
      <c r="BW155" s="8">
        <v>112</v>
      </c>
      <c r="BX155" s="8">
        <v>132</v>
      </c>
      <c r="BY155" s="8">
        <v>147</v>
      </c>
      <c r="BZ155" s="8">
        <v>162</v>
      </c>
      <c r="CA155" s="8">
        <v>62</v>
      </c>
      <c r="CB155" s="8">
        <v>83</v>
      </c>
      <c r="CC155" s="8">
        <v>98</v>
      </c>
      <c r="CD155" s="8">
        <v>112</v>
      </c>
      <c r="CE155" s="8">
        <v>131</v>
      </c>
      <c r="CF155" s="8">
        <v>146</v>
      </c>
      <c r="CG155" s="8">
        <v>162</v>
      </c>
      <c r="CH155" s="23">
        <v>0</v>
      </c>
      <c r="CI155" s="24">
        <v>0</v>
      </c>
      <c r="CJ155" s="25">
        <v>0</v>
      </c>
      <c r="CK155" s="26">
        <v>100</v>
      </c>
      <c r="CL155" s="28">
        <v>0</v>
      </c>
      <c r="CM155" s="29">
        <v>0</v>
      </c>
      <c r="CN155" s="30">
        <v>0</v>
      </c>
      <c r="CO155" s="31">
        <v>0</v>
      </c>
      <c r="CP155" s="34" t="s">
        <v>232</v>
      </c>
      <c r="CQ155" s="8">
        <v>0</v>
      </c>
      <c r="CR155" s="8">
        <v>0</v>
      </c>
      <c r="CS155" s="8">
        <v>0</v>
      </c>
      <c r="CT155" s="8">
        <v>100</v>
      </c>
      <c r="CU155" s="8">
        <v>0</v>
      </c>
      <c r="CV155" s="8">
        <v>0</v>
      </c>
      <c r="CW155" s="8">
        <v>0</v>
      </c>
      <c r="CX155" s="8">
        <v>0</v>
      </c>
      <c r="CY155" s="8">
        <v>0</v>
      </c>
    </row>
    <row r="156" spans="1:103" s="8" customFormat="1" ht="15.75" thickBot="1" x14ac:dyDescent="0.3">
      <c r="A156" s="8" t="s">
        <v>233</v>
      </c>
      <c r="B156" s="8" t="s">
        <v>740</v>
      </c>
      <c r="C156" s="8" t="s">
        <v>744</v>
      </c>
      <c r="D156" s="8" t="s">
        <v>745</v>
      </c>
      <c r="E156" s="8" t="s">
        <v>746</v>
      </c>
      <c r="G156" s="9">
        <v>121070</v>
      </c>
      <c r="H156" s="8">
        <v>-28.513439999999999</v>
      </c>
      <c r="I156" s="8">
        <v>24.69708</v>
      </c>
      <c r="J156" s="10">
        <v>3289</v>
      </c>
      <c r="K156" s="10">
        <v>43329</v>
      </c>
      <c r="L156" s="9">
        <v>1884</v>
      </c>
      <c r="M156" s="8">
        <v>120431.827024197</v>
      </c>
      <c r="N156" s="8">
        <v>3403720.9991644402</v>
      </c>
      <c r="O156" s="8">
        <v>557783.342210687</v>
      </c>
      <c r="P156" s="8">
        <f t="shared" si="2"/>
        <v>557.78334221068701</v>
      </c>
      <c r="Q156" s="8">
        <v>1121335.33380984</v>
      </c>
      <c r="R156" s="9">
        <v>1100</v>
      </c>
      <c r="S156" s="9">
        <v>1801</v>
      </c>
      <c r="T156" s="9">
        <v>1199</v>
      </c>
      <c r="U156" s="9">
        <v>1563</v>
      </c>
      <c r="V156" s="9">
        <v>5.0080311484599997E-4</v>
      </c>
      <c r="W156" s="9">
        <v>6.2514751730700002E-4</v>
      </c>
      <c r="X156" s="9">
        <v>4.42000007629394</v>
      </c>
      <c r="Y156" s="9">
        <v>4.32817294495E-4</v>
      </c>
      <c r="Z156" s="8">
        <v>5.3236157431640496</v>
      </c>
      <c r="AA156" s="8">
        <v>66.672635231296894</v>
      </c>
      <c r="AB156" s="8">
        <v>291.76552844378602</v>
      </c>
      <c r="AC156" s="9" t="s">
        <v>199</v>
      </c>
      <c r="AD156" s="8">
        <v>0.79659495499843003</v>
      </c>
      <c r="AE156" s="8">
        <v>7</v>
      </c>
      <c r="AF156" s="8">
        <v>1.1200000000000001</v>
      </c>
      <c r="AG156" s="8">
        <v>4.78</v>
      </c>
      <c r="AH156" s="8">
        <v>5</v>
      </c>
      <c r="AI156" s="8">
        <v>4.1900000000000004</v>
      </c>
      <c r="AJ156" s="8">
        <v>0.77</v>
      </c>
      <c r="AK156" s="8">
        <v>0.11</v>
      </c>
      <c r="AL156" s="8">
        <v>0.44</v>
      </c>
      <c r="AM156" s="8">
        <v>0.44</v>
      </c>
      <c r="AN156" s="8">
        <v>1689</v>
      </c>
      <c r="AO156" s="8">
        <v>348</v>
      </c>
      <c r="AP156" s="8">
        <v>590</v>
      </c>
      <c r="AQ156" s="8">
        <v>598</v>
      </c>
      <c r="AR156" s="8">
        <v>1164</v>
      </c>
      <c r="AS156" s="8">
        <v>327</v>
      </c>
      <c r="AT156" s="8">
        <v>572</v>
      </c>
      <c r="AU156" s="8">
        <v>583</v>
      </c>
      <c r="AV156" s="8">
        <v>0.371</v>
      </c>
      <c r="AW156" s="8">
        <v>1.1359999999999999</v>
      </c>
      <c r="AX156" s="8">
        <v>12</v>
      </c>
      <c r="AY156" s="8">
        <v>27</v>
      </c>
      <c r="AZ156" s="8">
        <v>14</v>
      </c>
      <c r="BA156" s="8">
        <v>6</v>
      </c>
      <c r="BB156" s="8">
        <v>4</v>
      </c>
      <c r="BC156" s="8">
        <v>6</v>
      </c>
      <c r="BD156" s="8">
        <v>3</v>
      </c>
      <c r="BE156" s="8">
        <v>2</v>
      </c>
      <c r="BF156" s="8">
        <v>2</v>
      </c>
      <c r="BG156" s="8">
        <v>1</v>
      </c>
      <c r="BH156" s="8">
        <v>4</v>
      </c>
      <c r="BI156" s="8">
        <v>5</v>
      </c>
      <c r="BJ156" s="8">
        <v>3</v>
      </c>
      <c r="BK156" s="8">
        <v>0</v>
      </c>
      <c r="BL156" s="8">
        <v>1</v>
      </c>
      <c r="BM156" s="8">
        <v>0</v>
      </c>
      <c r="BN156" s="8">
        <v>5</v>
      </c>
      <c r="BO156" s="8">
        <v>5</v>
      </c>
      <c r="BP156" s="8">
        <v>0.27234567864681702</v>
      </c>
      <c r="BQ156" s="8">
        <v>0.62639620115357197</v>
      </c>
      <c r="BR156" s="8">
        <v>32.1752514644241</v>
      </c>
      <c r="BS156" s="8">
        <v>99</v>
      </c>
      <c r="BT156" s="8">
        <v>128</v>
      </c>
      <c r="BU156" s="8">
        <v>172</v>
      </c>
      <c r="BV156" s="8">
        <v>203</v>
      </c>
      <c r="BW156" s="8">
        <v>234</v>
      </c>
      <c r="BX156" s="8">
        <v>276</v>
      </c>
      <c r="BY156" s="8">
        <v>309</v>
      </c>
      <c r="BZ156" s="8">
        <v>344</v>
      </c>
      <c r="CA156" s="8">
        <v>24</v>
      </c>
      <c r="CB156" s="8">
        <v>32</v>
      </c>
      <c r="CC156" s="8">
        <v>38</v>
      </c>
      <c r="CD156" s="8">
        <v>44</v>
      </c>
      <c r="CE156" s="8">
        <v>52</v>
      </c>
      <c r="CF156" s="8">
        <v>58</v>
      </c>
      <c r="CG156" s="8">
        <v>64</v>
      </c>
      <c r="CH156" s="23">
        <v>0</v>
      </c>
      <c r="CI156" s="24">
        <v>10</v>
      </c>
      <c r="CJ156" s="25">
        <v>90</v>
      </c>
      <c r="CK156" s="26">
        <v>0</v>
      </c>
      <c r="CL156" s="28">
        <v>0</v>
      </c>
      <c r="CM156" s="29">
        <v>0</v>
      </c>
      <c r="CN156" s="30">
        <v>0</v>
      </c>
      <c r="CO156" s="31">
        <v>0</v>
      </c>
      <c r="CP156" s="34" t="s">
        <v>233</v>
      </c>
      <c r="CQ156" s="8">
        <v>0</v>
      </c>
      <c r="CR156" s="8">
        <v>0</v>
      </c>
      <c r="CS156" s="8">
        <v>0</v>
      </c>
      <c r="CT156" s="8">
        <v>0</v>
      </c>
      <c r="CU156" s="8">
        <v>0</v>
      </c>
      <c r="CV156" s="8">
        <v>100</v>
      </c>
      <c r="CW156" s="8">
        <v>0</v>
      </c>
      <c r="CX156" s="8">
        <v>0</v>
      </c>
      <c r="CY156" s="8">
        <v>0</v>
      </c>
    </row>
    <row r="157" spans="1:103" s="8" customFormat="1" ht="15.75" thickBot="1" x14ac:dyDescent="0.3">
      <c r="A157" s="8" t="s">
        <v>234</v>
      </c>
      <c r="B157" s="8" t="s">
        <v>740</v>
      </c>
      <c r="C157" s="8" t="s">
        <v>744</v>
      </c>
      <c r="D157" s="8" t="s">
        <v>745</v>
      </c>
      <c r="E157" s="8" t="s">
        <v>746</v>
      </c>
      <c r="G157" s="9">
        <v>121220</v>
      </c>
      <c r="H157" s="8">
        <v>-28.516220000000001</v>
      </c>
      <c r="I157" s="8">
        <v>24.60069</v>
      </c>
      <c r="J157" s="10">
        <v>25063</v>
      </c>
      <c r="K157" s="10">
        <v>43329</v>
      </c>
      <c r="L157" s="9"/>
      <c r="M157" s="8">
        <v>120624.29515687301</v>
      </c>
      <c r="N157" s="8">
        <v>3431222.1242400999</v>
      </c>
      <c r="O157" s="8">
        <v>573074.38161850604</v>
      </c>
      <c r="P157" s="8">
        <f t="shared" si="2"/>
        <v>573.0743816185061</v>
      </c>
      <c r="Q157" s="8">
        <v>1136626.37321767</v>
      </c>
      <c r="R157" s="9">
        <v>1099</v>
      </c>
      <c r="S157" s="9">
        <v>1801</v>
      </c>
      <c r="T157" s="9">
        <v>1194</v>
      </c>
      <c r="U157" s="9">
        <v>1562</v>
      </c>
      <c r="V157" s="9">
        <v>4.8917502863299995E-4</v>
      </c>
      <c r="W157" s="9">
        <v>6.17617201695E-4</v>
      </c>
      <c r="X157" s="9">
        <v>4.42000007629394</v>
      </c>
      <c r="Y157" s="9">
        <v>4.3168687261599999E-4</v>
      </c>
      <c r="Z157" s="8">
        <v>5.3426349521653398</v>
      </c>
      <c r="AA157" s="8">
        <v>66.740162850347204</v>
      </c>
      <c r="AB157" s="8">
        <v>295.12130265793598</v>
      </c>
      <c r="AC157" s="9" t="s">
        <v>199</v>
      </c>
      <c r="AD157" s="8">
        <v>1.5415920942208501</v>
      </c>
      <c r="AE157" s="8">
        <v>7</v>
      </c>
      <c r="AF157" s="8">
        <v>1.1200000000000001</v>
      </c>
      <c r="AG157" s="8">
        <v>4.78</v>
      </c>
      <c r="AH157" s="8">
        <v>4.99</v>
      </c>
      <c r="AI157" s="8">
        <v>4.1900000000000004</v>
      </c>
      <c r="AJ157" s="8">
        <v>0.77</v>
      </c>
      <c r="AK157" s="8">
        <v>0.11</v>
      </c>
      <c r="AL157" s="8">
        <v>0.44</v>
      </c>
      <c r="AM157" s="8">
        <v>0.44</v>
      </c>
      <c r="AN157" s="8">
        <v>1689</v>
      </c>
      <c r="AO157" s="8">
        <v>348</v>
      </c>
      <c r="AP157" s="8">
        <v>590</v>
      </c>
      <c r="AQ157" s="8">
        <v>598</v>
      </c>
      <c r="AR157" s="8">
        <v>1164</v>
      </c>
      <c r="AS157" s="8">
        <v>327</v>
      </c>
      <c r="AT157" s="8">
        <v>572</v>
      </c>
      <c r="AU157" s="8">
        <v>583</v>
      </c>
      <c r="AV157" s="8">
        <v>0.36699999999999999</v>
      </c>
      <c r="AW157" s="8">
        <v>1.123</v>
      </c>
      <c r="AX157" s="8">
        <v>12</v>
      </c>
      <c r="AY157" s="8">
        <v>27</v>
      </c>
      <c r="AZ157" s="8">
        <v>14</v>
      </c>
      <c r="BA157" s="8">
        <v>6</v>
      </c>
      <c r="BB157" s="8">
        <v>4</v>
      </c>
      <c r="BC157" s="8">
        <v>6</v>
      </c>
      <c r="BD157" s="8">
        <v>3</v>
      </c>
      <c r="BE157" s="8">
        <v>2</v>
      </c>
      <c r="BF157" s="8">
        <v>2</v>
      </c>
      <c r="BG157" s="8">
        <v>1</v>
      </c>
      <c r="BH157" s="8">
        <v>4</v>
      </c>
      <c r="BI157" s="8">
        <v>5</v>
      </c>
      <c r="BJ157" s="8">
        <v>3</v>
      </c>
      <c r="BK157" s="8">
        <v>0</v>
      </c>
      <c r="BL157" s="8">
        <v>1</v>
      </c>
      <c r="BM157" s="8">
        <v>0</v>
      </c>
      <c r="BN157" s="8">
        <v>5</v>
      </c>
      <c r="BO157" s="8">
        <v>5</v>
      </c>
      <c r="BP157" s="8">
        <v>0.27234567864681702</v>
      </c>
      <c r="BQ157" s="8">
        <v>0.83920327756592905</v>
      </c>
      <c r="BR157" s="8">
        <v>56.8089836158696</v>
      </c>
      <c r="BS157" s="8">
        <v>100</v>
      </c>
      <c r="BT157" s="8">
        <v>129</v>
      </c>
      <c r="BU157" s="8">
        <v>173</v>
      </c>
      <c r="BV157" s="8">
        <v>205</v>
      </c>
      <c r="BW157" s="8">
        <v>236</v>
      </c>
      <c r="BX157" s="8">
        <v>278</v>
      </c>
      <c r="BY157" s="8">
        <v>312</v>
      </c>
      <c r="BZ157" s="8">
        <v>347</v>
      </c>
      <c r="CA157" s="8">
        <v>30</v>
      </c>
      <c r="CB157" s="8">
        <v>40</v>
      </c>
      <c r="CC157" s="8">
        <v>48</v>
      </c>
      <c r="CD157" s="8">
        <v>55</v>
      </c>
      <c r="CE157" s="8">
        <v>65</v>
      </c>
      <c r="CF157" s="8">
        <v>73</v>
      </c>
      <c r="CG157" s="8">
        <v>81</v>
      </c>
      <c r="CH157" s="23">
        <v>0</v>
      </c>
      <c r="CI157" s="24">
        <v>10</v>
      </c>
      <c r="CJ157" s="25">
        <v>90</v>
      </c>
      <c r="CK157" s="26">
        <v>0</v>
      </c>
      <c r="CL157" s="28">
        <v>0</v>
      </c>
      <c r="CM157" s="29">
        <v>0</v>
      </c>
      <c r="CN157" s="30">
        <v>0</v>
      </c>
      <c r="CO157" s="31">
        <v>0</v>
      </c>
      <c r="CP157" s="34" t="s">
        <v>234</v>
      </c>
      <c r="CQ157" s="8">
        <v>0</v>
      </c>
      <c r="CR157" s="8">
        <v>0</v>
      </c>
      <c r="CS157" s="8">
        <v>0</v>
      </c>
      <c r="CT157" s="8">
        <v>0</v>
      </c>
      <c r="CU157" s="8">
        <v>0</v>
      </c>
      <c r="CV157" s="8">
        <v>100</v>
      </c>
      <c r="CW157" s="8">
        <v>0</v>
      </c>
      <c r="CX157" s="8">
        <v>0</v>
      </c>
      <c r="CY157" s="8">
        <v>0</v>
      </c>
    </row>
    <row r="158" spans="1:103" s="8" customFormat="1" ht="15.75" thickBot="1" x14ac:dyDescent="0.3">
      <c r="A158" s="8" t="s">
        <v>235</v>
      </c>
      <c r="B158" s="8" t="s">
        <v>740</v>
      </c>
      <c r="C158" s="8" t="s">
        <v>744</v>
      </c>
      <c r="D158" s="8" t="s">
        <v>982</v>
      </c>
      <c r="E158" s="8" t="s">
        <v>983</v>
      </c>
      <c r="G158" s="9">
        <v>153065</v>
      </c>
      <c r="H158" s="8">
        <v>-28.406229999999901</v>
      </c>
      <c r="I158" s="8">
        <v>24.271239999999999</v>
      </c>
      <c r="J158" s="10">
        <v>27332</v>
      </c>
      <c r="K158" s="10">
        <v>43326</v>
      </c>
      <c r="L158" s="9"/>
      <c r="M158" s="8">
        <v>152367.64295668501</v>
      </c>
      <c r="N158" s="8">
        <v>3934785.9246424502</v>
      </c>
      <c r="O158" s="8">
        <v>559207.03994924994</v>
      </c>
      <c r="P158" s="8">
        <f t="shared" si="2"/>
        <v>559.20703994924997</v>
      </c>
      <c r="Q158" s="8">
        <v>1211744.1358917099</v>
      </c>
      <c r="R158" s="9">
        <v>1011</v>
      </c>
      <c r="S158" s="9">
        <v>1801</v>
      </c>
      <c r="T158" s="9">
        <v>1110</v>
      </c>
      <c r="U158" s="9">
        <v>1558</v>
      </c>
      <c r="V158" s="9">
        <v>5.7203532196600001E-4</v>
      </c>
      <c r="W158" s="9">
        <v>6.5195281462499997E-4</v>
      </c>
      <c r="X158" s="9">
        <v>4.0300002098083496</v>
      </c>
      <c r="Y158" s="9">
        <v>4.9295334611099996E-4</v>
      </c>
      <c r="Z158" s="8">
        <v>5.5345187326875198</v>
      </c>
      <c r="AA158" s="8">
        <v>64.476002808485802</v>
      </c>
      <c r="AB158" s="8">
        <v>294.58530953392602</v>
      </c>
      <c r="AC158" s="9" t="s">
        <v>199</v>
      </c>
      <c r="AD158" s="8">
        <v>1.3528224311280001E-3</v>
      </c>
      <c r="AE158" s="8">
        <v>7</v>
      </c>
      <c r="AF158" s="8">
        <v>1.1200000000000001</v>
      </c>
      <c r="AG158" s="8">
        <v>4.66</v>
      </c>
      <c r="AH158" s="8">
        <v>4.84</v>
      </c>
      <c r="AI158" s="8">
        <v>4.1900000000000004</v>
      </c>
      <c r="AJ158" s="8">
        <v>0.77</v>
      </c>
      <c r="AK158" s="8">
        <v>0.11</v>
      </c>
      <c r="AL158" s="8">
        <v>0.44</v>
      </c>
      <c r="AM158" s="8">
        <v>0.44</v>
      </c>
      <c r="AN158" s="8">
        <v>1689</v>
      </c>
      <c r="AO158" s="8">
        <v>278</v>
      </c>
      <c r="AP158" s="8">
        <v>562</v>
      </c>
      <c r="AQ158" s="8">
        <v>568</v>
      </c>
      <c r="AR158" s="8">
        <v>1164</v>
      </c>
      <c r="AS158" s="8">
        <v>268</v>
      </c>
      <c r="AT158" s="8">
        <v>542</v>
      </c>
      <c r="AU158" s="8">
        <v>547</v>
      </c>
      <c r="AV158" s="8">
        <v>0.33300000000000002</v>
      </c>
      <c r="AW158" s="8">
        <v>1.08</v>
      </c>
      <c r="AX158" s="8">
        <v>12</v>
      </c>
      <c r="AY158" s="8">
        <v>27</v>
      </c>
      <c r="AZ158" s="8">
        <v>14</v>
      </c>
      <c r="BA158" s="8">
        <v>6</v>
      </c>
      <c r="BB158" s="8">
        <v>4</v>
      </c>
      <c r="BC158" s="8">
        <v>6</v>
      </c>
      <c r="BD158" s="8">
        <v>3</v>
      </c>
      <c r="BE158" s="8">
        <v>2</v>
      </c>
      <c r="BF158" s="8">
        <v>2</v>
      </c>
      <c r="BG158" s="8">
        <v>1</v>
      </c>
      <c r="BH158" s="8">
        <v>4</v>
      </c>
      <c r="BI158" s="8">
        <v>5</v>
      </c>
      <c r="BJ158" s="8">
        <v>2</v>
      </c>
      <c r="BK158" s="8">
        <v>0</v>
      </c>
      <c r="BL158" s="8">
        <v>1</v>
      </c>
      <c r="BM158" s="8">
        <v>0</v>
      </c>
      <c r="BN158" s="8">
        <v>5</v>
      </c>
      <c r="BO158" s="8">
        <v>5</v>
      </c>
      <c r="BP158" s="8">
        <v>0.26386494615925599</v>
      </c>
      <c r="BQ158" s="8">
        <v>0.81787503304605103</v>
      </c>
      <c r="BR158" s="8">
        <v>47.134108749038397</v>
      </c>
      <c r="BS158" s="8">
        <v>108</v>
      </c>
      <c r="BT158" s="8">
        <v>127</v>
      </c>
      <c r="BU158" s="8">
        <v>172</v>
      </c>
      <c r="BV158" s="8">
        <v>203</v>
      </c>
      <c r="BW158" s="8">
        <v>234</v>
      </c>
      <c r="BX158" s="8">
        <v>277</v>
      </c>
      <c r="BY158" s="8">
        <v>310</v>
      </c>
      <c r="BZ158" s="8">
        <v>345</v>
      </c>
      <c r="CA158" s="8">
        <v>16</v>
      </c>
      <c r="CB158" s="8">
        <v>21</v>
      </c>
      <c r="CC158" s="8">
        <v>25</v>
      </c>
      <c r="CD158" s="8">
        <v>29</v>
      </c>
      <c r="CE158" s="8">
        <v>35</v>
      </c>
      <c r="CF158" s="8">
        <v>39</v>
      </c>
      <c r="CG158" s="8">
        <v>43</v>
      </c>
      <c r="CH158" s="23">
        <v>0</v>
      </c>
      <c r="CI158" s="24">
        <v>80</v>
      </c>
      <c r="CJ158" s="25">
        <v>20</v>
      </c>
      <c r="CK158" s="26">
        <v>0</v>
      </c>
      <c r="CL158" s="28">
        <v>0</v>
      </c>
      <c r="CM158" s="29">
        <v>0</v>
      </c>
      <c r="CN158" s="30">
        <v>0</v>
      </c>
      <c r="CO158" s="31">
        <v>0</v>
      </c>
      <c r="CP158" s="34" t="s">
        <v>235</v>
      </c>
      <c r="CQ158" s="8">
        <v>0</v>
      </c>
      <c r="CR158" s="8">
        <v>0</v>
      </c>
      <c r="CS158" s="8">
        <v>0</v>
      </c>
      <c r="CT158" s="8">
        <v>0</v>
      </c>
      <c r="CU158" s="8">
        <v>0</v>
      </c>
      <c r="CV158" s="8">
        <v>100</v>
      </c>
      <c r="CW158" s="8">
        <v>0</v>
      </c>
      <c r="CX158" s="8">
        <v>0</v>
      </c>
      <c r="CY158" s="8">
        <v>0</v>
      </c>
    </row>
    <row r="159" spans="1:103" s="8" customFormat="1" ht="15.75" thickBot="1" x14ac:dyDescent="0.3">
      <c r="A159" s="8" t="s">
        <v>236</v>
      </c>
      <c r="B159" s="8" t="s">
        <v>560</v>
      </c>
      <c r="C159" s="8" t="s">
        <v>971</v>
      </c>
      <c r="D159" s="8" t="s">
        <v>979</v>
      </c>
      <c r="E159" s="8" t="s">
        <v>980</v>
      </c>
      <c r="G159" s="9">
        <v>2388</v>
      </c>
      <c r="H159" s="8">
        <v>-31.001109999999901</v>
      </c>
      <c r="I159" s="8">
        <v>26.35305</v>
      </c>
      <c r="J159" s="10">
        <v>4658</v>
      </c>
      <c r="K159" s="10">
        <v>43244</v>
      </c>
      <c r="L159" s="9">
        <v>1912</v>
      </c>
      <c r="M159" s="8">
        <v>2385.4619021233598</v>
      </c>
      <c r="N159" s="8">
        <v>401091.94401125697</v>
      </c>
      <c r="O159" s="8">
        <v>56590.619556183803</v>
      </c>
      <c r="P159" s="8">
        <f t="shared" si="2"/>
        <v>56.590619556183803</v>
      </c>
      <c r="Q159" s="8">
        <v>107539.263025849</v>
      </c>
      <c r="R159" s="9">
        <v>1381</v>
      </c>
      <c r="S159" s="9">
        <v>2027</v>
      </c>
      <c r="T159" s="9">
        <v>1407</v>
      </c>
      <c r="U159" s="9">
        <v>1667</v>
      </c>
      <c r="V159" s="9">
        <v>2.909925766289E-3</v>
      </c>
      <c r="W159" s="9">
        <v>6.0071083046640003E-3</v>
      </c>
      <c r="X159" s="9">
        <v>11.1599998474121</v>
      </c>
      <c r="Y159" s="9">
        <v>3.2236289698629999E-3</v>
      </c>
      <c r="Z159" s="8">
        <v>2.5224034741776</v>
      </c>
      <c r="AA159" s="8">
        <v>82.140833117982595</v>
      </c>
      <c r="AB159" s="8">
        <v>22.1466835964208</v>
      </c>
      <c r="AC159" s="9" t="s">
        <v>199</v>
      </c>
      <c r="AD159" s="8">
        <v>14.4926675567263</v>
      </c>
      <c r="AE159" s="8">
        <v>6.8</v>
      </c>
      <c r="AF159" s="8">
        <v>3.4</v>
      </c>
      <c r="AG159" s="8">
        <v>5.38</v>
      </c>
      <c r="AH159" s="8">
        <v>5.4</v>
      </c>
      <c r="AI159" s="8">
        <v>5.92</v>
      </c>
      <c r="AJ159" s="8">
        <v>0.75</v>
      </c>
      <c r="AK159" s="8">
        <v>0.53</v>
      </c>
      <c r="AL159" s="8">
        <v>0.65</v>
      </c>
      <c r="AM159" s="8">
        <v>0.68</v>
      </c>
      <c r="AN159" s="8">
        <v>653</v>
      </c>
      <c r="AO159" s="8">
        <v>318</v>
      </c>
      <c r="AP159" s="8">
        <v>462</v>
      </c>
      <c r="AQ159" s="8">
        <v>454</v>
      </c>
      <c r="AR159" s="8">
        <v>569</v>
      </c>
      <c r="AS159" s="8">
        <v>285</v>
      </c>
      <c r="AT159" s="8">
        <v>456</v>
      </c>
      <c r="AU159" s="8">
        <v>443</v>
      </c>
      <c r="AV159" s="8">
        <v>0.21</v>
      </c>
      <c r="AW159" s="8">
        <v>0.31900000000000001</v>
      </c>
      <c r="AX159" s="8">
        <v>7</v>
      </c>
      <c r="AY159" s="8">
        <v>38</v>
      </c>
      <c r="AZ159" s="8">
        <v>12</v>
      </c>
      <c r="BA159" s="8">
        <v>1</v>
      </c>
      <c r="BB159" s="8">
        <v>4</v>
      </c>
      <c r="BC159" s="8">
        <v>6</v>
      </c>
      <c r="BD159" s="8">
        <v>4</v>
      </c>
      <c r="BE159" s="8">
        <v>2</v>
      </c>
      <c r="BF159" s="8">
        <v>2</v>
      </c>
      <c r="BG159" s="8">
        <v>2</v>
      </c>
      <c r="BH159" s="8">
        <v>5</v>
      </c>
      <c r="BI159" s="8">
        <v>5</v>
      </c>
      <c r="BJ159" s="8">
        <v>5</v>
      </c>
      <c r="BK159" s="8">
        <v>1</v>
      </c>
      <c r="BL159" s="8">
        <v>1</v>
      </c>
      <c r="BM159" s="8">
        <v>1</v>
      </c>
      <c r="BN159" s="8">
        <v>6</v>
      </c>
      <c r="BO159" s="8">
        <v>5</v>
      </c>
      <c r="BP159" s="8">
        <v>0.26278839465250697</v>
      </c>
      <c r="BQ159" s="8">
        <v>0.59202403150631999</v>
      </c>
      <c r="BR159" s="8">
        <v>43.951774400944998</v>
      </c>
      <c r="BS159" s="8">
        <v>76</v>
      </c>
      <c r="BT159" s="8">
        <v>49</v>
      </c>
      <c r="BU159" s="8">
        <v>65</v>
      </c>
      <c r="BV159" s="8">
        <v>76</v>
      </c>
      <c r="BW159" s="8">
        <v>86</v>
      </c>
      <c r="BX159" s="8">
        <v>100</v>
      </c>
      <c r="BY159" s="8">
        <v>111</v>
      </c>
      <c r="BZ159" s="8">
        <v>121</v>
      </c>
      <c r="CA159" s="8">
        <v>44</v>
      </c>
      <c r="CB159" s="8">
        <v>58</v>
      </c>
      <c r="CC159" s="8">
        <v>68</v>
      </c>
      <c r="CD159" s="8">
        <v>77</v>
      </c>
      <c r="CE159" s="8">
        <v>90</v>
      </c>
      <c r="CF159" s="8">
        <v>99</v>
      </c>
      <c r="CG159" s="8">
        <v>109</v>
      </c>
      <c r="CH159" s="23">
        <v>0</v>
      </c>
      <c r="CI159" s="24">
        <v>0</v>
      </c>
      <c r="CJ159" s="25">
        <v>0</v>
      </c>
      <c r="CK159" s="26">
        <v>0</v>
      </c>
      <c r="CL159" s="28">
        <v>100</v>
      </c>
      <c r="CM159" s="29">
        <v>0</v>
      </c>
      <c r="CN159" s="30">
        <v>0</v>
      </c>
      <c r="CO159" s="31">
        <v>0</v>
      </c>
      <c r="CP159" s="34" t="s">
        <v>236</v>
      </c>
      <c r="CQ159" s="8">
        <v>0</v>
      </c>
      <c r="CR159" s="8">
        <v>0</v>
      </c>
      <c r="CS159" s="8">
        <v>0</v>
      </c>
      <c r="CT159" s="8">
        <v>0</v>
      </c>
      <c r="CU159" s="8">
        <v>0</v>
      </c>
      <c r="CV159" s="8">
        <v>0</v>
      </c>
      <c r="CW159" s="8">
        <v>100</v>
      </c>
      <c r="CX159" s="8">
        <v>0</v>
      </c>
      <c r="CY159" s="8">
        <v>0</v>
      </c>
    </row>
    <row r="160" spans="1:103" s="8" customFormat="1" ht="15.75" thickBot="1" x14ac:dyDescent="0.3">
      <c r="A160" s="8" t="s">
        <v>237</v>
      </c>
      <c r="B160" s="8" t="s">
        <v>560</v>
      </c>
      <c r="C160" s="8" t="s">
        <v>971</v>
      </c>
      <c r="D160" s="8" t="s">
        <v>979</v>
      </c>
      <c r="E160" s="8" t="s">
        <v>981</v>
      </c>
      <c r="G160" s="9">
        <v>341</v>
      </c>
      <c r="H160" s="8">
        <v>-31.400230000000001</v>
      </c>
      <c r="I160" s="8">
        <v>26.371009999999998</v>
      </c>
      <c r="J160" s="10">
        <v>9176</v>
      </c>
      <c r="K160" s="10">
        <v>29768</v>
      </c>
      <c r="L160" s="9"/>
      <c r="M160" s="8">
        <v>344.81199115615499</v>
      </c>
      <c r="N160" s="8">
        <v>138749.62398701199</v>
      </c>
      <c r="O160" s="8">
        <v>20750.9272715107</v>
      </c>
      <c r="P160" s="8">
        <f t="shared" si="2"/>
        <v>20.750927271510701</v>
      </c>
      <c r="Q160" s="8">
        <v>39348.669142842802</v>
      </c>
      <c r="R160" s="9">
        <v>1584</v>
      </c>
      <c r="S160" s="9">
        <v>2005</v>
      </c>
      <c r="T160" s="9">
        <v>1597</v>
      </c>
      <c r="U160" s="9">
        <v>1720</v>
      </c>
      <c r="V160" s="9">
        <v>4.3488894589250003E-3</v>
      </c>
      <c r="W160" s="9">
        <v>1.0699218275252999E-2</v>
      </c>
      <c r="X160" s="9">
        <v>12.4700002670288</v>
      </c>
      <c r="Y160" s="9">
        <v>4.167866427451E-3</v>
      </c>
      <c r="Z160" s="8">
        <v>2.16455868537727</v>
      </c>
      <c r="AA160" s="8">
        <v>90.225281492892805</v>
      </c>
      <c r="AB160" s="8">
        <v>9.2500533884737006</v>
      </c>
      <c r="AC160" s="9" t="s">
        <v>199</v>
      </c>
      <c r="AD160" s="8">
        <v>7.0479945369775301</v>
      </c>
      <c r="AE160" s="8">
        <v>6.3</v>
      </c>
      <c r="AF160" s="8">
        <v>4.2</v>
      </c>
      <c r="AG160" s="8">
        <v>5.52</v>
      </c>
      <c r="AH160" s="8">
        <v>5.4</v>
      </c>
      <c r="AI160" s="8">
        <v>5.97</v>
      </c>
      <c r="AJ160" s="8">
        <v>0.7</v>
      </c>
      <c r="AK160" s="8">
        <v>0.53</v>
      </c>
      <c r="AL160" s="8">
        <v>0.68</v>
      </c>
      <c r="AM160" s="8">
        <v>0.68</v>
      </c>
      <c r="AN160" s="8">
        <v>653</v>
      </c>
      <c r="AO160" s="8">
        <v>444</v>
      </c>
      <c r="AP160" s="8">
        <v>488</v>
      </c>
      <c r="AQ160" s="8">
        <v>483</v>
      </c>
      <c r="AR160" s="8">
        <v>569</v>
      </c>
      <c r="AS160" s="8">
        <v>415</v>
      </c>
      <c r="AT160" s="8">
        <v>502</v>
      </c>
      <c r="AU160" s="8">
        <v>503</v>
      </c>
      <c r="AV160" s="8">
        <v>0.29499999999999998</v>
      </c>
      <c r="AW160" s="8">
        <v>6.6000000000000003E-2</v>
      </c>
      <c r="AX160" s="8">
        <v>15</v>
      </c>
      <c r="AY160" s="8">
        <v>60</v>
      </c>
      <c r="AZ160" s="8">
        <v>12</v>
      </c>
      <c r="BA160" s="8">
        <v>5</v>
      </c>
      <c r="BB160" s="8">
        <v>4</v>
      </c>
      <c r="BC160" s="8">
        <v>6</v>
      </c>
      <c r="BD160" s="8">
        <v>4</v>
      </c>
      <c r="BE160" s="8">
        <v>2</v>
      </c>
      <c r="BF160" s="8">
        <v>2</v>
      </c>
      <c r="BG160" s="8">
        <v>2</v>
      </c>
      <c r="BH160" s="8">
        <v>5</v>
      </c>
      <c r="BI160" s="8">
        <v>5</v>
      </c>
      <c r="BJ160" s="8">
        <v>5</v>
      </c>
      <c r="BK160" s="8">
        <v>1</v>
      </c>
      <c r="BL160" s="8">
        <v>1</v>
      </c>
      <c r="BM160" s="8">
        <v>1</v>
      </c>
      <c r="BN160" s="8">
        <v>6</v>
      </c>
      <c r="BO160" s="8">
        <v>5</v>
      </c>
      <c r="BP160" s="8">
        <v>0.21610195484931499</v>
      </c>
      <c r="BQ160" s="8">
        <v>0.487004619066709</v>
      </c>
      <c r="BR160" s="8">
        <v>51.902240242787798</v>
      </c>
      <c r="BS160" s="8">
        <v>84</v>
      </c>
      <c r="BT160" s="8">
        <v>40</v>
      </c>
      <c r="BU160" s="8">
        <v>53</v>
      </c>
      <c r="BV160" s="8">
        <v>62</v>
      </c>
      <c r="BW160" s="8">
        <v>71</v>
      </c>
      <c r="BX160" s="8">
        <v>83</v>
      </c>
      <c r="BY160" s="8">
        <v>92</v>
      </c>
      <c r="BZ160" s="8">
        <v>101</v>
      </c>
      <c r="CA160" s="8">
        <v>37</v>
      </c>
      <c r="CB160" s="8">
        <v>49</v>
      </c>
      <c r="CC160" s="8">
        <v>58</v>
      </c>
      <c r="CD160" s="8">
        <v>66</v>
      </c>
      <c r="CE160" s="8">
        <v>77</v>
      </c>
      <c r="CF160" s="8">
        <v>85</v>
      </c>
      <c r="CG160" s="8">
        <v>94</v>
      </c>
      <c r="CH160" s="23">
        <v>0</v>
      </c>
      <c r="CI160" s="24">
        <v>0</v>
      </c>
      <c r="CJ160" s="25">
        <v>0</v>
      </c>
      <c r="CK160" s="26">
        <v>0</v>
      </c>
      <c r="CL160" s="28">
        <v>100</v>
      </c>
      <c r="CM160" s="29">
        <v>0</v>
      </c>
      <c r="CN160" s="30">
        <v>0</v>
      </c>
      <c r="CO160" s="31">
        <v>0</v>
      </c>
      <c r="CP160" s="34" t="s">
        <v>237</v>
      </c>
      <c r="CQ160" s="8">
        <v>0</v>
      </c>
      <c r="CR160" s="8">
        <v>0</v>
      </c>
      <c r="CS160" s="8">
        <v>0</v>
      </c>
      <c r="CT160" s="8">
        <v>0</v>
      </c>
      <c r="CU160" s="8">
        <v>0</v>
      </c>
      <c r="CV160" s="8">
        <v>0</v>
      </c>
      <c r="CW160" s="8">
        <v>100</v>
      </c>
      <c r="CX160" s="8">
        <v>0</v>
      </c>
      <c r="CY160" s="8">
        <v>0</v>
      </c>
    </row>
    <row r="161" spans="1:103" s="8" customFormat="1" ht="15.75" thickBot="1" x14ac:dyDescent="0.3">
      <c r="A161" s="8" t="s">
        <v>238</v>
      </c>
      <c r="B161" s="8" t="s">
        <v>560</v>
      </c>
      <c r="C161" s="8" t="s">
        <v>971</v>
      </c>
      <c r="D161" s="8" t="s">
        <v>977</v>
      </c>
      <c r="E161" s="8" t="s">
        <v>978</v>
      </c>
      <c r="G161" s="9">
        <v>8664</v>
      </c>
      <c r="H161" s="8">
        <v>-30.830549999999999</v>
      </c>
      <c r="I161" s="8">
        <v>26.920549999999999</v>
      </c>
      <c r="J161" s="10">
        <v>24021</v>
      </c>
      <c r="K161" s="10">
        <v>43272</v>
      </c>
      <c r="L161" s="9">
        <v>1965</v>
      </c>
      <c r="M161" s="8">
        <v>8666.7541298248307</v>
      </c>
      <c r="N161" s="8">
        <v>809965.24818073795</v>
      </c>
      <c r="O161" s="8">
        <v>72031.013125624697</v>
      </c>
      <c r="P161" s="8">
        <f t="shared" si="2"/>
        <v>72.031013125624696</v>
      </c>
      <c r="Q161" s="8">
        <v>270660.58111889701</v>
      </c>
      <c r="R161" s="9">
        <v>1329</v>
      </c>
      <c r="S161" s="9">
        <v>2162</v>
      </c>
      <c r="T161" s="9">
        <v>1348</v>
      </c>
      <c r="U161" s="9">
        <v>1801</v>
      </c>
      <c r="V161" s="9">
        <v>1.9211471080779999E-3</v>
      </c>
      <c r="W161" s="9">
        <v>3.0776554035180002E-3</v>
      </c>
      <c r="X161" s="9">
        <v>19.959999084472599</v>
      </c>
      <c r="Y161" s="9">
        <v>2.2315771784629998E-3</v>
      </c>
      <c r="Z161" s="8">
        <v>2.3160086181847701</v>
      </c>
      <c r="AA161" s="8">
        <v>77.581848613356698</v>
      </c>
      <c r="AB161" s="8">
        <v>51.935771095758902</v>
      </c>
      <c r="AC161" s="9" t="s">
        <v>199</v>
      </c>
      <c r="AD161" s="8">
        <v>1.9264330322757299</v>
      </c>
      <c r="AE161" s="8">
        <v>7</v>
      </c>
      <c r="AF161" s="8">
        <v>3.2</v>
      </c>
      <c r="AG161" s="8">
        <v>5.5</v>
      </c>
      <c r="AH161" s="8">
        <v>5.7</v>
      </c>
      <c r="AI161" s="8">
        <v>5.75</v>
      </c>
      <c r="AJ161" s="8">
        <v>0.75</v>
      </c>
      <c r="AK161" s="8">
        <v>0.14000000000000001</v>
      </c>
      <c r="AL161" s="8">
        <v>0.69</v>
      </c>
      <c r="AM161" s="8">
        <v>0.68</v>
      </c>
      <c r="AN161" s="8">
        <v>1206</v>
      </c>
      <c r="AO161" s="8">
        <v>478</v>
      </c>
      <c r="AP161" s="8">
        <v>656</v>
      </c>
      <c r="AQ161" s="8">
        <v>649</v>
      </c>
      <c r="AR161" s="8">
        <v>1065</v>
      </c>
      <c r="AS161" s="8">
        <v>393</v>
      </c>
      <c r="AT161" s="8">
        <v>625</v>
      </c>
      <c r="AU161" s="8">
        <v>616</v>
      </c>
      <c r="AV161" s="8">
        <v>8.5000000000000006E-2</v>
      </c>
      <c r="AW161" s="8">
        <v>0.13</v>
      </c>
      <c r="AX161" s="8">
        <v>15</v>
      </c>
      <c r="AY161" s="8">
        <v>14</v>
      </c>
      <c r="AZ161" s="8">
        <v>12</v>
      </c>
      <c r="BA161" s="8">
        <v>5</v>
      </c>
      <c r="BB161" s="8">
        <v>4</v>
      </c>
      <c r="BC161" s="8">
        <v>7</v>
      </c>
      <c r="BD161" s="8">
        <v>4</v>
      </c>
      <c r="BE161" s="8">
        <v>2</v>
      </c>
      <c r="BF161" s="8">
        <v>2</v>
      </c>
      <c r="BG161" s="8">
        <v>2</v>
      </c>
      <c r="BH161" s="8">
        <v>5</v>
      </c>
      <c r="BI161" s="8">
        <v>5</v>
      </c>
      <c r="BJ161" s="8">
        <v>5</v>
      </c>
      <c r="BK161" s="8">
        <v>1</v>
      </c>
      <c r="BL161" s="8">
        <v>1</v>
      </c>
      <c r="BM161" s="8">
        <v>1</v>
      </c>
      <c r="BN161" s="8">
        <v>6</v>
      </c>
      <c r="BO161" s="8">
        <v>5</v>
      </c>
      <c r="BP161" s="8">
        <v>0.14493070794308999</v>
      </c>
      <c r="BQ161" s="8">
        <v>0.406045991637424</v>
      </c>
      <c r="BR161" s="8">
        <v>12.358676318235799</v>
      </c>
      <c r="BS161" s="8">
        <v>88</v>
      </c>
      <c r="BT161" s="8">
        <v>49</v>
      </c>
      <c r="BU161" s="8">
        <v>65</v>
      </c>
      <c r="BV161" s="8">
        <v>76</v>
      </c>
      <c r="BW161" s="8">
        <v>87</v>
      </c>
      <c r="BX161" s="8">
        <v>102</v>
      </c>
      <c r="BY161" s="8">
        <v>114</v>
      </c>
      <c r="BZ161" s="8">
        <v>126</v>
      </c>
      <c r="CA161" s="8">
        <v>30</v>
      </c>
      <c r="CB161" s="8">
        <v>40</v>
      </c>
      <c r="CC161" s="8">
        <v>47</v>
      </c>
      <c r="CD161" s="8">
        <v>54</v>
      </c>
      <c r="CE161" s="8">
        <v>63</v>
      </c>
      <c r="CF161" s="8">
        <v>70</v>
      </c>
      <c r="CG161" s="8">
        <v>78</v>
      </c>
      <c r="CH161" s="23">
        <v>0</v>
      </c>
      <c r="CI161" s="24">
        <v>0</v>
      </c>
      <c r="CJ161" s="25">
        <v>0</v>
      </c>
      <c r="CK161" s="26">
        <v>0</v>
      </c>
      <c r="CL161" s="28">
        <v>100</v>
      </c>
      <c r="CM161" s="29">
        <v>0</v>
      </c>
      <c r="CN161" s="30">
        <v>0</v>
      </c>
      <c r="CO161" s="31">
        <v>0</v>
      </c>
      <c r="CP161" s="34" t="s">
        <v>238</v>
      </c>
      <c r="CQ161" s="8">
        <v>0</v>
      </c>
      <c r="CR161" s="8">
        <v>0</v>
      </c>
      <c r="CS161" s="8">
        <v>0</v>
      </c>
      <c r="CT161" s="8">
        <v>0</v>
      </c>
      <c r="CU161" s="8">
        <v>0</v>
      </c>
      <c r="CV161" s="8">
        <v>0</v>
      </c>
      <c r="CW161" s="8">
        <v>100</v>
      </c>
      <c r="CX161" s="8">
        <v>0</v>
      </c>
      <c r="CY161" s="8">
        <v>0</v>
      </c>
    </row>
    <row r="162" spans="1:103" s="8" customFormat="1" ht="15.75" thickBot="1" x14ac:dyDescent="0.3">
      <c r="A162" s="8" t="s">
        <v>239</v>
      </c>
      <c r="B162" s="8" t="s">
        <v>560</v>
      </c>
      <c r="C162" s="8" t="s">
        <v>971</v>
      </c>
      <c r="D162" s="8" t="s">
        <v>972</v>
      </c>
      <c r="E162" s="8" t="s">
        <v>1105</v>
      </c>
      <c r="G162" s="9">
        <v>3220</v>
      </c>
      <c r="H162" s="8">
        <v>-29.549879999999899</v>
      </c>
      <c r="I162" s="8">
        <v>28.15202</v>
      </c>
      <c r="J162" s="10">
        <v>31374</v>
      </c>
      <c r="K162" s="10">
        <v>43237</v>
      </c>
      <c r="L162" s="9"/>
      <c r="M162" s="8">
        <v>1080.0782501654401</v>
      </c>
      <c r="N162" s="8">
        <v>231128.5498453</v>
      </c>
      <c r="O162" s="8">
        <v>50270.2897905383</v>
      </c>
      <c r="P162" s="8">
        <f t="shared" si="2"/>
        <v>50.2702897905383</v>
      </c>
      <c r="Q162" s="8">
        <v>112251.824259514</v>
      </c>
      <c r="R162" s="9">
        <v>1824</v>
      </c>
      <c r="S162" s="9">
        <v>3105</v>
      </c>
      <c r="T162" s="9">
        <v>1862</v>
      </c>
      <c r="U162" s="9">
        <v>2461</v>
      </c>
      <c r="V162" s="9">
        <v>5.9746084734800002E-3</v>
      </c>
      <c r="W162" s="9">
        <v>1.1411841263608001E-2</v>
      </c>
      <c r="X162" s="9">
        <v>33.439998626708899</v>
      </c>
      <c r="Y162" s="9">
        <v>7.1149547584350003E-3</v>
      </c>
      <c r="Z162" s="8">
        <v>2.4861469052916698</v>
      </c>
      <c r="AA162" s="8">
        <v>86.0166157161119</v>
      </c>
      <c r="AB162" s="8">
        <v>16.876312596966699</v>
      </c>
      <c r="AC162" s="9" t="s">
        <v>199</v>
      </c>
      <c r="AD162" s="8">
        <v>16.979346249483299</v>
      </c>
      <c r="AE162" s="8">
        <v>0</v>
      </c>
      <c r="AF162" s="8">
        <v>0</v>
      </c>
      <c r="AG162" s="8">
        <v>0</v>
      </c>
      <c r="AH162" s="8">
        <v>0</v>
      </c>
      <c r="AI162" s="8">
        <v>0</v>
      </c>
      <c r="AJ162" s="8">
        <v>0.27</v>
      </c>
      <c r="AK162" s="8">
        <v>0.1</v>
      </c>
      <c r="AL162" s="8">
        <v>0.19</v>
      </c>
      <c r="AM162" s="8">
        <v>0.2</v>
      </c>
      <c r="AN162" s="8">
        <v>949</v>
      </c>
      <c r="AO162" s="8">
        <v>483</v>
      </c>
      <c r="AP162" s="8">
        <v>705</v>
      </c>
      <c r="AQ162" s="8">
        <v>695</v>
      </c>
      <c r="AR162" s="8">
        <v>867</v>
      </c>
      <c r="AS162" s="8">
        <v>596</v>
      </c>
      <c r="AT162" s="8">
        <v>718</v>
      </c>
      <c r="AU162" s="8">
        <v>715</v>
      </c>
      <c r="AV162" s="8">
        <v>0</v>
      </c>
      <c r="AW162" s="8">
        <v>0</v>
      </c>
      <c r="AX162" s="8">
        <v>12</v>
      </c>
      <c r="AY162" s="8">
        <v>17</v>
      </c>
      <c r="AZ162" s="8">
        <v>11</v>
      </c>
      <c r="BA162" s="8">
        <v>5</v>
      </c>
      <c r="BB162" s="8">
        <v>4</v>
      </c>
      <c r="BC162" s="8">
        <v>4</v>
      </c>
      <c r="BD162" s="8">
        <v>4</v>
      </c>
      <c r="BE162" s="8">
        <v>2</v>
      </c>
      <c r="BF162" s="8">
        <v>2</v>
      </c>
      <c r="BG162" s="8">
        <v>2</v>
      </c>
      <c r="BH162" s="8">
        <v>5</v>
      </c>
      <c r="BI162" s="8">
        <v>5</v>
      </c>
      <c r="BJ162" s="8">
        <v>5</v>
      </c>
      <c r="BK162" s="8">
        <v>1</v>
      </c>
      <c r="BL162" s="8">
        <v>1</v>
      </c>
      <c r="BM162" s="8">
        <v>1</v>
      </c>
      <c r="BN162" s="8">
        <v>6</v>
      </c>
      <c r="BO162" s="8">
        <v>5</v>
      </c>
      <c r="BP162" s="8">
        <v>-0.17387103200539999</v>
      </c>
      <c r="BQ162" s="8">
        <v>0.50406635283704804</v>
      </c>
      <c r="BR162" s="8">
        <v>42.149398045078001</v>
      </c>
      <c r="BS162" s="8">
        <v>85</v>
      </c>
      <c r="BT162" s="8">
        <v>44</v>
      </c>
      <c r="BU162" s="8">
        <v>59</v>
      </c>
      <c r="BV162" s="8">
        <v>70</v>
      </c>
      <c r="BW162" s="8">
        <v>81</v>
      </c>
      <c r="BX162" s="8">
        <v>97</v>
      </c>
      <c r="BY162" s="8">
        <v>110</v>
      </c>
      <c r="BZ162" s="8">
        <v>124</v>
      </c>
      <c r="CA162" s="8">
        <v>44</v>
      </c>
      <c r="CB162" s="8">
        <v>59</v>
      </c>
      <c r="CC162" s="8">
        <v>70</v>
      </c>
      <c r="CD162" s="8">
        <v>82</v>
      </c>
      <c r="CE162" s="8">
        <v>98</v>
      </c>
      <c r="CF162" s="8">
        <v>110</v>
      </c>
      <c r="CG162" s="8">
        <v>124</v>
      </c>
      <c r="CH162" s="23">
        <v>0</v>
      </c>
      <c r="CI162" s="24">
        <v>0</v>
      </c>
      <c r="CJ162" s="25">
        <v>0</v>
      </c>
      <c r="CK162" s="26">
        <v>0</v>
      </c>
      <c r="CL162" s="28">
        <v>100</v>
      </c>
      <c r="CM162" s="29">
        <v>0</v>
      </c>
      <c r="CN162" s="30">
        <v>0</v>
      </c>
      <c r="CO162" s="31">
        <v>0</v>
      </c>
      <c r="CP162" s="34" t="s">
        <v>239</v>
      </c>
      <c r="CQ162" s="8">
        <v>0</v>
      </c>
      <c r="CR162" s="8">
        <v>0</v>
      </c>
      <c r="CS162" s="8">
        <v>0</v>
      </c>
      <c r="CT162" s="8">
        <v>100</v>
      </c>
      <c r="CU162" s="8">
        <v>0</v>
      </c>
      <c r="CV162" s="8">
        <v>0</v>
      </c>
      <c r="CW162" s="8">
        <v>0</v>
      </c>
      <c r="CX162" s="8">
        <v>0</v>
      </c>
      <c r="CY162" s="8">
        <v>0</v>
      </c>
    </row>
    <row r="163" spans="1:103" s="8" customFormat="1" ht="15.75" thickBot="1" x14ac:dyDescent="0.3">
      <c r="A163" s="8" t="s">
        <v>240</v>
      </c>
      <c r="B163" s="8" t="s">
        <v>560</v>
      </c>
      <c r="C163" s="8" t="s">
        <v>971</v>
      </c>
      <c r="D163" s="8" t="s">
        <v>974</v>
      </c>
      <c r="E163" s="8" t="s">
        <v>976</v>
      </c>
      <c r="G163" s="9">
        <v>1083</v>
      </c>
      <c r="H163" s="8">
        <v>-29.485050000000001</v>
      </c>
      <c r="I163" s="8">
        <v>28.644439999999999</v>
      </c>
      <c r="J163" s="10">
        <v>31372</v>
      </c>
      <c r="K163" s="10">
        <v>43237</v>
      </c>
      <c r="L163" s="9"/>
      <c r="M163" s="8">
        <v>3230.2413389600802</v>
      </c>
      <c r="N163" s="8">
        <v>423297.37323785899</v>
      </c>
      <c r="O163" s="8">
        <v>75927.152456478099</v>
      </c>
      <c r="P163" s="8">
        <f t="shared" si="2"/>
        <v>75.927152456478098</v>
      </c>
      <c r="Q163" s="8">
        <v>172485.762730049</v>
      </c>
      <c r="R163" s="9">
        <v>1820</v>
      </c>
      <c r="S163" s="9">
        <v>3306</v>
      </c>
      <c r="T163" s="9">
        <v>1862</v>
      </c>
      <c r="U163" s="9">
        <v>2595</v>
      </c>
      <c r="V163" s="9">
        <v>4.7389469109480001E-3</v>
      </c>
      <c r="W163" s="9">
        <v>8.6152038085929999E-3</v>
      </c>
      <c r="X163" s="9">
        <v>32.869998931884702</v>
      </c>
      <c r="Y163" s="9">
        <v>5.6661684066059998E-3</v>
      </c>
      <c r="Z163" s="8">
        <v>2.19284041275293</v>
      </c>
      <c r="AA163" s="8">
        <v>80.814365738122703</v>
      </c>
      <c r="AB163" s="8">
        <v>25.6447499204784</v>
      </c>
      <c r="AC163" s="9" t="s">
        <v>199</v>
      </c>
      <c r="AD163" s="8">
        <v>24.8289337188783</v>
      </c>
      <c r="AE163" s="8">
        <v>6.46</v>
      </c>
      <c r="AF163" s="8">
        <v>6.02</v>
      </c>
      <c r="AG163" s="8">
        <v>6.38</v>
      </c>
      <c r="AH163" s="8">
        <v>6.46</v>
      </c>
      <c r="AI163" s="8">
        <v>6.46</v>
      </c>
      <c r="AJ163" s="8">
        <v>0.76</v>
      </c>
      <c r="AK163" s="8">
        <v>0.04</v>
      </c>
      <c r="AL163" s="8">
        <v>0.23</v>
      </c>
      <c r="AM163" s="8">
        <v>0.26</v>
      </c>
      <c r="AN163" s="8">
        <v>1549</v>
      </c>
      <c r="AO163" s="8">
        <v>421</v>
      </c>
      <c r="AP163" s="8">
        <v>785</v>
      </c>
      <c r="AQ163" s="8">
        <v>736</v>
      </c>
      <c r="AR163" s="8">
        <v>1044</v>
      </c>
      <c r="AS163" s="8">
        <v>487</v>
      </c>
      <c r="AT163" s="8">
        <v>730</v>
      </c>
      <c r="AU163" s="8">
        <v>721</v>
      </c>
      <c r="AV163" s="8">
        <v>0</v>
      </c>
      <c r="AW163" s="8">
        <v>0</v>
      </c>
      <c r="AX163" s="8">
        <v>12</v>
      </c>
      <c r="AY163" s="8">
        <v>17</v>
      </c>
      <c r="AZ163" s="8">
        <v>3</v>
      </c>
      <c r="BA163" s="8">
        <v>5</v>
      </c>
      <c r="BB163" s="8">
        <v>4</v>
      </c>
      <c r="BC163" s="8">
        <v>4</v>
      </c>
      <c r="BD163" s="8">
        <v>4</v>
      </c>
      <c r="BE163" s="8">
        <v>2</v>
      </c>
      <c r="BF163" s="8">
        <v>2</v>
      </c>
      <c r="BG163" s="8">
        <v>2</v>
      </c>
      <c r="BH163" s="8">
        <v>5</v>
      </c>
      <c r="BI163" s="8">
        <v>5</v>
      </c>
      <c r="BJ163" s="8">
        <v>5</v>
      </c>
      <c r="BK163" s="8">
        <v>1</v>
      </c>
      <c r="BL163" s="8">
        <v>1</v>
      </c>
      <c r="BM163" s="8">
        <v>1</v>
      </c>
      <c r="BN163" s="8">
        <v>6</v>
      </c>
      <c r="BO163" s="8">
        <v>5</v>
      </c>
      <c r="BP163" s="8">
        <v>-0.17387103200539999</v>
      </c>
      <c r="BQ163" s="8">
        <v>0.52536968267679296</v>
      </c>
      <c r="BR163" s="8">
        <v>25.0214422090399</v>
      </c>
      <c r="BS163" s="8">
        <v>88</v>
      </c>
      <c r="BT163" s="8">
        <v>52</v>
      </c>
      <c r="BU163" s="8">
        <v>70</v>
      </c>
      <c r="BV163" s="8">
        <v>84</v>
      </c>
      <c r="BW163" s="8">
        <v>97</v>
      </c>
      <c r="BX163" s="8">
        <v>116</v>
      </c>
      <c r="BY163" s="8">
        <v>132</v>
      </c>
      <c r="BZ163" s="8">
        <v>148</v>
      </c>
      <c r="CA163" s="8">
        <v>52</v>
      </c>
      <c r="CB163" s="8">
        <v>70</v>
      </c>
      <c r="CC163" s="8">
        <v>83</v>
      </c>
      <c r="CD163" s="8">
        <v>97</v>
      </c>
      <c r="CE163" s="8">
        <v>116</v>
      </c>
      <c r="CF163" s="8">
        <v>131</v>
      </c>
      <c r="CG163" s="8">
        <v>148</v>
      </c>
      <c r="CH163" s="23">
        <v>0</v>
      </c>
      <c r="CI163" s="24">
        <v>0</v>
      </c>
      <c r="CJ163" s="25">
        <v>0</v>
      </c>
      <c r="CK163" s="26">
        <v>0</v>
      </c>
      <c r="CL163" s="28">
        <v>100</v>
      </c>
      <c r="CM163" s="29">
        <v>0</v>
      </c>
      <c r="CN163" s="30">
        <v>0</v>
      </c>
      <c r="CO163" s="31">
        <v>0</v>
      </c>
      <c r="CP163" s="34" t="s">
        <v>240</v>
      </c>
      <c r="CQ163" s="8">
        <v>0</v>
      </c>
      <c r="CR163" s="8">
        <v>0</v>
      </c>
      <c r="CS163" s="8">
        <v>0</v>
      </c>
      <c r="CT163" s="8">
        <v>100</v>
      </c>
      <c r="CU163" s="8">
        <v>0</v>
      </c>
      <c r="CV163" s="8">
        <v>0</v>
      </c>
      <c r="CW163" s="8">
        <v>0</v>
      </c>
      <c r="CX163" s="8">
        <v>0</v>
      </c>
      <c r="CY163" s="8">
        <v>0</v>
      </c>
    </row>
    <row r="164" spans="1:103" s="4" customFormat="1" ht="15.75" thickBot="1" x14ac:dyDescent="0.3">
      <c r="A164" s="3" t="s">
        <v>241</v>
      </c>
      <c r="B164" s="3" t="s">
        <v>560</v>
      </c>
      <c r="C164" s="3" t="s">
        <v>971</v>
      </c>
      <c r="D164" s="3" t="s">
        <v>974</v>
      </c>
      <c r="E164" s="3" t="s">
        <v>975</v>
      </c>
      <c r="G164" s="5">
        <v>1867</v>
      </c>
      <c r="H164" s="4">
        <v>-29.33672</v>
      </c>
      <c r="I164" s="4">
        <v>28.50637</v>
      </c>
      <c r="J164" s="6">
        <v>37166</v>
      </c>
      <c r="K164" s="6">
        <v>43236</v>
      </c>
      <c r="L164" s="5"/>
      <c r="M164" s="4">
        <v>1869.1989724570999</v>
      </c>
      <c r="N164" s="4">
        <v>359328.61786024499</v>
      </c>
      <c r="O164" s="4">
        <v>55861.281111869997</v>
      </c>
      <c r="P164" s="8">
        <f t="shared" si="2"/>
        <v>55.861281111869999</v>
      </c>
      <c r="Q164" s="4">
        <v>140695.955388931</v>
      </c>
      <c r="R164" s="5">
        <v>1903</v>
      </c>
      <c r="S164" s="5">
        <v>3306</v>
      </c>
      <c r="T164" s="5">
        <v>2057</v>
      </c>
      <c r="U164" s="5">
        <v>2660</v>
      </c>
      <c r="V164" s="5">
        <v>5.8152186684310003E-3</v>
      </c>
      <c r="W164" s="5">
        <v>9.9718573723150006E-3</v>
      </c>
      <c r="X164" s="5">
        <v>34.540000915527301</v>
      </c>
      <c r="Y164" s="5">
        <v>5.7144500315190003E-3</v>
      </c>
      <c r="Z164" s="4">
        <v>2.3909458748422101</v>
      </c>
      <c r="AA164" s="4">
        <v>83.724009941117501</v>
      </c>
      <c r="AB164" s="4">
        <v>21.850259289809301</v>
      </c>
      <c r="AC164" s="5" t="s">
        <v>199</v>
      </c>
      <c r="AD164" s="4">
        <v>16.619365037069102</v>
      </c>
      <c r="AE164" s="4">
        <v>6.46</v>
      </c>
      <c r="AF164" s="4">
        <v>6.02</v>
      </c>
      <c r="AG164" s="4">
        <v>6.38</v>
      </c>
      <c r="AH164" s="4">
        <v>6.46</v>
      </c>
      <c r="AI164" s="4">
        <v>6.46</v>
      </c>
      <c r="AJ164" s="4">
        <v>0.76</v>
      </c>
      <c r="AK164" s="4">
        <v>7.0000000000000007E-2</v>
      </c>
      <c r="AL164" s="4">
        <v>0.28000000000000003</v>
      </c>
      <c r="AM164" s="4">
        <v>0.3</v>
      </c>
      <c r="AN164" s="4">
        <v>1549</v>
      </c>
      <c r="AO164" s="4">
        <v>492</v>
      </c>
      <c r="AP164" s="4">
        <v>858</v>
      </c>
      <c r="AQ164" s="4">
        <v>869</v>
      </c>
      <c r="AR164" s="4">
        <v>1044</v>
      </c>
      <c r="AS164" s="4">
        <v>621</v>
      </c>
      <c r="AT164" s="4">
        <v>780</v>
      </c>
      <c r="AU164" s="4">
        <v>776</v>
      </c>
      <c r="AV164" s="4">
        <v>0</v>
      </c>
      <c r="AW164" s="4">
        <v>0</v>
      </c>
      <c r="AX164" s="4">
        <v>12</v>
      </c>
      <c r="AY164" s="4">
        <v>17</v>
      </c>
      <c r="AZ164" s="4">
        <v>3</v>
      </c>
      <c r="BA164" s="4">
        <v>5</v>
      </c>
      <c r="BB164" s="4">
        <v>4</v>
      </c>
      <c r="BC164" s="4">
        <v>4</v>
      </c>
      <c r="BD164" s="4">
        <v>4</v>
      </c>
      <c r="BE164" s="4">
        <v>2</v>
      </c>
      <c r="BF164" s="4">
        <v>2</v>
      </c>
      <c r="BG164" s="4">
        <v>2</v>
      </c>
      <c r="BH164" s="4">
        <v>5</v>
      </c>
      <c r="BI164" s="4">
        <v>5</v>
      </c>
      <c r="BJ164" s="4">
        <v>5</v>
      </c>
      <c r="BK164" s="4">
        <v>1</v>
      </c>
      <c r="BL164" s="4">
        <v>1</v>
      </c>
      <c r="BM164" s="4">
        <v>1</v>
      </c>
      <c r="BN164" s="4">
        <v>6</v>
      </c>
      <c r="BO164" s="4">
        <v>5</v>
      </c>
      <c r="BP164" s="4">
        <v>-0.17387103200539999</v>
      </c>
      <c r="BQ164" s="4">
        <v>0.49624490558655898</v>
      </c>
      <c r="BR164" s="4">
        <v>-7.8592459764158997</v>
      </c>
      <c r="BS164" s="4">
        <v>93</v>
      </c>
      <c r="BT164" s="4">
        <v>56</v>
      </c>
      <c r="BU164" s="4">
        <v>75</v>
      </c>
      <c r="BV164" s="4">
        <v>89</v>
      </c>
      <c r="BW164" s="4">
        <v>104</v>
      </c>
      <c r="BX164" s="4">
        <v>124</v>
      </c>
      <c r="BY164" s="4">
        <v>140</v>
      </c>
      <c r="BZ164" s="4">
        <v>157</v>
      </c>
      <c r="CA164" s="4">
        <v>53</v>
      </c>
      <c r="CB164" s="4">
        <v>71</v>
      </c>
      <c r="CC164" s="4">
        <v>85</v>
      </c>
      <c r="CD164" s="4">
        <v>98</v>
      </c>
      <c r="CE164" s="4">
        <v>117</v>
      </c>
      <c r="CF164" s="4">
        <v>133</v>
      </c>
      <c r="CG164" s="4">
        <v>149</v>
      </c>
      <c r="CH164" s="23">
        <v>0</v>
      </c>
      <c r="CI164" s="24">
        <v>0</v>
      </c>
      <c r="CJ164" s="25">
        <v>0</v>
      </c>
      <c r="CK164" s="26">
        <v>0</v>
      </c>
      <c r="CL164" s="28">
        <v>100</v>
      </c>
      <c r="CM164" s="29">
        <v>0</v>
      </c>
      <c r="CN164" s="30">
        <v>0</v>
      </c>
      <c r="CO164" s="31">
        <v>0</v>
      </c>
      <c r="CP164" s="33" t="s">
        <v>241</v>
      </c>
      <c r="CQ164" s="8">
        <v>0</v>
      </c>
      <c r="CR164" s="8">
        <v>0</v>
      </c>
      <c r="CS164" s="8">
        <v>0</v>
      </c>
      <c r="CT164" s="8">
        <v>100</v>
      </c>
      <c r="CU164" s="8">
        <v>0</v>
      </c>
      <c r="CV164" s="8">
        <v>0</v>
      </c>
      <c r="CW164" s="8">
        <v>0</v>
      </c>
      <c r="CX164" s="8">
        <v>0</v>
      </c>
      <c r="CY164" s="8">
        <v>0</v>
      </c>
    </row>
    <row r="165" spans="1:103" s="4" customFormat="1" ht="15.75" thickBot="1" x14ac:dyDescent="0.3">
      <c r="A165" s="3" t="s">
        <v>242</v>
      </c>
      <c r="B165" s="3" t="s">
        <v>560</v>
      </c>
      <c r="C165" s="3" t="s">
        <v>971</v>
      </c>
      <c r="D165" s="3" t="s">
        <v>972</v>
      </c>
      <c r="E165" s="3" t="s">
        <v>973</v>
      </c>
      <c r="G165" s="5">
        <v>935</v>
      </c>
      <c r="H165" s="4">
        <v>-29.457789999999999</v>
      </c>
      <c r="I165" s="4">
        <v>28.096319999999999</v>
      </c>
      <c r="J165" s="6">
        <v>37561</v>
      </c>
      <c r="K165" s="6">
        <v>43238</v>
      </c>
      <c r="L165" s="5"/>
      <c r="M165" s="4">
        <v>928.91996993742202</v>
      </c>
      <c r="N165" s="4">
        <v>221866.31944835401</v>
      </c>
      <c r="O165" s="4">
        <v>22110.0801149496</v>
      </c>
      <c r="P165" s="8">
        <f t="shared" si="2"/>
        <v>22.1100801149496</v>
      </c>
      <c r="Q165" s="4">
        <v>82707.391524079794</v>
      </c>
      <c r="R165" s="5">
        <v>1969</v>
      </c>
      <c r="S165" s="5">
        <v>3105</v>
      </c>
      <c r="T165" s="5">
        <v>2006</v>
      </c>
      <c r="U165" s="5">
        <v>2540</v>
      </c>
      <c r="V165" s="5">
        <v>6.9948001764709999E-3</v>
      </c>
      <c r="W165" s="5">
        <v>1.3735168998399E-2</v>
      </c>
      <c r="X165" s="5">
        <v>33.060001373291001</v>
      </c>
      <c r="Y165" s="5">
        <v>8.6086625233289995E-3</v>
      </c>
      <c r="Z165" s="4">
        <v>2.5924321679953302</v>
      </c>
      <c r="AA165" s="4">
        <v>85.460732474741206</v>
      </c>
      <c r="AB165" s="4">
        <v>12.395778402064</v>
      </c>
      <c r="AC165" s="5" t="s">
        <v>199</v>
      </c>
      <c r="AD165" s="4">
        <v>4.9483897132018999</v>
      </c>
      <c r="AE165" s="4">
        <v>0</v>
      </c>
      <c r="AF165" s="4">
        <v>0</v>
      </c>
      <c r="AG165" s="4">
        <v>0</v>
      </c>
      <c r="AH165" s="4">
        <v>0</v>
      </c>
      <c r="AI165" s="4">
        <v>0</v>
      </c>
      <c r="AJ165" s="4">
        <v>0.27</v>
      </c>
      <c r="AK165" s="4">
        <v>0.12</v>
      </c>
      <c r="AL165" s="4">
        <v>0.19</v>
      </c>
      <c r="AM165" s="4">
        <v>0.2</v>
      </c>
      <c r="AN165" s="4">
        <v>949</v>
      </c>
      <c r="AO165" s="4">
        <v>483</v>
      </c>
      <c r="AP165" s="4">
        <v>712</v>
      </c>
      <c r="AQ165" s="4">
        <v>700</v>
      </c>
      <c r="AR165" s="4">
        <v>867</v>
      </c>
      <c r="AS165" s="4">
        <v>596</v>
      </c>
      <c r="AT165" s="4">
        <v>715</v>
      </c>
      <c r="AU165" s="4">
        <v>712</v>
      </c>
      <c r="AV165" s="4">
        <v>0</v>
      </c>
      <c r="AW165" s="4">
        <v>0</v>
      </c>
      <c r="AX165" s="4">
        <v>12</v>
      </c>
      <c r="AY165" s="4">
        <v>10</v>
      </c>
      <c r="AZ165" s="4">
        <v>11</v>
      </c>
      <c r="BA165" s="4">
        <v>1</v>
      </c>
      <c r="BB165" s="4">
        <v>4</v>
      </c>
      <c r="BC165" s="4">
        <v>4</v>
      </c>
      <c r="BD165" s="4">
        <v>4</v>
      </c>
      <c r="BE165" s="4">
        <v>2</v>
      </c>
      <c r="BF165" s="4">
        <v>2</v>
      </c>
      <c r="BG165" s="4">
        <v>2</v>
      </c>
      <c r="BH165" s="4">
        <v>5</v>
      </c>
      <c r="BI165" s="4">
        <v>5</v>
      </c>
      <c r="BJ165" s="4">
        <v>5</v>
      </c>
      <c r="BK165" s="4">
        <v>1</v>
      </c>
      <c r="BL165" s="4">
        <v>1</v>
      </c>
      <c r="BM165" s="4">
        <v>1</v>
      </c>
      <c r="BN165" s="4">
        <v>6</v>
      </c>
      <c r="BO165" s="4">
        <v>5</v>
      </c>
      <c r="BP165" s="4">
        <v>-0.17387103200539999</v>
      </c>
      <c r="BQ165" s="4">
        <v>0.470936438230322</v>
      </c>
      <c r="BR165" s="4">
        <v>26.320945801508799</v>
      </c>
      <c r="BS165" s="4">
        <v>75</v>
      </c>
      <c r="BT165" s="4">
        <v>41</v>
      </c>
      <c r="BU165" s="4">
        <v>55</v>
      </c>
      <c r="BV165" s="4">
        <v>66</v>
      </c>
      <c r="BW165" s="4">
        <v>77</v>
      </c>
      <c r="BX165" s="4">
        <v>92</v>
      </c>
      <c r="BY165" s="4">
        <v>104</v>
      </c>
      <c r="BZ165" s="4">
        <v>117</v>
      </c>
      <c r="CA165" s="4">
        <v>34</v>
      </c>
      <c r="CB165" s="4">
        <v>46</v>
      </c>
      <c r="CC165" s="4">
        <v>55</v>
      </c>
      <c r="CD165" s="4">
        <v>64</v>
      </c>
      <c r="CE165" s="4">
        <v>76</v>
      </c>
      <c r="CF165" s="4">
        <v>87</v>
      </c>
      <c r="CG165" s="4">
        <v>97</v>
      </c>
      <c r="CH165" s="23">
        <v>0</v>
      </c>
      <c r="CI165" s="24">
        <v>0</v>
      </c>
      <c r="CJ165" s="25">
        <v>0</v>
      </c>
      <c r="CK165" s="26">
        <v>0</v>
      </c>
      <c r="CL165" s="28">
        <v>100</v>
      </c>
      <c r="CM165" s="29">
        <v>0</v>
      </c>
      <c r="CN165" s="30">
        <v>0</v>
      </c>
      <c r="CO165" s="31">
        <v>0</v>
      </c>
      <c r="CP165" s="33" t="s">
        <v>242</v>
      </c>
      <c r="CQ165" s="8">
        <v>0</v>
      </c>
      <c r="CR165" s="8">
        <v>0</v>
      </c>
      <c r="CS165" s="8">
        <v>0</v>
      </c>
      <c r="CT165" s="8">
        <v>100</v>
      </c>
      <c r="CU165" s="8">
        <v>0</v>
      </c>
      <c r="CV165" s="8">
        <v>0</v>
      </c>
      <c r="CW165" s="8">
        <v>0</v>
      </c>
      <c r="CX165" s="8">
        <v>0</v>
      </c>
      <c r="CY165" s="8">
        <v>0</v>
      </c>
    </row>
    <row r="166" spans="1:103" s="8" customFormat="1" ht="15.75" thickBot="1" x14ac:dyDescent="0.3">
      <c r="A166" s="8" t="s">
        <v>243</v>
      </c>
      <c r="B166" s="8" t="s">
        <v>560</v>
      </c>
      <c r="C166" s="8" t="s">
        <v>968</v>
      </c>
      <c r="D166" s="8" t="s">
        <v>1097</v>
      </c>
      <c r="E166" s="8" t="s">
        <v>1098</v>
      </c>
      <c r="G166" s="9">
        <v>1082</v>
      </c>
      <c r="H166" s="8">
        <v>-28.880549999999999</v>
      </c>
      <c r="I166" s="8">
        <v>27.835000000000001</v>
      </c>
      <c r="J166" s="10">
        <v>33528</v>
      </c>
      <c r="K166" s="10">
        <v>43300</v>
      </c>
      <c r="L166" s="9"/>
      <c r="M166" s="8">
        <v>1080.57761530979</v>
      </c>
      <c r="N166" s="8">
        <v>253794.42188658501</v>
      </c>
      <c r="O166" s="8">
        <v>39062.843031316399</v>
      </c>
      <c r="P166" s="8">
        <f t="shared" si="2"/>
        <v>39.062843031316397</v>
      </c>
      <c r="Q166" s="8">
        <v>85399.015073126604</v>
      </c>
      <c r="R166" s="9">
        <v>1549</v>
      </c>
      <c r="S166" s="9">
        <v>2304</v>
      </c>
      <c r="T166" s="9">
        <v>1557</v>
      </c>
      <c r="U166" s="9">
        <v>1715</v>
      </c>
      <c r="V166" s="9">
        <v>2.1066612098369999E-3</v>
      </c>
      <c r="W166" s="9">
        <v>8.8408513769570006E-3</v>
      </c>
      <c r="X166" s="9">
        <v>10.789999961853001</v>
      </c>
      <c r="Y166" s="9">
        <v>2.4668511468919998E-3</v>
      </c>
      <c r="Z166" s="8">
        <v>3.2024531567009999</v>
      </c>
      <c r="AA166" s="8">
        <v>86.977965456364998</v>
      </c>
      <c r="AB166" s="8">
        <v>20.556945397915101</v>
      </c>
      <c r="AC166" s="9" t="s">
        <v>199</v>
      </c>
      <c r="AD166" s="8">
        <v>16.320466562060599</v>
      </c>
      <c r="AE166" s="8">
        <v>6.46</v>
      </c>
      <c r="AF166" s="8">
        <v>3.14</v>
      </c>
      <c r="AG166" s="8">
        <v>5.04</v>
      </c>
      <c r="AH166" s="8">
        <v>4.42</v>
      </c>
      <c r="AI166" s="8">
        <v>4.3600000000000003</v>
      </c>
      <c r="AJ166" s="8">
        <v>0.68</v>
      </c>
      <c r="AK166" s="8">
        <v>0.46</v>
      </c>
      <c r="AL166" s="8">
        <v>0.5</v>
      </c>
      <c r="AM166" s="8">
        <v>0.51</v>
      </c>
      <c r="AN166" s="8">
        <v>854</v>
      </c>
      <c r="AO166" s="8">
        <v>625</v>
      </c>
      <c r="AP166" s="8">
        <v>699</v>
      </c>
      <c r="AQ166" s="8">
        <v>688</v>
      </c>
      <c r="AR166" s="8">
        <v>726</v>
      </c>
      <c r="AS166" s="8">
        <v>576</v>
      </c>
      <c r="AT166" s="8">
        <v>658</v>
      </c>
      <c r="AU166" s="8">
        <v>661</v>
      </c>
      <c r="AV166" s="8">
        <v>0.22800000000000001</v>
      </c>
      <c r="AW166" s="8">
        <v>0.19500000000000001</v>
      </c>
      <c r="AX166" s="8">
        <v>12</v>
      </c>
      <c r="AY166" s="8">
        <v>62</v>
      </c>
      <c r="AZ166" s="8">
        <v>11</v>
      </c>
      <c r="BA166" s="8">
        <v>5</v>
      </c>
      <c r="BB166" s="8">
        <v>4</v>
      </c>
      <c r="BC166" s="8">
        <v>4</v>
      </c>
      <c r="BD166" s="8">
        <v>4</v>
      </c>
      <c r="BE166" s="8">
        <v>2</v>
      </c>
      <c r="BF166" s="8">
        <v>2</v>
      </c>
      <c r="BG166" s="8">
        <v>2</v>
      </c>
      <c r="BH166" s="8">
        <v>5</v>
      </c>
      <c r="BI166" s="8">
        <v>5</v>
      </c>
      <c r="BJ166" s="8">
        <v>5</v>
      </c>
      <c r="BK166" s="8">
        <v>1</v>
      </c>
      <c r="BL166" s="8">
        <v>1</v>
      </c>
      <c r="BM166" s="8">
        <v>1</v>
      </c>
      <c r="BN166" s="8">
        <v>6</v>
      </c>
      <c r="BO166" s="8">
        <v>5</v>
      </c>
      <c r="BP166" s="8">
        <v>-1.3232327175598999E-2</v>
      </c>
      <c r="BQ166" s="8">
        <v>0.71821168395447699</v>
      </c>
      <c r="BR166" s="8">
        <v>36.968905355454403</v>
      </c>
      <c r="BS166" s="8">
        <v>81</v>
      </c>
      <c r="BT166" s="8">
        <v>53</v>
      </c>
      <c r="BU166" s="8">
        <v>68</v>
      </c>
      <c r="BV166" s="8">
        <v>79</v>
      </c>
      <c r="BW166" s="8">
        <v>89</v>
      </c>
      <c r="BX166" s="8">
        <v>102</v>
      </c>
      <c r="BY166" s="8">
        <v>111</v>
      </c>
      <c r="BZ166" s="8">
        <v>121</v>
      </c>
      <c r="CA166" s="8">
        <v>50</v>
      </c>
      <c r="CB166" s="8">
        <v>65</v>
      </c>
      <c r="CC166" s="8">
        <v>75</v>
      </c>
      <c r="CD166" s="8">
        <v>84</v>
      </c>
      <c r="CE166" s="8">
        <v>96</v>
      </c>
      <c r="CF166" s="8">
        <v>106</v>
      </c>
      <c r="CG166" s="8">
        <v>115</v>
      </c>
      <c r="CH166" s="23">
        <v>0</v>
      </c>
      <c r="CI166" s="24">
        <v>0</v>
      </c>
      <c r="CJ166" s="25">
        <v>0</v>
      </c>
      <c r="CK166" s="26">
        <v>0</v>
      </c>
      <c r="CL166" s="28">
        <v>100</v>
      </c>
      <c r="CM166" s="29">
        <v>0</v>
      </c>
      <c r="CN166" s="30">
        <v>0</v>
      </c>
      <c r="CO166" s="31">
        <v>0</v>
      </c>
      <c r="CP166" s="34" t="s">
        <v>243</v>
      </c>
      <c r="CQ166" s="8">
        <v>0</v>
      </c>
      <c r="CR166" s="8">
        <v>0</v>
      </c>
      <c r="CS166" s="8">
        <v>0</v>
      </c>
      <c r="CT166" s="8">
        <v>100</v>
      </c>
      <c r="CU166" s="8">
        <v>0</v>
      </c>
      <c r="CV166" s="8">
        <v>0</v>
      </c>
      <c r="CW166" s="8">
        <v>0</v>
      </c>
      <c r="CX166" s="8">
        <v>0</v>
      </c>
      <c r="CY166" s="8">
        <v>0</v>
      </c>
    </row>
    <row r="167" spans="1:103" s="4" customFormat="1" ht="15.75" thickBot="1" x14ac:dyDescent="0.3">
      <c r="A167" s="3" t="s">
        <v>244</v>
      </c>
      <c r="B167" s="3" t="s">
        <v>560</v>
      </c>
      <c r="C167" s="4" t="s">
        <v>968</v>
      </c>
      <c r="D167" s="4" t="s">
        <v>1066</v>
      </c>
      <c r="E167" s="4" t="s">
        <v>1067</v>
      </c>
      <c r="G167" s="5">
        <v>310</v>
      </c>
      <c r="H167" s="4">
        <v>-30.052600000000002</v>
      </c>
      <c r="I167" s="4">
        <v>27.0274</v>
      </c>
      <c r="J167" s="6">
        <v>13931</v>
      </c>
      <c r="K167" s="6">
        <v>43300</v>
      </c>
      <c r="L167" s="5"/>
      <c r="M167" s="4">
        <v>309.94511954249901</v>
      </c>
      <c r="N167" s="4">
        <v>141758.781794276</v>
      </c>
      <c r="O167" s="4">
        <v>17386.951559393401</v>
      </c>
      <c r="P167" s="8">
        <f t="shared" si="2"/>
        <v>17.386951559393403</v>
      </c>
      <c r="Q167" s="4">
        <v>33440.618646652802</v>
      </c>
      <c r="R167" s="5">
        <v>1468</v>
      </c>
      <c r="S167" s="5">
        <v>1651</v>
      </c>
      <c r="T167" s="5">
        <v>1482</v>
      </c>
      <c r="U167" s="5">
        <v>1589</v>
      </c>
      <c r="V167" s="5">
        <v>4.0898849256340002E-3</v>
      </c>
      <c r="W167" s="5">
        <v>5.472386798033E-3</v>
      </c>
      <c r="X167" s="5">
        <v>8.17000007629394</v>
      </c>
      <c r="Y167" s="5">
        <v>4.266268573701E-3</v>
      </c>
      <c r="Z167" s="4">
        <v>2.8704764130068998</v>
      </c>
      <c r="AA167" s="4">
        <v>90.246185102174607</v>
      </c>
      <c r="AB167" s="4">
        <v>8.0879335006019506</v>
      </c>
      <c r="AC167" s="5" t="s">
        <v>199</v>
      </c>
      <c r="AD167" s="4">
        <v>9.13625852140812</v>
      </c>
      <c r="AE167" s="4">
        <v>6.5</v>
      </c>
      <c r="AF167" s="4">
        <v>4</v>
      </c>
      <c r="AG167" s="4">
        <v>6.13</v>
      </c>
      <c r="AH167" s="4">
        <v>6.37</v>
      </c>
      <c r="AI167" s="4">
        <v>6.4</v>
      </c>
      <c r="AJ167" s="4">
        <v>0.63</v>
      </c>
      <c r="AK167" s="4">
        <v>0.47</v>
      </c>
      <c r="AL167" s="4">
        <v>0.57999999999999996</v>
      </c>
      <c r="AM167" s="4">
        <v>0.56000000000000005</v>
      </c>
      <c r="AN167" s="4">
        <v>748</v>
      </c>
      <c r="AO167" s="4">
        <v>535</v>
      </c>
      <c r="AP167" s="4">
        <v>629</v>
      </c>
      <c r="AQ167" s="4">
        <v>637</v>
      </c>
      <c r="AR167" s="4">
        <v>640</v>
      </c>
      <c r="AS167" s="4">
        <v>533</v>
      </c>
      <c r="AT167" s="4">
        <v>594</v>
      </c>
      <c r="AU167" s="4">
        <v>602</v>
      </c>
      <c r="AV167" s="4">
        <v>0.90900000000000003</v>
      </c>
      <c r="AW167" s="4">
        <v>0</v>
      </c>
      <c r="AX167" s="4">
        <v>12</v>
      </c>
      <c r="AY167" s="4">
        <v>10</v>
      </c>
      <c r="AZ167" s="4">
        <v>12</v>
      </c>
      <c r="BA167" s="4">
        <v>1</v>
      </c>
      <c r="BB167" s="4">
        <v>4</v>
      </c>
      <c r="BC167" s="4">
        <v>4</v>
      </c>
      <c r="BD167" s="4">
        <v>4</v>
      </c>
      <c r="BE167" s="4">
        <v>2</v>
      </c>
      <c r="BF167" s="4">
        <v>2</v>
      </c>
      <c r="BG167" s="4">
        <v>2</v>
      </c>
      <c r="BH167" s="4">
        <v>5</v>
      </c>
      <c r="BI167" s="4">
        <v>5</v>
      </c>
      <c r="BJ167" s="4">
        <v>5</v>
      </c>
      <c r="BK167" s="4">
        <v>1</v>
      </c>
      <c r="BL167" s="4">
        <v>1</v>
      </c>
      <c r="BM167" s="4">
        <v>1</v>
      </c>
      <c r="BN167" s="4">
        <v>6</v>
      </c>
      <c r="BO167" s="4">
        <v>5</v>
      </c>
      <c r="BP167" s="4">
        <v>0.172759580535219</v>
      </c>
      <c r="BQ167" s="4">
        <v>0.65025781385627102</v>
      </c>
      <c r="BR167" s="4">
        <v>31.219348908214702</v>
      </c>
      <c r="BS167" s="4">
        <v>100</v>
      </c>
      <c r="BT167" s="4">
        <v>46</v>
      </c>
      <c r="BU167" s="4">
        <v>63</v>
      </c>
      <c r="BV167" s="4">
        <v>74</v>
      </c>
      <c r="BW167" s="4">
        <v>86</v>
      </c>
      <c r="BX167" s="4">
        <v>103</v>
      </c>
      <c r="BY167" s="4">
        <v>116</v>
      </c>
      <c r="BZ167" s="4">
        <v>130</v>
      </c>
      <c r="CA167" s="4">
        <v>48</v>
      </c>
      <c r="CB167" s="4">
        <v>65</v>
      </c>
      <c r="CC167" s="4">
        <v>77</v>
      </c>
      <c r="CD167" s="4">
        <v>89</v>
      </c>
      <c r="CE167" s="4">
        <v>106</v>
      </c>
      <c r="CF167" s="4">
        <v>120</v>
      </c>
      <c r="CG167" s="4">
        <v>134</v>
      </c>
      <c r="CH167" s="23">
        <v>0</v>
      </c>
      <c r="CI167" s="24">
        <v>0</v>
      </c>
      <c r="CJ167" s="25">
        <v>0</v>
      </c>
      <c r="CK167" s="26">
        <v>0</v>
      </c>
      <c r="CL167" s="28">
        <v>100</v>
      </c>
      <c r="CM167" s="29">
        <v>0</v>
      </c>
      <c r="CN167" s="30">
        <v>0</v>
      </c>
      <c r="CO167" s="31">
        <v>0</v>
      </c>
      <c r="CP167" s="33" t="s">
        <v>244</v>
      </c>
      <c r="CQ167" s="8">
        <v>0</v>
      </c>
      <c r="CR167" s="8">
        <v>0</v>
      </c>
      <c r="CS167" s="8">
        <v>0</v>
      </c>
      <c r="CT167" s="8">
        <v>0</v>
      </c>
      <c r="CU167" s="8">
        <v>0</v>
      </c>
      <c r="CV167" s="8">
        <v>0</v>
      </c>
      <c r="CW167" s="8">
        <v>100</v>
      </c>
      <c r="CX167" s="8">
        <v>0</v>
      </c>
      <c r="CY167" s="8">
        <v>0</v>
      </c>
    </row>
    <row r="168" spans="1:103" s="4" customFormat="1" ht="15.75" thickBot="1" x14ac:dyDescent="0.3">
      <c r="A168" s="3" t="s">
        <v>245</v>
      </c>
      <c r="B168" s="3" t="s">
        <v>560</v>
      </c>
      <c r="C168" s="3" t="s">
        <v>968</v>
      </c>
      <c r="D168" s="3" t="s">
        <v>969</v>
      </c>
      <c r="E168" s="3" t="s">
        <v>970</v>
      </c>
      <c r="G168" s="5">
        <v>861</v>
      </c>
      <c r="H168" s="4">
        <v>-29.364319999999999</v>
      </c>
      <c r="I168" s="4">
        <v>27.128889999999998</v>
      </c>
      <c r="J168" s="6">
        <v>20059</v>
      </c>
      <c r="K168" s="6">
        <v>43299</v>
      </c>
      <c r="L168" s="5"/>
      <c r="M168" s="4">
        <v>861.97710195196896</v>
      </c>
      <c r="N168" s="4">
        <v>240501.620272873</v>
      </c>
      <c r="O168" s="4">
        <v>21349.6137343845</v>
      </c>
      <c r="P168" s="8">
        <f t="shared" si="2"/>
        <v>21.349613734384501</v>
      </c>
      <c r="Q168" s="4">
        <v>58508.208100124</v>
      </c>
      <c r="R168" s="5">
        <v>1508</v>
      </c>
      <c r="S168" s="5">
        <v>1918</v>
      </c>
      <c r="T168" s="5">
        <v>1519</v>
      </c>
      <c r="U168" s="5">
        <v>1647</v>
      </c>
      <c r="V168" s="5">
        <v>2.7449980843809998E-3</v>
      </c>
      <c r="W168" s="5">
        <v>7.0075637814509999E-3</v>
      </c>
      <c r="X168" s="5">
        <v>5.8099999427795401</v>
      </c>
      <c r="Y168" s="5">
        <v>2.916969591752E-3</v>
      </c>
      <c r="Z168" s="4">
        <v>3.2684956952683901</v>
      </c>
      <c r="AA168" s="4">
        <v>86.679553597869102</v>
      </c>
      <c r="AB168" s="4">
        <v>14.4036667266303</v>
      </c>
      <c r="AC168" s="5" t="s">
        <v>199</v>
      </c>
      <c r="AD168" s="4">
        <v>7.6680208392267604</v>
      </c>
      <c r="AE168" s="4">
        <v>6.55</v>
      </c>
      <c r="AF168" s="4">
        <v>3.71</v>
      </c>
      <c r="AG168" s="4">
        <v>5.7</v>
      </c>
      <c r="AH168" s="4">
        <v>5.6</v>
      </c>
      <c r="AI168" s="4">
        <v>5.6</v>
      </c>
      <c r="AJ168" s="4">
        <v>0.7</v>
      </c>
      <c r="AK168" s="4">
        <v>0.35</v>
      </c>
      <c r="AL168" s="4">
        <v>0.59</v>
      </c>
      <c r="AM168" s="4">
        <v>0.57999999999999996</v>
      </c>
      <c r="AN168" s="4">
        <v>732</v>
      </c>
      <c r="AO168" s="4">
        <v>574</v>
      </c>
      <c r="AP168" s="4">
        <v>638</v>
      </c>
      <c r="AQ168" s="4">
        <v>633</v>
      </c>
      <c r="AR168" s="4">
        <v>695</v>
      </c>
      <c r="AS168" s="4">
        <v>455</v>
      </c>
      <c r="AT168" s="4">
        <v>589</v>
      </c>
      <c r="AU168" s="4">
        <v>592</v>
      </c>
      <c r="AV168" s="4">
        <v>0.78900000000000003</v>
      </c>
      <c r="AW168" s="4">
        <v>0.20399999999999999</v>
      </c>
      <c r="AX168" s="4">
        <v>12</v>
      </c>
      <c r="AY168" s="4">
        <v>10</v>
      </c>
      <c r="AZ168" s="4">
        <v>12</v>
      </c>
      <c r="BA168" s="4">
        <v>1</v>
      </c>
      <c r="BB168" s="4">
        <v>4</v>
      </c>
      <c r="BC168" s="4">
        <v>4</v>
      </c>
      <c r="BD168" s="4">
        <v>4</v>
      </c>
      <c r="BE168" s="4">
        <v>2</v>
      </c>
      <c r="BF168" s="4">
        <v>2</v>
      </c>
      <c r="BG168" s="4">
        <v>2</v>
      </c>
      <c r="BH168" s="4">
        <v>5</v>
      </c>
      <c r="BI168" s="4">
        <v>5</v>
      </c>
      <c r="BJ168" s="4">
        <v>5</v>
      </c>
      <c r="BK168" s="4">
        <v>1</v>
      </c>
      <c r="BL168" s="4">
        <v>1</v>
      </c>
      <c r="BM168" s="4">
        <v>1</v>
      </c>
      <c r="BN168" s="4">
        <v>6</v>
      </c>
      <c r="BO168" s="4">
        <v>5</v>
      </c>
      <c r="BP168" s="4">
        <v>7.0838755571921E-2</v>
      </c>
      <c r="BQ168" s="4">
        <v>0.65844367597905096</v>
      </c>
      <c r="BR168" s="4">
        <v>43.729102557900298</v>
      </c>
      <c r="BS168" s="4">
        <v>87</v>
      </c>
      <c r="BT168" s="4">
        <v>51</v>
      </c>
      <c r="BU168" s="4">
        <v>69</v>
      </c>
      <c r="BV168" s="4">
        <v>82</v>
      </c>
      <c r="BW168" s="4">
        <v>95</v>
      </c>
      <c r="BX168" s="4">
        <v>113</v>
      </c>
      <c r="BY168" s="4">
        <v>127</v>
      </c>
      <c r="BZ168" s="4">
        <v>142</v>
      </c>
      <c r="CA168" s="4">
        <v>43</v>
      </c>
      <c r="CB168" s="4">
        <v>59</v>
      </c>
      <c r="CC168" s="4">
        <v>70</v>
      </c>
      <c r="CD168" s="4">
        <v>81</v>
      </c>
      <c r="CE168" s="4">
        <v>96</v>
      </c>
      <c r="CF168" s="4">
        <v>109</v>
      </c>
      <c r="CG168" s="4">
        <v>122</v>
      </c>
      <c r="CH168" s="23">
        <v>0</v>
      </c>
      <c r="CI168" s="24">
        <v>0</v>
      </c>
      <c r="CJ168" s="25">
        <v>0</v>
      </c>
      <c r="CK168" s="26">
        <v>0</v>
      </c>
      <c r="CL168" s="28">
        <v>100</v>
      </c>
      <c r="CM168" s="29">
        <v>0</v>
      </c>
      <c r="CN168" s="30">
        <v>0</v>
      </c>
      <c r="CO168" s="31">
        <v>0</v>
      </c>
      <c r="CP168" s="33" t="s">
        <v>245</v>
      </c>
      <c r="CQ168" s="8">
        <v>0</v>
      </c>
      <c r="CR168" s="8">
        <v>0</v>
      </c>
      <c r="CS168" s="8">
        <v>0</v>
      </c>
      <c r="CT168" s="8">
        <v>0</v>
      </c>
      <c r="CU168" s="8">
        <v>0</v>
      </c>
      <c r="CV168" s="8">
        <v>0</v>
      </c>
      <c r="CW168" s="8">
        <v>100</v>
      </c>
      <c r="CX168" s="8">
        <v>0</v>
      </c>
      <c r="CY168" s="8">
        <v>0</v>
      </c>
    </row>
    <row r="169" spans="1:103" s="8" customFormat="1" ht="15.75" thickBot="1" x14ac:dyDescent="0.3">
      <c r="A169" s="8" t="s">
        <v>246</v>
      </c>
      <c r="B169" s="8" t="s">
        <v>560</v>
      </c>
      <c r="C169" s="8" t="s">
        <v>755</v>
      </c>
      <c r="D169" s="8" t="s">
        <v>756</v>
      </c>
      <c r="E169" s="8" t="s">
        <v>757</v>
      </c>
      <c r="G169" s="9">
        <v>566</v>
      </c>
      <c r="H169" s="8">
        <v>-26.087759999999999</v>
      </c>
      <c r="I169" s="8">
        <v>25.284890000000001</v>
      </c>
      <c r="J169" s="10">
        <v>2101</v>
      </c>
      <c r="K169" s="10">
        <v>23651</v>
      </c>
      <c r="L169" s="9"/>
      <c r="M169" s="8">
        <v>489.80307735948702</v>
      </c>
      <c r="N169" s="8">
        <v>267502.23412542598</v>
      </c>
      <c r="O169" s="8">
        <v>28914.1456935438</v>
      </c>
      <c r="P169" s="8">
        <f t="shared" si="2"/>
        <v>28.914145693543801</v>
      </c>
      <c r="Q169" s="8">
        <v>80893.983741419899</v>
      </c>
      <c r="R169" s="9">
        <v>1235</v>
      </c>
      <c r="S169" s="9">
        <v>1442</v>
      </c>
      <c r="T169" s="9">
        <v>1258</v>
      </c>
      <c r="U169" s="9">
        <v>1409</v>
      </c>
      <c r="V169" s="9">
        <v>2.7229881379749999E-3</v>
      </c>
      <c r="W169" s="9">
        <v>2.5589047593660001E-3</v>
      </c>
      <c r="X169" s="9">
        <v>2.5999999046325599</v>
      </c>
      <c r="Y169" s="9">
        <v>2.4888541083780001E-3</v>
      </c>
      <c r="Z169" s="8">
        <v>6.8390572868850397</v>
      </c>
      <c r="AA169" s="8">
        <v>91.569931529226594</v>
      </c>
      <c r="AB169" s="8">
        <v>19.649460008409498</v>
      </c>
      <c r="AC169" s="9" t="s">
        <v>199</v>
      </c>
      <c r="AD169" s="8">
        <v>6.9574429871612997</v>
      </c>
      <c r="AE169" s="8">
        <v>7</v>
      </c>
      <c r="AF169" s="8">
        <v>1.74</v>
      </c>
      <c r="AG169" s="8">
        <v>4.6500000000000004</v>
      </c>
      <c r="AH169" s="8">
        <v>4.7699999999999996</v>
      </c>
      <c r="AI169" s="8">
        <v>4.7699999999999996</v>
      </c>
      <c r="AJ169" s="8">
        <v>0.41</v>
      </c>
      <c r="AK169" s="8">
        <v>0.33</v>
      </c>
      <c r="AL169" s="8">
        <v>0.39</v>
      </c>
      <c r="AM169" s="8">
        <v>0.4</v>
      </c>
      <c r="AN169" s="8">
        <v>598</v>
      </c>
      <c r="AO169" s="8">
        <v>477</v>
      </c>
      <c r="AP169" s="8">
        <v>524</v>
      </c>
      <c r="AQ169" s="8">
        <v>527</v>
      </c>
      <c r="AR169" s="8">
        <v>524</v>
      </c>
      <c r="AS169" s="8">
        <v>400</v>
      </c>
      <c r="AT169" s="8">
        <v>476</v>
      </c>
      <c r="AU169" s="8">
        <v>478</v>
      </c>
      <c r="AV169" s="8">
        <v>1.2E-2</v>
      </c>
      <c r="AW169" s="8">
        <v>3.6840000000000002</v>
      </c>
      <c r="AX169" s="8">
        <v>7</v>
      </c>
      <c r="AY169" s="8">
        <v>64</v>
      </c>
      <c r="AZ169" s="8">
        <v>1</v>
      </c>
      <c r="BA169" s="8">
        <v>1</v>
      </c>
      <c r="BB169" s="8">
        <v>3</v>
      </c>
      <c r="BC169" s="8">
        <v>4</v>
      </c>
      <c r="BD169" s="8">
        <v>3</v>
      </c>
      <c r="BE169" s="8">
        <v>2</v>
      </c>
      <c r="BF169" s="8">
        <v>2</v>
      </c>
      <c r="BG169" s="8">
        <v>2</v>
      </c>
      <c r="BH169" s="8">
        <v>3</v>
      </c>
      <c r="BI169" s="8">
        <v>4</v>
      </c>
      <c r="BJ169" s="8">
        <v>3</v>
      </c>
      <c r="BK169" s="8">
        <v>0</v>
      </c>
      <c r="BL169" s="8">
        <v>0</v>
      </c>
      <c r="BM169" s="8">
        <v>0</v>
      </c>
      <c r="BN169" s="8">
        <v>5</v>
      </c>
      <c r="BO169" s="8">
        <v>5</v>
      </c>
      <c r="BP169" s="8">
        <v>9.7039738087159003E-2</v>
      </c>
      <c r="BQ169" s="8">
        <v>0.649872566742414</v>
      </c>
      <c r="BR169" s="8">
        <v>24.025573302405899</v>
      </c>
      <c r="BS169" s="8">
        <v>99</v>
      </c>
      <c r="BT169" s="8">
        <v>58</v>
      </c>
      <c r="BU169" s="8">
        <v>79</v>
      </c>
      <c r="BV169" s="8">
        <v>93</v>
      </c>
      <c r="BW169" s="8">
        <v>107</v>
      </c>
      <c r="BX169" s="8">
        <v>126</v>
      </c>
      <c r="BY169" s="8">
        <v>141</v>
      </c>
      <c r="BZ169" s="8">
        <v>155</v>
      </c>
      <c r="CA169" s="8">
        <v>46</v>
      </c>
      <c r="CB169" s="8">
        <v>62</v>
      </c>
      <c r="CC169" s="8">
        <v>74</v>
      </c>
      <c r="CD169" s="8">
        <v>85</v>
      </c>
      <c r="CE169" s="8">
        <v>100</v>
      </c>
      <c r="CF169" s="8">
        <v>111</v>
      </c>
      <c r="CG169" s="8">
        <v>123</v>
      </c>
      <c r="CH169" s="23">
        <v>0</v>
      </c>
      <c r="CI169" s="24">
        <v>100</v>
      </c>
      <c r="CJ169" s="25">
        <v>0</v>
      </c>
      <c r="CK169" s="26">
        <v>0</v>
      </c>
      <c r="CL169" s="28">
        <v>0</v>
      </c>
      <c r="CM169" s="29">
        <v>0</v>
      </c>
      <c r="CN169" s="30">
        <v>0</v>
      </c>
      <c r="CO169" s="31">
        <v>0</v>
      </c>
      <c r="CP169" s="34" t="s">
        <v>246</v>
      </c>
      <c r="CQ169" s="8">
        <v>0</v>
      </c>
      <c r="CR169" s="8">
        <v>0</v>
      </c>
      <c r="CS169" s="8">
        <v>0</v>
      </c>
      <c r="CT169" s="8">
        <v>0</v>
      </c>
      <c r="CU169" s="8">
        <v>0</v>
      </c>
      <c r="CV169" s="8">
        <v>100</v>
      </c>
      <c r="CW169" s="8">
        <v>0</v>
      </c>
      <c r="CX169" s="8">
        <v>0</v>
      </c>
      <c r="CY169" s="8">
        <v>0</v>
      </c>
    </row>
    <row r="170" spans="1:103" s="8" customFormat="1" ht="15.75" thickBot="1" x14ac:dyDescent="0.3">
      <c r="A170" s="8" t="s">
        <v>247</v>
      </c>
      <c r="B170" s="8" t="s">
        <v>560</v>
      </c>
      <c r="C170" s="8" t="s">
        <v>755</v>
      </c>
      <c r="D170" s="8" t="s">
        <v>756</v>
      </c>
      <c r="E170" s="8" t="s">
        <v>758</v>
      </c>
      <c r="G170" s="9">
        <v>110</v>
      </c>
      <c r="H170" s="8">
        <v>-25.856390000000001</v>
      </c>
      <c r="I170" s="8">
        <v>25.86561</v>
      </c>
      <c r="J170" s="10">
        <v>23446</v>
      </c>
      <c r="K170" s="10">
        <v>43153</v>
      </c>
      <c r="L170" s="9"/>
      <c r="M170" s="8">
        <v>197.482101567391</v>
      </c>
      <c r="N170" s="8">
        <v>146631.92746547199</v>
      </c>
      <c r="O170" s="8">
        <v>21045.469291408899</v>
      </c>
      <c r="P170" s="8">
        <f t="shared" si="2"/>
        <v>21.045469291408899</v>
      </c>
      <c r="Q170" s="8">
        <v>44933.963971920399</v>
      </c>
      <c r="R170" s="9">
        <v>1412</v>
      </c>
      <c r="S170" s="9">
        <v>1548</v>
      </c>
      <c r="T170" s="9">
        <v>1431</v>
      </c>
      <c r="U170" s="9">
        <v>1505</v>
      </c>
      <c r="V170" s="9">
        <v>2.8998465277250002E-3</v>
      </c>
      <c r="W170" s="9">
        <v>3.0266637522790001E-3</v>
      </c>
      <c r="X170" s="9">
        <v>2.6900000572204501</v>
      </c>
      <c r="Y170" s="9">
        <v>2.1958148572589998E-3</v>
      </c>
      <c r="Z170" s="8">
        <v>6.4873220218694296</v>
      </c>
      <c r="AA170" s="8">
        <v>94.967330269548995</v>
      </c>
      <c r="AB170" s="8">
        <v>13.112427639254699</v>
      </c>
      <c r="AC170" s="9" t="s">
        <v>199</v>
      </c>
      <c r="AD170" s="8">
        <v>9.4503538512123395</v>
      </c>
      <c r="AE170" s="8">
        <v>6.34</v>
      </c>
      <c r="AF170" s="8">
        <v>3.26</v>
      </c>
      <c r="AG170" s="8">
        <v>5.0999999999999996</v>
      </c>
      <c r="AH170" s="8">
        <v>5.04</v>
      </c>
      <c r="AI170" s="8">
        <v>5.04</v>
      </c>
      <c r="AJ170" s="8">
        <v>0.43</v>
      </c>
      <c r="AK170" s="8">
        <v>0.36</v>
      </c>
      <c r="AL170" s="8">
        <v>0.37</v>
      </c>
      <c r="AM170" s="8">
        <v>0.37</v>
      </c>
      <c r="AN170" s="8">
        <v>563</v>
      </c>
      <c r="AO170" s="8">
        <v>500</v>
      </c>
      <c r="AP170" s="8">
        <v>539</v>
      </c>
      <c r="AQ170" s="8">
        <v>542</v>
      </c>
      <c r="AR170" s="8">
        <v>581</v>
      </c>
      <c r="AS170" s="8">
        <v>497</v>
      </c>
      <c r="AT170" s="8">
        <v>547</v>
      </c>
      <c r="AU170" s="8">
        <v>549</v>
      </c>
      <c r="AV170" s="8">
        <v>1.7999999999999999E-2</v>
      </c>
      <c r="AW170" s="8">
        <v>0.31900000000000001</v>
      </c>
      <c r="AX170" s="8">
        <v>7</v>
      </c>
      <c r="AY170" s="8">
        <v>64</v>
      </c>
      <c r="AZ170" s="8">
        <v>1</v>
      </c>
      <c r="BA170" s="8">
        <v>1</v>
      </c>
      <c r="BB170" s="8">
        <v>4</v>
      </c>
      <c r="BC170" s="8">
        <v>4</v>
      </c>
      <c r="BD170" s="8">
        <v>4</v>
      </c>
      <c r="BE170" s="8">
        <v>2</v>
      </c>
      <c r="BF170" s="8">
        <v>2</v>
      </c>
      <c r="BG170" s="8">
        <v>2</v>
      </c>
      <c r="BH170" s="8">
        <v>4</v>
      </c>
      <c r="BI170" s="8">
        <v>4</v>
      </c>
      <c r="BJ170" s="8">
        <v>4</v>
      </c>
      <c r="BK170" s="8">
        <v>0</v>
      </c>
      <c r="BL170" s="8">
        <v>0</v>
      </c>
      <c r="BM170" s="8">
        <v>0</v>
      </c>
      <c r="BN170" s="8">
        <v>5</v>
      </c>
      <c r="BO170" s="8">
        <v>5</v>
      </c>
      <c r="BP170" s="8">
        <v>2.6423693072105001E-2</v>
      </c>
      <c r="BQ170" s="8">
        <v>0.65921166284478505</v>
      </c>
      <c r="BR170" s="8">
        <v>40.748486082216502</v>
      </c>
      <c r="BS170" s="8">
        <v>97</v>
      </c>
      <c r="BT170" s="8">
        <v>53</v>
      </c>
      <c r="BU170" s="8">
        <v>72</v>
      </c>
      <c r="BV170" s="8">
        <v>85</v>
      </c>
      <c r="BW170" s="8">
        <v>98</v>
      </c>
      <c r="BX170" s="8">
        <v>115</v>
      </c>
      <c r="BY170" s="8">
        <v>129</v>
      </c>
      <c r="BZ170" s="8">
        <v>142</v>
      </c>
      <c r="CA170" s="8">
        <v>49</v>
      </c>
      <c r="CB170" s="8">
        <v>67</v>
      </c>
      <c r="CC170" s="8">
        <v>79</v>
      </c>
      <c r="CD170" s="8">
        <v>91</v>
      </c>
      <c r="CE170" s="8">
        <v>107</v>
      </c>
      <c r="CF170" s="8">
        <v>120</v>
      </c>
      <c r="CG170" s="8">
        <v>132</v>
      </c>
      <c r="CH170" s="23">
        <v>0</v>
      </c>
      <c r="CI170" s="24">
        <v>20</v>
      </c>
      <c r="CJ170" s="25">
        <v>80</v>
      </c>
      <c r="CK170" s="26">
        <v>0</v>
      </c>
      <c r="CL170" s="28">
        <v>0</v>
      </c>
      <c r="CM170" s="29">
        <v>0</v>
      </c>
      <c r="CN170" s="30">
        <v>0</v>
      </c>
      <c r="CO170" s="31">
        <v>0</v>
      </c>
      <c r="CP170" s="34" t="s">
        <v>247</v>
      </c>
      <c r="CQ170" s="8">
        <v>0</v>
      </c>
      <c r="CR170" s="8">
        <v>0</v>
      </c>
      <c r="CS170" s="8">
        <v>0</v>
      </c>
      <c r="CT170" s="8">
        <v>100</v>
      </c>
      <c r="CU170" s="8">
        <v>0</v>
      </c>
      <c r="CV170" s="8">
        <v>0</v>
      </c>
      <c r="CW170" s="8">
        <v>0</v>
      </c>
      <c r="CX170" s="8">
        <v>0</v>
      </c>
      <c r="CY170" s="8">
        <v>0</v>
      </c>
    </row>
    <row r="171" spans="1:103" s="8" customFormat="1" ht="15.75" thickBot="1" x14ac:dyDescent="0.3">
      <c r="A171" s="8" t="s">
        <v>248</v>
      </c>
      <c r="B171" s="8" t="s">
        <v>560</v>
      </c>
      <c r="C171" s="8" t="s">
        <v>755</v>
      </c>
      <c r="D171" s="8" t="s">
        <v>756</v>
      </c>
      <c r="E171" s="8" t="s">
        <v>757</v>
      </c>
      <c r="G171" s="9">
        <v>566</v>
      </c>
      <c r="H171" s="8">
        <v>-26.087759999999999</v>
      </c>
      <c r="I171" s="8">
        <v>25.284890000000001</v>
      </c>
      <c r="J171" s="10">
        <v>9863</v>
      </c>
      <c r="K171" s="10">
        <v>23651</v>
      </c>
      <c r="L171" s="9"/>
      <c r="M171" s="8">
        <v>489.80307735948702</v>
      </c>
      <c r="N171" s="8">
        <v>267502.23412542598</v>
      </c>
      <c r="O171" s="8">
        <v>28914.1456935438</v>
      </c>
      <c r="P171" s="8">
        <f t="shared" si="2"/>
        <v>28.914145693543801</v>
      </c>
      <c r="Q171" s="8">
        <v>80893.983741419899</v>
      </c>
      <c r="R171" s="9">
        <v>1235</v>
      </c>
      <c r="S171" s="9">
        <v>1442</v>
      </c>
      <c r="T171" s="9">
        <v>1258</v>
      </c>
      <c r="U171" s="9">
        <v>1409</v>
      </c>
      <c r="V171" s="9">
        <v>2.7229881379749999E-3</v>
      </c>
      <c r="W171" s="9">
        <v>2.5589047593660001E-3</v>
      </c>
      <c r="X171" s="9">
        <v>2.5999999046325599</v>
      </c>
      <c r="Y171" s="9">
        <v>2.4888541083780001E-3</v>
      </c>
      <c r="Z171" s="8">
        <v>6.8390572868850397</v>
      </c>
      <c r="AA171" s="8">
        <v>91.569931529226594</v>
      </c>
      <c r="AB171" s="8">
        <v>19.649460008409498</v>
      </c>
      <c r="AC171" s="9" t="s">
        <v>199</v>
      </c>
      <c r="AD171" s="8">
        <v>6.9574429871612997</v>
      </c>
      <c r="AE171" s="8">
        <v>7</v>
      </c>
      <c r="AF171" s="8">
        <v>1.74</v>
      </c>
      <c r="AG171" s="8">
        <v>4.6500000000000004</v>
      </c>
      <c r="AH171" s="8">
        <v>4.7699999999999996</v>
      </c>
      <c r="AI171" s="8">
        <v>4.7699999999999996</v>
      </c>
      <c r="AJ171" s="8">
        <v>0.41</v>
      </c>
      <c r="AK171" s="8">
        <v>0.33</v>
      </c>
      <c r="AL171" s="8">
        <v>0.39</v>
      </c>
      <c r="AM171" s="8">
        <v>0.4</v>
      </c>
      <c r="AN171" s="8">
        <v>598</v>
      </c>
      <c r="AO171" s="8">
        <v>477</v>
      </c>
      <c r="AP171" s="8">
        <v>524</v>
      </c>
      <c r="AQ171" s="8">
        <v>527</v>
      </c>
      <c r="AR171" s="8">
        <v>524</v>
      </c>
      <c r="AS171" s="8">
        <v>400</v>
      </c>
      <c r="AT171" s="8">
        <v>476</v>
      </c>
      <c r="AU171" s="8">
        <v>478</v>
      </c>
      <c r="AV171" s="8">
        <v>1.2E-2</v>
      </c>
      <c r="AW171" s="8">
        <v>3.6840000000000002</v>
      </c>
      <c r="AX171" s="8">
        <v>7</v>
      </c>
      <c r="AY171" s="8">
        <v>64</v>
      </c>
      <c r="AZ171" s="8">
        <v>1</v>
      </c>
      <c r="BA171" s="8">
        <v>1</v>
      </c>
      <c r="BB171" s="8">
        <v>3</v>
      </c>
      <c r="BC171" s="8">
        <v>4</v>
      </c>
      <c r="BD171" s="8">
        <v>3</v>
      </c>
      <c r="BE171" s="8">
        <v>2</v>
      </c>
      <c r="BF171" s="8">
        <v>2</v>
      </c>
      <c r="BG171" s="8">
        <v>2</v>
      </c>
      <c r="BH171" s="8">
        <v>3</v>
      </c>
      <c r="BI171" s="8">
        <v>4</v>
      </c>
      <c r="BJ171" s="8">
        <v>3</v>
      </c>
      <c r="BK171" s="8">
        <v>0</v>
      </c>
      <c r="BL171" s="8">
        <v>0</v>
      </c>
      <c r="BM171" s="8">
        <v>0</v>
      </c>
      <c r="BN171" s="8">
        <v>5</v>
      </c>
      <c r="BO171" s="8">
        <v>5</v>
      </c>
      <c r="BP171" s="8">
        <v>9.7039738087159003E-2</v>
      </c>
      <c r="BQ171" s="8">
        <v>0.64987037991304297</v>
      </c>
      <c r="BR171" s="8">
        <v>24.025348966878099</v>
      </c>
      <c r="BS171" s="8">
        <v>99</v>
      </c>
      <c r="BT171" s="8">
        <v>58</v>
      </c>
      <c r="BU171" s="8">
        <v>79</v>
      </c>
      <c r="BV171" s="8">
        <v>93</v>
      </c>
      <c r="BW171" s="8">
        <v>107</v>
      </c>
      <c r="BX171" s="8">
        <v>126</v>
      </c>
      <c r="BY171" s="8">
        <v>141</v>
      </c>
      <c r="BZ171" s="8">
        <v>155</v>
      </c>
      <c r="CA171" s="8">
        <v>46</v>
      </c>
      <c r="CB171" s="8">
        <v>62</v>
      </c>
      <c r="CC171" s="8">
        <v>74</v>
      </c>
      <c r="CD171" s="8">
        <v>85</v>
      </c>
      <c r="CE171" s="8">
        <v>100</v>
      </c>
      <c r="CF171" s="8">
        <v>111</v>
      </c>
      <c r="CG171" s="8">
        <v>123</v>
      </c>
      <c r="CH171" s="23">
        <v>0</v>
      </c>
      <c r="CI171" s="24">
        <v>100</v>
      </c>
      <c r="CJ171" s="25">
        <v>0</v>
      </c>
      <c r="CK171" s="26">
        <v>0</v>
      </c>
      <c r="CL171" s="28">
        <v>0</v>
      </c>
      <c r="CM171" s="29">
        <v>0</v>
      </c>
      <c r="CN171" s="30">
        <v>0</v>
      </c>
      <c r="CO171" s="31">
        <v>0</v>
      </c>
      <c r="CP171" s="34" t="s">
        <v>248</v>
      </c>
      <c r="CQ171" s="8">
        <v>0</v>
      </c>
      <c r="CR171" s="8">
        <v>0</v>
      </c>
      <c r="CS171" s="8">
        <v>0</v>
      </c>
      <c r="CT171" s="8">
        <v>0</v>
      </c>
      <c r="CU171" s="8">
        <v>0</v>
      </c>
      <c r="CV171" s="8">
        <v>100</v>
      </c>
      <c r="CW171" s="8">
        <v>0</v>
      </c>
      <c r="CX171" s="8">
        <v>0</v>
      </c>
      <c r="CY171" s="8">
        <v>0</v>
      </c>
    </row>
    <row r="172" spans="1:103" s="8" customFormat="1" ht="15.75" thickBot="1" x14ac:dyDescent="0.3">
      <c r="A172" s="8" t="s">
        <v>249</v>
      </c>
      <c r="B172" s="8" t="s">
        <v>560</v>
      </c>
      <c r="C172" s="8" t="s">
        <v>561</v>
      </c>
      <c r="D172" s="8" t="s">
        <v>562</v>
      </c>
      <c r="E172" s="8" t="s">
        <v>563</v>
      </c>
      <c r="G172" s="9">
        <v>1509</v>
      </c>
      <c r="H172" s="8">
        <v>-31.806859999999901</v>
      </c>
      <c r="I172" s="8">
        <v>20.358049999999999</v>
      </c>
      <c r="J172" s="10">
        <v>10136</v>
      </c>
      <c r="K172" s="10">
        <v>42893</v>
      </c>
      <c r="L172" s="9">
        <v>1927</v>
      </c>
      <c r="M172" s="8">
        <v>1500.90172864391</v>
      </c>
      <c r="N172" s="8">
        <v>367877.44693925901</v>
      </c>
      <c r="O172" s="8">
        <v>48664.721250271199</v>
      </c>
      <c r="P172" s="8">
        <f t="shared" si="2"/>
        <v>48.664721250271199</v>
      </c>
      <c r="Q172" s="8">
        <v>109667.709516359</v>
      </c>
      <c r="R172" s="9">
        <v>1073</v>
      </c>
      <c r="S172" s="9">
        <v>1570</v>
      </c>
      <c r="T172" s="9">
        <v>1099</v>
      </c>
      <c r="U172" s="9">
        <v>1363</v>
      </c>
      <c r="V172" s="9">
        <v>3.0439936090259998E-3</v>
      </c>
      <c r="W172" s="9">
        <v>4.5318717988349997E-3</v>
      </c>
      <c r="X172" s="9">
        <v>9.67000007629394</v>
      </c>
      <c r="Y172" s="9">
        <v>3.2096959184860002E-3</v>
      </c>
      <c r="Z172" s="8">
        <v>2.05151514381655</v>
      </c>
      <c r="AA172" s="8">
        <v>85.322839540728907</v>
      </c>
      <c r="AB172" s="8">
        <v>22.5209636623416</v>
      </c>
      <c r="AC172" s="9" t="s">
        <v>199</v>
      </c>
      <c r="AD172" s="8">
        <v>4.8903736822748796</v>
      </c>
      <c r="AE172" s="8">
        <v>7</v>
      </c>
      <c r="AF172" s="8">
        <v>3.05</v>
      </c>
      <c r="AG172" s="8">
        <v>5.48</v>
      </c>
      <c r="AH172" s="8">
        <v>5.65</v>
      </c>
      <c r="AI172" s="8">
        <v>5.8</v>
      </c>
      <c r="AJ172" s="8">
        <v>0.82</v>
      </c>
      <c r="AK172" s="8">
        <v>0.25</v>
      </c>
      <c r="AL172" s="8">
        <v>0.5</v>
      </c>
      <c r="AM172" s="8">
        <v>0.44</v>
      </c>
      <c r="AN172" s="8">
        <v>429</v>
      </c>
      <c r="AO172" s="8">
        <v>109</v>
      </c>
      <c r="AP172" s="8">
        <v>256</v>
      </c>
      <c r="AQ172" s="8">
        <v>250</v>
      </c>
      <c r="AR172" s="8">
        <v>354</v>
      </c>
      <c r="AS172" s="8">
        <v>99</v>
      </c>
      <c r="AT172" s="8">
        <v>213</v>
      </c>
      <c r="AU172" s="8">
        <v>218</v>
      </c>
      <c r="AV172" s="8">
        <v>0.24199999999999999</v>
      </c>
      <c r="AW172" s="8">
        <v>0</v>
      </c>
      <c r="AX172" s="8">
        <v>5</v>
      </c>
      <c r="AY172" s="8">
        <v>21</v>
      </c>
      <c r="AZ172" s="8">
        <v>12</v>
      </c>
      <c r="BA172" s="8">
        <v>6</v>
      </c>
      <c r="BB172" s="8">
        <v>3</v>
      </c>
      <c r="BC172" s="8">
        <v>3</v>
      </c>
      <c r="BD172" s="8">
        <v>3</v>
      </c>
      <c r="BE172" s="8">
        <v>2</v>
      </c>
      <c r="BF172" s="8">
        <v>2</v>
      </c>
      <c r="BG172" s="8">
        <v>2</v>
      </c>
      <c r="BH172" s="8">
        <v>4</v>
      </c>
      <c r="BI172" s="8">
        <v>4</v>
      </c>
      <c r="BJ172" s="8">
        <v>4</v>
      </c>
      <c r="BK172" s="8">
        <v>0</v>
      </c>
      <c r="BL172" s="8">
        <v>0</v>
      </c>
      <c r="BM172" s="8">
        <v>0</v>
      </c>
      <c r="BN172" s="8">
        <v>6</v>
      </c>
      <c r="BO172" s="8">
        <v>5</v>
      </c>
      <c r="BP172" s="8">
        <v>1.6401096730754099</v>
      </c>
      <c r="BQ172" s="8">
        <v>0.39324978994172699</v>
      </c>
      <c r="BR172" s="8">
        <v>-50.893837351688603</v>
      </c>
      <c r="BS172" s="8">
        <v>56</v>
      </c>
      <c r="BT172" s="8">
        <v>35</v>
      </c>
      <c r="BU172" s="8">
        <v>50</v>
      </c>
      <c r="BV172" s="8">
        <v>61</v>
      </c>
      <c r="BW172" s="8">
        <v>72</v>
      </c>
      <c r="BX172" s="8">
        <v>88</v>
      </c>
      <c r="BY172" s="8">
        <v>100</v>
      </c>
      <c r="BZ172" s="8">
        <v>113</v>
      </c>
      <c r="CA172" s="8">
        <v>25</v>
      </c>
      <c r="CB172" s="8">
        <v>36</v>
      </c>
      <c r="CC172" s="8">
        <v>44</v>
      </c>
      <c r="CD172" s="8">
        <v>51</v>
      </c>
      <c r="CE172" s="8">
        <v>62</v>
      </c>
      <c r="CF172" s="8">
        <v>71</v>
      </c>
      <c r="CG172" s="8">
        <v>81</v>
      </c>
      <c r="CH172" s="23">
        <v>0</v>
      </c>
      <c r="CI172" s="24">
        <v>0</v>
      </c>
      <c r="CJ172" s="25">
        <v>100</v>
      </c>
      <c r="CK172" s="26">
        <v>0</v>
      </c>
      <c r="CL172" s="28">
        <v>0</v>
      </c>
      <c r="CM172" s="29">
        <v>0</v>
      </c>
      <c r="CN172" s="30">
        <v>0</v>
      </c>
      <c r="CO172" s="31">
        <v>0</v>
      </c>
      <c r="CP172" s="34" t="s">
        <v>249</v>
      </c>
      <c r="CQ172" s="8">
        <v>0</v>
      </c>
      <c r="CR172" s="8">
        <v>0</v>
      </c>
      <c r="CS172" s="8">
        <v>0</v>
      </c>
      <c r="CT172" s="8">
        <v>0</v>
      </c>
      <c r="CU172" s="8">
        <v>0</v>
      </c>
      <c r="CV172" s="8">
        <v>100</v>
      </c>
      <c r="CW172" s="8">
        <v>0</v>
      </c>
      <c r="CX172" s="8">
        <v>0</v>
      </c>
      <c r="CY172" s="8">
        <v>0</v>
      </c>
    </row>
    <row r="173" spans="1:103" s="8" customFormat="1" ht="15.75" thickBot="1" x14ac:dyDescent="0.3">
      <c r="A173" s="8" t="s">
        <v>250</v>
      </c>
      <c r="B173" s="8" t="s">
        <v>560</v>
      </c>
      <c r="C173" s="8" t="s">
        <v>561</v>
      </c>
      <c r="D173" s="8" t="s">
        <v>564</v>
      </c>
      <c r="E173" s="8" t="s">
        <v>565</v>
      </c>
      <c r="G173" s="9">
        <v>1658</v>
      </c>
      <c r="H173" s="8">
        <v>-31.815470000000001</v>
      </c>
      <c r="I173" s="8">
        <v>20.578050000000001</v>
      </c>
      <c r="J173" s="10">
        <v>21337</v>
      </c>
      <c r="K173" s="10">
        <v>43243</v>
      </c>
      <c r="L173" s="9"/>
      <c r="M173" s="8">
        <v>1680.6044506911901</v>
      </c>
      <c r="N173" s="8">
        <v>415216.20179062698</v>
      </c>
      <c r="O173" s="8">
        <v>58825.842507865003</v>
      </c>
      <c r="P173" s="8">
        <f t="shared" si="2"/>
        <v>58.825842507865005</v>
      </c>
      <c r="Q173" s="8">
        <v>124436.479343402</v>
      </c>
      <c r="R173" s="9">
        <v>1136</v>
      </c>
      <c r="S173" s="9">
        <v>1584</v>
      </c>
      <c r="T173" s="9">
        <v>1165</v>
      </c>
      <c r="U173" s="9">
        <v>1525</v>
      </c>
      <c r="V173" s="9">
        <v>3.3436377998440001E-3</v>
      </c>
      <c r="W173" s="9">
        <v>3.6002304337430001E-3</v>
      </c>
      <c r="X173" s="9">
        <v>10.3400001525878</v>
      </c>
      <c r="Y173" s="9">
        <v>3.8573897909370001E-3</v>
      </c>
      <c r="Z173" s="8">
        <v>2.2663483639797199</v>
      </c>
      <c r="AA173" s="8">
        <v>84.717236113195995</v>
      </c>
      <c r="AB173" s="8">
        <v>23.126059845452101</v>
      </c>
      <c r="AC173" s="9" t="s">
        <v>199</v>
      </c>
      <c r="AD173" s="8">
        <v>7.6324261415826502</v>
      </c>
      <c r="AE173" s="8">
        <v>7</v>
      </c>
      <c r="AF173" s="8">
        <v>3.2</v>
      </c>
      <c r="AG173" s="8">
        <v>5.57</v>
      </c>
      <c r="AH173" s="8">
        <v>5.75</v>
      </c>
      <c r="AI173" s="8">
        <v>5.65</v>
      </c>
      <c r="AJ173" s="8">
        <v>0.8</v>
      </c>
      <c r="AK173" s="8">
        <v>0.41</v>
      </c>
      <c r="AL173" s="8">
        <v>0.76</v>
      </c>
      <c r="AM173" s="8">
        <v>0.76</v>
      </c>
      <c r="AN173" s="8">
        <v>416</v>
      </c>
      <c r="AO173" s="8">
        <v>131</v>
      </c>
      <c r="AP173" s="8">
        <v>276</v>
      </c>
      <c r="AQ173" s="8">
        <v>283</v>
      </c>
      <c r="AR173" s="8">
        <v>352</v>
      </c>
      <c r="AS173" s="8">
        <v>123</v>
      </c>
      <c r="AT173" s="8">
        <v>243</v>
      </c>
      <c r="AU173" s="8">
        <v>252</v>
      </c>
      <c r="AV173" s="8">
        <v>0.17899999999999999</v>
      </c>
      <c r="AW173" s="8">
        <v>6.0999999999999999E-2</v>
      </c>
      <c r="AX173" s="8">
        <v>5</v>
      </c>
      <c r="AY173" s="8">
        <v>21</v>
      </c>
      <c r="AZ173" s="8">
        <v>12</v>
      </c>
      <c r="BA173" s="8">
        <v>6</v>
      </c>
      <c r="BB173" s="8">
        <v>3</v>
      </c>
      <c r="BC173" s="8">
        <v>3</v>
      </c>
      <c r="BD173" s="8">
        <v>3</v>
      </c>
      <c r="BE173" s="8">
        <v>2</v>
      </c>
      <c r="BF173" s="8">
        <v>2</v>
      </c>
      <c r="BG173" s="8">
        <v>2</v>
      </c>
      <c r="BH173" s="8">
        <v>4</v>
      </c>
      <c r="BI173" s="8">
        <v>4</v>
      </c>
      <c r="BJ173" s="8">
        <v>4</v>
      </c>
      <c r="BK173" s="8">
        <v>0</v>
      </c>
      <c r="BL173" s="8">
        <v>0</v>
      </c>
      <c r="BM173" s="8">
        <v>0</v>
      </c>
      <c r="BN173" s="8">
        <v>6</v>
      </c>
      <c r="BO173" s="8">
        <v>5</v>
      </c>
      <c r="BP173" s="8">
        <v>0.93121168005232802</v>
      </c>
      <c r="BQ173" s="8">
        <v>0.44395742669760802</v>
      </c>
      <c r="BR173" s="8">
        <v>-87.701429792766405</v>
      </c>
      <c r="BS173" s="8">
        <v>66</v>
      </c>
      <c r="BT173" s="8">
        <v>36</v>
      </c>
      <c r="BU173" s="8">
        <v>53</v>
      </c>
      <c r="BV173" s="8">
        <v>65</v>
      </c>
      <c r="BW173" s="8">
        <v>77</v>
      </c>
      <c r="BX173" s="8">
        <v>94</v>
      </c>
      <c r="BY173" s="8">
        <v>107</v>
      </c>
      <c r="BZ173" s="8">
        <v>121</v>
      </c>
      <c r="CA173" s="8">
        <v>28</v>
      </c>
      <c r="CB173" s="8">
        <v>42</v>
      </c>
      <c r="CC173" s="8">
        <v>51</v>
      </c>
      <c r="CD173" s="8">
        <v>61</v>
      </c>
      <c r="CE173" s="8">
        <v>74</v>
      </c>
      <c r="CF173" s="8">
        <v>84</v>
      </c>
      <c r="CG173" s="8">
        <v>95</v>
      </c>
      <c r="CH173" s="23">
        <v>0</v>
      </c>
      <c r="CI173" s="24">
        <v>0</v>
      </c>
      <c r="CJ173" s="25">
        <v>100</v>
      </c>
      <c r="CK173" s="26">
        <v>0</v>
      </c>
      <c r="CL173" s="28">
        <v>0</v>
      </c>
      <c r="CM173" s="29">
        <v>0</v>
      </c>
      <c r="CN173" s="30">
        <v>0</v>
      </c>
      <c r="CO173" s="31">
        <v>0</v>
      </c>
      <c r="CP173" s="34" t="s">
        <v>250</v>
      </c>
      <c r="CQ173" s="8">
        <v>0</v>
      </c>
      <c r="CR173" s="8">
        <v>0</v>
      </c>
      <c r="CS173" s="8">
        <v>0</v>
      </c>
      <c r="CT173" s="8">
        <v>0</v>
      </c>
      <c r="CU173" s="8">
        <v>0</v>
      </c>
      <c r="CV173" s="8">
        <v>100</v>
      </c>
      <c r="CW173" s="8">
        <v>0</v>
      </c>
      <c r="CX173" s="8">
        <v>0</v>
      </c>
      <c r="CY173" s="8">
        <v>0</v>
      </c>
    </row>
    <row r="174" spans="1:103" s="8" customFormat="1" ht="15.75" thickBot="1" x14ac:dyDescent="0.3">
      <c r="A174" s="8" t="s">
        <v>251</v>
      </c>
      <c r="B174" s="8" t="s">
        <v>560</v>
      </c>
      <c r="C174" s="8" t="s">
        <v>561</v>
      </c>
      <c r="D174" s="8" t="s">
        <v>566</v>
      </c>
      <c r="E174" s="8" t="s">
        <v>567</v>
      </c>
      <c r="G174" s="9">
        <v>13087</v>
      </c>
      <c r="H174" s="8">
        <v>-31.366329999999898</v>
      </c>
      <c r="I174" s="8">
        <v>21.32225</v>
      </c>
      <c r="J174" s="10">
        <v>21337</v>
      </c>
      <c r="K174" s="10">
        <v>35885</v>
      </c>
      <c r="L174" s="9"/>
      <c r="M174" s="8">
        <v>13145.7948297901</v>
      </c>
      <c r="N174" s="8">
        <v>1188756.23771055</v>
      </c>
      <c r="O174" s="8">
        <v>96148.440912919803</v>
      </c>
      <c r="P174" s="8">
        <f t="shared" si="2"/>
        <v>96.14844091291981</v>
      </c>
      <c r="Q174" s="8">
        <v>237148.05231395</v>
      </c>
      <c r="R174" s="9">
        <v>1092</v>
      </c>
      <c r="S174" s="9">
        <v>1839</v>
      </c>
      <c r="T174" s="9">
        <v>1118</v>
      </c>
      <c r="U174" s="9">
        <v>1499</v>
      </c>
      <c r="V174" s="9">
        <v>1.7472775652999999E-3</v>
      </c>
      <c r="W174" s="9">
        <v>3.1499309933660001E-3</v>
      </c>
      <c r="X174" s="9">
        <v>5.0900001525878897</v>
      </c>
      <c r="Y174" s="9">
        <v>2.142121549696E-3</v>
      </c>
      <c r="Z174" s="8">
        <v>2.8381009447937999</v>
      </c>
      <c r="AA174" s="8">
        <v>73.830439959924206</v>
      </c>
      <c r="AB174" s="8">
        <v>47.654618010965699</v>
      </c>
      <c r="AC174" s="9" t="s">
        <v>199</v>
      </c>
      <c r="AD174" s="8">
        <v>2.0428001417481298</v>
      </c>
      <c r="AE174" s="8">
        <v>7</v>
      </c>
      <c r="AF174" s="8">
        <v>1.94</v>
      </c>
      <c r="AG174" s="8">
        <v>4.79</v>
      </c>
      <c r="AH174" s="8">
        <v>4.8</v>
      </c>
      <c r="AI174" s="8">
        <v>4.8</v>
      </c>
      <c r="AJ174" s="8">
        <v>0.74</v>
      </c>
      <c r="AK174" s="8">
        <v>0.28999999999999998</v>
      </c>
      <c r="AL174" s="8">
        <v>0.49</v>
      </c>
      <c r="AM174" s="8">
        <v>0.49</v>
      </c>
      <c r="AN174" s="8">
        <v>408</v>
      </c>
      <c r="AO174" s="8">
        <v>116</v>
      </c>
      <c r="AP174" s="8">
        <v>185</v>
      </c>
      <c r="AQ174" s="8">
        <v>180</v>
      </c>
      <c r="AR174" s="8">
        <v>443</v>
      </c>
      <c r="AS174" s="8">
        <v>97</v>
      </c>
      <c r="AT174" s="8">
        <v>173</v>
      </c>
      <c r="AU174" s="8">
        <v>172</v>
      </c>
      <c r="AV174" s="8">
        <v>5.8000000000000003E-2</v>
      </c>
      <c r="AW174" s="8">
        <v>1.7999999999999999E-2</v>
      </c>
      <c r="AX174" s="8">
        <v>5</v>
      </c>
      <c r="AY174" s="8">
        <v>21</v>
      </c>
      <c r="AZ174" s="8">
        <v>12</v>
      </c>
      <c r="BA174" s="8">
        <v>6</v>
      </c>
      <c r="BB174" s="8">
        <v>3</v>
      </c>
      <c r="BC174" s="8">
        <v>3</v>
      </c>
      <c r="BD174" s="8">
        <v>3</v>
      </c>
      <c r="BE174" s="8">
        <v>2</v>
      </c>
      <c r="BF174" s="8">
        <v>2</v>
      </c>
      <c r="BG174" s="8">
        <v>2</v>
      </c>
      <c r="BH174" s="8">
        <v>4</v>
      </c>
      <c r="BI174" s="8">
        <v>5</v>
      </c>
      <c r="BJ174" s="8">
        <v>4</v>
      </c>
      <c r="BK174" s="8">
        <v>0</v>
      </c>
      <c r="BL174" s="8">
        <v>1</v>
      </c>
      <c r="BM174" s="8">
        <v>0</v>
      </c>
      <c r="BN174" s="8">
        <v>6</v>
      </c>
      <c r="BO174" s="8">
        <v>5</v>
      </c>
      <c r="BP174" s="8">
        <v>0.76660702028113803</v>
      </c>
      <c r="BQ174" s="8">
        <v>0.79387791484140202</v>
      </c>
      <c r="BR174" s="8">
        <v>58.407391606768698</v>
      </c>
      <c r="BS174" s="8">
        <v>64</v>
      </c>
      <c r="BT174" s="8">
        <v>35</v>
      </c>
      <c r="BU174" s="8">
        <v>52</v>
      </c>
      <c r="BV174" s="8">
        <v>64</v>
      </c>
      <c r="BW174" s="8">
        <v>75</v>
      </c>
      <c r="BX174" s="8">
        <v>91</v>
      </c>
      <c r="BY174" s="8">
        <v>104</v>
      </c>
      <c r="BZ174" s="8">
        <v>117</v>
      </c>
      <c r="CA174" s="8">
        <v>20</v>
      </c>
      <c r="CB174" s="8">
        <v>29</v>
      </c>
      <c r="CC174" s="8">
        <v>36</v>
      </c>
      <c r="CD174" s="8">
        <v>43</v>
      </c>
      <c r="CE174" s="8">
        <v>52</v>
      </c>
      <c r="CF174" s="8">
        <v>59</v>
      </c>
      <c r="CG174" s="8">
        <v>67</v>
      </c>
      <c r="CH174" s="23">
        <v>0</v>
      </c>
      <c r="CI174" s="24">
        <v>0</v>
      </c>
      <c r="CJ174" s="25">
        <v>100</v>
      </c>
      <c r="CK174" s="26">
        <v>0</v>
      </c>
      <c r="CL174" s="28">
        <v>0</v>
      </c>
      <c r="CM174" s="29">
        <v>0</v>
      </c>
      <c r="CN174" s="30">
        <v>0</v>
      </c>
      <c r="CO174" s="31">
        <v>0</v>
      </c>
      <c r="CP174" s="34" t="s">
        <v>251</v>
      </c>
      <c r="CQ174" s="8">
        <v>0</v>
      </c>
      <c r="CR174" s="8">
        <v>0</v>
      </c>
      <c r="CS174" s="8">
        <v>0</v>
      </c>
      <c r="CT174" s="8">
        <v>0</v>
      </c>
      <c r="CU174" s="8">
        <v>0</v>
      </c>
      <c r="CV174" s="8">
        <v>100</v>
      </c>
      <c r="CW174" s="8">
        <v>0</v>
      </c>
      <c r="CX174" s="8">
        <v>0</v>
      </c>
      <c r="CY174" s="8">
        <v>0</v>
      </c>
    </row>
    <row r="175" spans="1:103" s="8" customFormat="1" ht="15.75" thickBot="1" x14ac:dyDescent="0.3">
      <c r="A175" s="8" t="s">
        <v>252</v>
      </c>
      <c r="B175" s="8" t="s">
        <v>560</v>
      </c>
      <c r="C175" s="8" t="s">
        <v>561</v>
      </c>
      <c r="D175" s="8" t="s">
        <v>568</v>
      </c>
      <c r="E175" s="8" t="s">
        <v>569</v>
      </c>
      <c r="G175" s="9">
        <v>40426</v>
      </c>
      <c r="H175" s="8">
        <v>-30.474709999999899</v>
      </c>
      <c r="I175" s="8">
        <v>20.519169999999999</v>
      </c>
      <c r="J175" s="10">
        <v>26730</v>
      </c>
      <c r="K175" s="10">
        <v>43278</v>
      </c>
      <c r="L175" s="9">
        <v>1972</v>
      </c>
      <c r="M175" s="8">
        <v>39434.601508281499</v>
      </c>
      <c r="N175" s="8">
        <v>2139111.0309315799</v>
      </c>
      <c r="O175" s="8">
        <v>196606.47608040899</v>
      </c>
      <c r="P175" s="8">
        <f t="shared" si="2"/>
        <v>196.60647608040898</v>
      </c>
      <c r="Q175" s="8">
        <v>475128.22364498198</v>
      </c>
      <c r="R175" s="9">
        <v>913</v>
      </c>
      <c r="S175" s="9">
        <v>1839</v>
      </c>
      <c r="T175" s="9">
        <v>938</v>
      </c>
      <c r="U175" s="9">
        <v>1378</v>
      </c>
      <c r="V175" s="9">
        <v>9.817475220189999E-4</v>
      </c>
      <c r="W175" s="9">
        <v>1.9489475765010001E-3</v>
      </c>
      <c r="X175" s="9">
        <v>5.6100001335143999</v>
      </c>
      <c r="Y175" s="9">
        <v>1.234754454345E-3</v>
      </c>
      <c r="Z175" s="8">
        <v>2.61446094155913</v>
      </c>
      <c r="AA175" s="8">
        <v>69.397856476429396</v>
      </c>
      <c r="AB175" s="8">
        <v>100.600634334899</v>
      </c>
      <c r="AC175" s="9" t="s">
        <v>199</v>
      </c>
      <c r="AD175" s="8">
        <v>0.41316374180496801</v>
      </c>
      <c r="AE175" s="8">
        <v>7</v>
      </c>
      <c r="AF175" s="8">
        <v>1.65</v>
      </c>
      <c r="AG175" s="8">
        <v>4.7699999999999996</v>
      </c>
      <c r="AH175" s="8">
        <v>4.88</v>
      </c>
      <c r="AI175" s="8">
        <v>5.8</v>
      </c>
      <c r="AJ175" s="8">
        <v>0.86</v>
      </c>
      <c r="AK175" s="8">
        <v>0.16</v>
      </c>
      <c r="AL175" s="8">
        <v>0.48</v>
      </c>
      <c r="AM175" s="8">
        <v>0.47</v>
      </c>
      <c r="AN175" s="8">
        <v>442</v>
      </c>
      <c r="AO175" s="8">
        <v>96</v>
      </c>
      <c r="AP175" s="8">
        <v>183</v>
      </c>
      <c r="AQ175" s="8">
        <v>172</v>
      </c>
      <c r="AR175" s="8">
        <v>443</v>
      </c>
      <c r="AS175" s="8">
        <v>97</v>
      </c>
      <c r="AT175" s="8">
        <v>173</v>
      </c>
      <c r="AU175" s="8">
        <v>165</v>
      </c>
      <c r="AV175" s="8">
        <v>5.8000000000000003E-2</v>
      </c>
      <c r="AW175" s="8">
        <v>1.2999999999999999E-2</v>
      </c>
      <c r="AX175" s="8">
        <v>5</v>
      </c>
      <c r="AY175" s="8">
        <v>11</v>
      </c>
      <c r="AZ175" s="8">
        <v>4</v>
      </c>
      <c r="BA175" s="8">
        <v>6</v>
      </c>
      <c r="BB175" s="8">
        <v>3</v>
      </c>
      <c r="BC175" s="8">
        <v>3</v>
      </c>
      <c r="BD175" s="8">
        <v>3</v>
      </c>
      <c r="BE175" s="8">
        <v>2</v>
      </c>
      <c r="BF175" s="8">
        <v>2</v>
      </c>
      <c r="BG175" s="8">
        <v>2</v>
      </c>
      <c r="BH175" s="8">
        <v>4</v>
      </c>
      <c r="BI175" s="8">
        <v>5</v>
      </c>
      <c r="BJ175" s="8">
        <v>3</v>
      </c>
      <c r="BK175" s="8">
        <v>0</v>
      </c>
      <c r="BL175" s="8">
        <v>1</v>
      </c>
      <c r="BM175" s="8">
        <v>0</v>
      </c>
      <c r="BN175" s="8">
        <v>6</v>
      </c>
      <c r="BO175" s="8">
        <v>5</v>
      </c>
      <c r="BP175" s="8">
        <v>0.85269091455026003</v>
      </c>
      <c r="BQ175" s="8">
        <v>0.46757275339569299</v>
      </c>
      <c r="BR175" s="8">
        <v>38.368419585668299</v>
      </c>
      <c r="BS175" s="8">
        <v>66</v>
      </c>
      <c r="BT175" s="8">
        <v>39</v>
      </c>
      <c r="BU175" s="8">
        <v>57</v>
      </c>
      <c r="BV175" s="8">
        <v>71</v>
      </c>
      <c r="BW175" s="8">
        <v>84</v>
      </c>
      <c r="BX175" s="8">
        <v>102</v>
      </c>
      <c r="BY175" s="8">
        <v>116</v>
      </c>
      <c r="BZ175" s="8">
        <v>131</v>
      </c>
      <c r="CA175" s="8">
        <v>12</v>
      </c>
      <c r="CB175" s="8">
        <v>18</v>
      </c>
      <c r="CC175" s="8">
        <v>22</v>
      </c>
      <c r="CD175" s="8">
        <v>27</v>
      </c>
      <c r="CE175" s="8">
        <v>33</v>
      </c>
      <c r="CF175" s="8">
        <v>37</v>
      </c>
      <c r="CG175" s="8">
        <v>42</v>
      </c>
      <c r="CH175" s="23">
        <v>0</v>
      </c>
      <c r="CI175" s="24">
        <v>100</v>
      </c>
      <c r="CJ175" s="25">
        <v>0</v>
      </c>
      <c r="CK175" s="26">
        <v>0</v>
      </c>
      <c r="CL175" s="28">
        <v>0</v>
      </c>
      <c r="CM175" s="29">
        <v>0</v>
      </c>
      <c r="CN175" s="30">
        <v>0</v>
      </c>
      <c r="CO175" s="31">
        <v>0</v>
      </c>
      <c r="CP175" s="34" t="s">
        <v>252</v>
      </c>
      <c r="CQ175" s="8">
        <v>0</v>
      </c>
      <c r="CR175" s="8">
        <v>0</v>
      </c>
      <c r="CS175" s="8">
        <v>0</v>
      </c>
      <c r="CT175" s="8">
        <v>0</v>
      </c>
      <c r="CU175" s="8">
        <v>0</v>
      </c>
      <c r="CV175" s="8">
        <v>100</v>
      </c>
      <c r="CW175" s="8">
        <v>0</v>
      </c>
      <c r="CX175" s="8">
        <v>0</v>
      </c>
      <c r="CY175" s="8">
        <v>0</v>
      </c>
    </row>
    <row r="176" spans="1:103" s="8" customFormat="1" ht="15.75" thickBot="1" x14ac:dyDescent="0.3">
      <c r="A176" s="8" t="s">
        <v>253</v>
      </c>
      <c r="B176" s="8" t="s">
        <v>560</v>
      </c>
      <c r="C176" s="8" t="s">
        <v>640</v>
      </c>
      <c r="D176" s="8" t="s">
        <v>641</v>
      </c>
      <c r="E176" s="8" t="s">
        <v>642</v>
      </c>
      <c r="G176" s="9">
        <v>337690</v>
      </c>
      <c r="H176" s="8">
        <v>-29.651709999999898</v>
      </c>
      <c r="I176" s="8">
        <v>22.745909999999999</v>
      </c>
      <c r="J176" s="10">
        <v>21671</v>
      </c>
      <c r="K176" s="10">
        <v>43313</v>
      </c>
      <c r="L176" s="9">
        <v>1910</v>
      </c>
      <c r="M176" s="8">
        <v>337465.74634243001</v>
      </c>
      <c r="N176" s="8">
        <v>5460050.0267923698</v>
      </c>
      <c r="O176" s="8">
        <v>681881.04942869802</v>
      </c>
      <c r="P176" s="8">
        <f t="shared" si="2"/>
        <v>681.88104942869802</v>
      </c>
      <c r="Q176" s="8">
        <v>1599676.7074416201</v>
      </c>
      <c r="R176" s="9">
        <v>911</v>
      </c>
      <c r="S176" s="9">
        <v>1835</v>
      </c>
      <c r="T176" s="9">
        <v>968</v>
      </c>
      <c r="U176" s="9">
        <v>1526</v>
      </c>
      <c r="V176" s="9">
        <v>4.6230963198500003E-4</v>
      </c>
      <c r="W176" s="9">
        <v>5.7761671199000003E-4</v>
      </c>
      <c r="X176" s="9">
        <v>7.4000000953674299</v>
      </c>
      <c r="Y176" s="9">
        <v>4.6509399544399999E-4</v>
      </c>
      <c r="Z176" s="8">
        <v>4.3265118820271704</v>
      </c>
      <c r="AA176" s="8">
        <v>57.914323347618897</v>
      </c>
      <c r="AB176" s="8">
        <v>373.09251862046</v>
      </c>
      <c r="AC176" s="9" t="s">
        <v>199</v>
      </c>
      <c r="AD176" s="14">
        <v>1.0000000000000001E-15</v>
      </c>
      <c r="AE176" s="8">
        <v>7</v>
      </c>
      <c r="AF176" s="8">
        <v>1.1200000000000001</v>
      </c>
      <c r="AG176" s="8">
        <v>4.71</v>
      </c>
      <c r="AH176" s="8">
        <v>4.95</v>
      </c>
      <c r="AI176" s="8">
        <v>4.8499999999999996</v>
      </c>
      <c r="AJ176" s="8">
        <v>0.82</v>
      </c>
      <c r="AK176" s="8">
        <v>0.04</v>
      </c>
      <c r="AL176" s="8">
        <v>0.44</v>
      </c>
      <c r="AM176" s="8">
        <v>0.44</v>
      </c>
      <c r="AN176" s="8">
        <v>1796</v>
      </c>
      <c r="AO176" s="8">
        <v>168</v>
      </c>
      <c r="AP176" s="8">
        <v>495</v>
      </c>
      <c r="AQ176" s="8">
        <v>491</v>
      </c>
      <c r="AR176" s="8">
        <v>1795</v>
      </c>
      <c r="AS176" s="8">
        <v>152</v>
      </c>
      <c r="AT176" s="8">
        <v>482</v>
      </c>
      <c r="AU176" s="8">
        <v>475</v>
      </c>
      <c r="AV176" s="8">
        <v>0.46</v>
      </c>
      <c r="AW176" s="8">
        <v>1.0029999999999999</v>
      </c>
      <c r="AX176" s="8">
        <v>7</v>
      </c>
      <c r="AY176" s="8">
        <v>11</v>
      </c>
      <c r="AZ176" s="8">
        <v>4</v>
      </c>
      <c r="BA176" s="8">
        <v>6</v>
      </c>
      <c r="BB176" s="8">
        <v>4</v>
      </c>
      <c r="BC176" s="8">
        <v>7</v>
      </c>
      <c r="BD176" s="8">
        <v>3</v>
      </c>
      <c r="BE176" s="8">
        <v>2</v>
      </c>
      <c r="BF176" s="8">
        <v>2</v>
      </c>
      <c r="BG176" s="8">
        <v>1</v>
      </c>
      <c r="BH176" s="8">
        <v>4</v>
      </c>
      <c r="BI176" s="8">
        <v>5</v>
      </c>
      <c r="BJ176" s="8">
        <v>2</v>
      </c>
      <c r="BK176" s="8">
        <v>0</v>
      </c>
      <c r="BL176" s="8">
        <v>1</v>
      </c>
      <c r="BM176" s="8">
        <v>0</v>
      </c>
      <c r="BN176" s="8">
        <v>6</v>
      </c>
      <c r="BO176" s="8">
        <v>5</v>
      </c>
      <c r="BP176" s="8">
        <v>0.56454706573313196</v>
      </c>
      <c r="BQ176" s="8">
        <v>0.61102629698395405</v>
      </c>
      <c r="BR176" s="8">
        <v>41.901336772148198</v>
      </c>
      <c r="BS176" s="8">
        <v>89</v>
      </c>
      <c r="BT176" s="8">
        <v>134</v>
      </c>
      <c r="BU176" s="8">
        <v>183</v>
      </c>
      <c r="BV176" s="8">
        <v>217</v>
      </c>
      <c r="BW176" s="8">
        <v>252</v>
      </c>
      <c r="BX176" s="8">
        <v>298</v>
      </c>
      <c r="BY176" s="8">
        <v>335</v>
      </c>
      <c r="BZ176" s="8">
        <v>373</v>
      </c>
      <c r="CA176" s="8">
        <v>15</v>
      </c>
      <c r="CB176" s="8">
        <v>20</v>
      </c>
      <c r="CC176" s="8">
        <v>24</v>
      </c>
      <c r="CD176" s="8">
        <v>28</v>
      </c>
      <c r="CE176" s="8">
        <v>34</v>
      </c>
      <c r="CF176" s="8">
        <v>38</v>
      </c>
      <c r="CG176" s="8">
        <v>42</v>
      </c>
      <c r="CH176" s="23">
        <v>0</v>
      </c>
      <c r="CI176" s="24">
        <v>0</v>
      </c>
      <c r="CJ176" s="25">
        <v>100</v>
      </c>
      <c r="CK176" s="26">
        <v>0</v>
      </c>
      <c r="CL176" s="28">
        <v>0</v>
      </c>
      <c r="CM176" s="29">
        <v>0</v>
      </c>
      <c r="CN176" s="30">
        <v>0</v>
      </c>
      <c r="CO176" s="31">
        <v>0</v>
      </c>
      <c r="CP176" s="34" t="s">
        <v>253</v>
      </c>
      <c r="CQ176" s="8">
        <v>0</v>
      </c>
      <c r="CR176" s="8">
        <v>0</v>
      </c>
      <c r="CS176" s="8">
        <v>0</v>
      </c>
      <c r="CT176" s="8">
        <v>0</v>
      </c>
      <c r="CU176" s="8">
        <v>0</v>
      </c>
      <c r="CV176" s="8">
        <v>100</v>
      </c>
      <c r="CW176" s="8">
        <v>0</v>
      </c>
      <c r="CX176" s="8">
        <v>0</v>
      </c>
      <c r="CY176" s="8">
        <v>0</v>
      </c>
    </row>
    <row r="177" spans="1:103" s="8" customFormat="1" ht="15.75" thickBot="1" x14ac:dyDescent="0.3">
      <c r="A177" s="8" t="s">
        <v>254</v>
      </c>
      <c r="B177" s="8" t="s">
        <v>560</v>
      </c>
      <c r="C177" s="8" t="s">
        <v>640</v>
      </c>
      <c r="D177" s="8" t="s">
        <v>643</v>
      </c>
      <c r="E177" s="8" t="s">
        <v>645</v>
      </c>
      <c r="G177" s="9">
        <v>361530</v>
      </c>
      <c r="H177" s="8">
        <v>-28.457899999999999</v>
      </c>
      <c r="I177" s="8">
        <v>21.239229999999999</v>
      </c>
      <c r="J177" s="10">
        <v>13424</v>
      </c>
      <c r="K177" s="10">
        <v>43314</v>
      </c>
      <c r="L177" s="9"/>
      <c r="M177" s="8">
        <v>361994.76965669199</v>
      </c>
      <c r="N177" s="8">
        <v>6075928.8237712299</v>
      </c>
      <c r="O177" s="8">
        <v>978065.81549366598</v>
      </c>
      <c r="P177" s="8">
        <f t="shared" si="2"/>
        <v>978.06581549366604</v>
      </c>
      <c r="Q177" s="8">
        <v>1896129.89575705</v>
      </c>
      <c r="R177" s="9">
        <v>790</v>
      </c>
      <c r="S177" s="9">
        <v>1835</v>
      </c>
      <c r="T177" s="9">
        <v>890</v>
      </c>
      <c r="U177" s="9">
        <v>1511</v>
      </c>
      <c r="V177" s="9">
        <v>4.4846427044800002E-4</v>
      </c>
      <c r="W177" s="9">
        <v>5.5112257991300003E-4</v>
      </c>
      <c r="X177" s="9">
        <v>7.2899999618530202</v>
      </c>
      <c r="Y177" s="9">
        <v>4.36678965343E-4</v>
      </c>
      <c r="Z177" s="8">
        <v>4.3587172978300597</v>
      </c>
      <c r="AA177" s="8">
        <v>58.479508095278497</v>
      </c>
      <c r="AB177" s="8">
        <v>435.72337937895298</v>
      </c>
      <c r="AC177" s="9" t="s">
        <v>199</v>
      </c>
      <c r="AD177" s="14">
        <v>1.1101E-11</v>
      </c>
      <c r="AE177" s="8">
        <v>7</v>
      </c>
      <c r="AF177" s="8">
        <v>1</v>
      </c>
      <c r="AG177" s="8">
        <v>4.6100000000000003</v>
      </c>
      <c r="AH177" s="8">
        <v>4.8499999999999996</v>
      </c>
      <c r="AI177" s="8">
        <v>4.8499999999999996</v>
      </c>
      <c r="AJ177" s="8">
        <v>0.82</v>
      </c>
      <c r="AK177" s="8">
        <v>0.04</v>
      </c>
      <c r="AL177" s="8">
        <v>0.43</v>
      </c>
      <c r="AM177" s="8">
        <v>0.43</v>
      </c>
      <c r="AN177" s="8">
        <v>1796</v>
      </c>
      <c r="AO177" s="8">
        <v>140</v>
      </c>
      <c r="AP177" s="8">
        <v>477</v>
      </c>
      <c r="AQ177" s="8">
        <v>472</v>
      </c>
      <c r="AR177" s="8">
        <v>1795</v>
      </c>
      <c r="AS177" s="8">
        <v>138</v>
      </c>
      <c r="AT177" s="8">
        <v>464</v>
      </c>
      <c r="AU177" s="8">
        <v>452</v>
      </c>
      <c r="AV177" s="8">
        <v>0.439</v>
      </c>
      <c r="AW177" s="8">
        <v>0.94299999999999995</v>
      </c>
      <c r="AX177" s="8">
        <v>7</v>
      </c>
      <c r="AY177" s="8">
        <v>35</v>
      </c>
      <c r="AZ177" s="8">
        <v>4</v>
      </c>
      <c r="BA177" s="8">
        <v>6</v>
      </c>
      <c r="BB177" s="8">
        <v>4</v>
      </c>
      <c r="BC177" s="8">
        <v>7</v>
      </c>
      <c r="BD177" s="8">
        <v>3</v>
      </c>
      <c r="BE177" s="8">
        <v>2</v>
      </c>
      <c r="BF177" s="8">
        <v>2</v>
      </c>
      <c r="BG177" s="8">
        <v>1</v>
      </c>
      <c r="BH177" s="8">
        <v>4</v>
      </c>
      <c r="BI177" s="8">
        <v>5</v>
      </c>
      <c r="BJ177" s="8">
        <v>2</v>
      </c>
      <c r="BK177" s="8">
        <v>0</v>
      </c>
      <c r="BL177" s="8">
        <v>1</v>
      </c>
      <c r="BM177" s="8">
        <v>0</v>
      </c>
      <c r="BN177" s="8">
        <v>6</v>
      </c>
      <c r="BO177" s="8">
        <v>5</v>
      </c>
      <c r="BP177" s="8">
        <v>3.0568897762906899</v>
      </c>
      <c r="BQ177" s="8">
        <v>0.597842245384549</v>
      </c>
      <c r="BR177" s="8">
        <v>48.658516108013899</v>
      </c>
      <c r="BS177" s="8">
        <v>89</v>
      </c>
      <c r="BT177" s="8">
        <v>148</v>
      </c>
      <c r="BU177" s="8">
        <v>203</v>
      </c>
      <c r="BV177" s="8">
        <v>241</v>
      </c>
      <c r="BW177" s="8">
        <v>279</v>
      </c>
      <c r="BX177" s="8">
        <v>332</v>
      </c>
      <c r="BY177" s="8">
        <v>373</v>
      </c>
      <c r="BZ177" s="8">
        <v>416</v>
      </c>
      <c r="CA177" s="8">
        <v>15</v>
      </c>
      <c r="CB177" s="8">
        <v>20</v>
      </c>
      <c r="CC177" s="8">
        <v>24</v>
      </c>
      <c r="CD177" s="8">
        <v>28</v>
      </c>
      <c r="CE177" s="8">
        <v>34</v>
      </c>
      <c r="CF177" s="8">
        <v>38</v>
      </c>
      <c r="CG177" s="8">
        <v>43</v>
      </c>
      <c r="CH177" s="23">
        <v>0</v>
      </c>
      <c r="CI177" s="24">
        <v>0</v>
      </c>
      <c r="CJ177" s="25">
        <v>100</v>
      </c>
      <c r="CK177" s="26">
        <v>0</v>
      </c>
      <c r="CL177" s="28">
        <v>0</v>
      </c>
      <c r="CM177" s="29">
        <v>0</v>
      </c>
      <c r="CN177" s="30">
        <v>0</v>
      </c>
      <c r="CO177" s="31">
        <v>0</v>
      </c>
      <c r="CP177" s="34" t="s">
        <v>254</v>
      </c>
      <c r="CQ177" s="8">
        <v>0</v>
      </c>
      <c r="CR177" s="8">
        <v>0</v>
      </c>
      <c r="CS177" s="8">
        <v>0</v>
      </c>
      <c r="CT177" s="8">
        <v>0</v>
      </c>
      <c r="CU177" s="8">
        <v>0</v>
      </c>
      <c r="CV177" s="8">
        <v>100</v>
      </c>
      <c r="CW177" s="8">
        <v>0</v>
      </c>
      <c r="CX177" s="8">
        <v>0</v>
      </c>
      <c r="CY177" s="8">
        <v>0</v>
      </c>
    </row>
    <row r="178" spans="1:103" s="8" customFormat="1" ht="15.75" thickBot="1" x14ac:dyDescent="0.3">
      <c r="A178" s="8" t="s">
        <v>255</v>
      </c>
      <c r="B178" s="8" t="s">
        <v>560</v>
      </c>
      <c r="C178" s="8" t="s">
        <v>640</v>
      </c>
      <c r="D178" s="8" t="s">
        <v>643</v>
      </c>
      <c r="E178" s="8" t="s">
        <v>644</v>
      </c>
      <c r="G178" s="9">
        <v>343065</v>
      </c>
      <c r="H178" s="8">
        <v>-29.030069999999998</v>
      </c>
      <c r="I178" s="8">
        <v>22.187279999999902</v>
      </c>
      <c r="J178" s="10">
        <v>11963</v>
      </c>
      <c r="K178" s="10">
        <v>43315</v>
      </c>
      <c r="L178" s="9"/>
      <c r="M178" s="8">
        <v>342833.49646475899</v>
      </c>
      <c r="N178" s="8">
        <v>5644160.3025428196</v>
      </c>
      <c r="O178" s="8">
        <v>805855.55675010697</v>
      </c>
      <c r="P178" s="8">
        <f t="shared" si="2"/>
        <v>805.85555675010698</v>
      </c>
      <c r="Q178" s="8">
        <v>1723651.2147630299</v>
      </c>
      <c r="R178" s="9">
        <v>879</v>
      </c>
      <c r="S178" s="9">
        <v>1835</v>
      </c>
      <c r="T178" s="9">
        <v>932</v>
      </c>
      <c r="U178" s="9">
        <v>1518</v>
      </c>
      <c r="V178" s="9">
        <v>4.3439093860800002E-4</v>
      </c>
      <c r="W178" s="9">
        <v>5.5463657137400004E-4</v>
      </c>
      <c r="X178" s="9">
        <v>7.4000000953674299</v>
      </c>
      <c r="Y178" s="9">
        <v>4.5330129796599999E-4</v>
      </c>
      <c r="Z178" s="8">
        <v>4.7885809674270803</v>
      </c>
      <c r="AA178" s="8">
        <v>58.329735880007</v>
      </c>
      <c r="AB178" s="8">
        <v>399.091025521961</v>
      </c>
      <c r="AC178" s="9" t="s">
        <v>199</v>
      </c>
      <c r="AD178" s="14">
        <v>1.03E-13</v>
      </c>
      <c r="AE178" s="8">
        <v>7</v>
      </c>
      <c r="AF178" s="8">
        <v>1</v>
      </c>
      <c r="AG178" s="8">
        <v>4.6900000000000004</v>
      </c>
      <c r="AH178" s="8">
        <v>4.9000000000000004</v>
      </c>
      <c r="AI178" s="8">
        <v>4.8499999999999996</v>
      </c>
      <c r="AJ178" s="8">
        <v>0.82</v>
      </c>
      <c r="AK178" s="8">
        <v>0.04</v>
      </c>
      <c r="AL178" s="8">
        <v>0.44</v>
      </c>
      <c r="AM178" s="8">
        <v>0.44</v>
      </c>
      <c r="AN178" s="8">
        <v>1796</v>
      </c>
      <c r="AO178" s="8">
        <v>157</v>
      </c>
      <c r="AP178" s="8">
        <v>491</v>
      </c>
      <c r="AQ178" s="8">
        <v>487</v>
      </c>
      <c r="AR178" s="8">
        <v>1795</v>
      </c>
      <c r="AS178" s="8">
        <v>152</v>
      </c>
      <c r="AT178" s="8">
        <v>477</v>
      </c>
      <c r="AU178" s="8">
        <v>470</v>
      </c>
      <c r="AV178" s="8">
        <v>0.45800000000000002</v>
      </c>
      <c r="AW178" s="8">
        <v>0.98799999999999999</v>
      </c>
      <c r="AX178" s="8">
        <v>7</v>
      </c>
      <c r="AY178" s="8">
        <v>11</v>
      </c>
      <c r="AZ178" s="8">
        <v>4</v>
      </c>
      <c r="BA178" s="8">
        <v>6</v>
      </c>
      <c r="BB178" s="8">
        <v>4</v>
      </c>
      <c r="BC178" s="8">
        <v>7</v>
      </c>
      <c r="BD178" s="8">
        <v>3</v>
      </c>
      <c r="BE178" s="8">
        <v>2</v>
      </c>
      <c r="BF178" s="8">
        <v>2</v>
      </c>
      <c r="BG178" s="8">
        <v>1</v>
      </c>
      <c r="BH178" s="8">
        <v>4</v>
      </c>
      <c r="BI178" s="8">
        <v>5</v>
      </c>
      <c r="BJ178" s="8">
        <v>2</v>
      </c>
      <c r="BK178" s="8">
        <v>0</v>
      </c>
      <c r="BL178" s="8">
        <v>1</v>
      </c>
      <c r="BM178" s="8">
        <v>0</v>
      </c>
      <c r="BN178" s="8">
        <v>6</v>
      </c>
      <c r="BO178" s="8">
        <v>5</v>
      </c>
      <c r="BP178" s="8">
        <v>0.56662760776800503</v>
      </c>
      <c r="BQ178" s="8">
        <v>0.57771145055068696</v>
      </c>
      <c r="BR178" s="8">
        <v>39.240208530699199</v>
      </c>
      <c r="BS178" s="8">
        <v>87</v>
      </c>
      <c r="BT178" s="8">
        <v>141</v>
      </c>
      <c r="BU178" s="8">
        <v>192</v>
      </c>
      <c r="BV178" s="8">
        <v>228</v>
      </c>
      <c r="BW178" s="8">
        <v>264</v>
      </c>
      <c r="BX178" s="8">
        <v>313</v>
      </c>
      <c r="BY178" s="8">
        <v>351</v>
      </c>
      <c r="BZ178" s="8">
        <v>391</v>
      </c>
      <c r="CA178" s="8">
        <v>15</v>
      </c>
      <c r="CB178" s="8">
        <v>20</v>
      </c>
      <c r="CC178" s="8">
        <v>24</v>
      </c>
      <c r="CD178" s="8">
        <v>28</v>
      </c>
      <c r="CE178" s="8">
        <v>34</v>
      </c>
      <c r="CF178" s="8">
        <v>38</v>
      </c>
      <c r="CG178" s="8">
        <v>42</v>
      </c>
      <c r="CH178" s="23">
        <v>0</v>
      </c>
      <c r="CI178" s="24">
        <v>20</v>
      </c>
      <c r="CJ178" s="25">
        <v>80</v>
      </c>
      <c r="CK178" s="26">
        <v>0</v>
      </c>
      <c r="CL178" s="28">
        <v>0</v>
      </c>
      <c r="CM178" s="29">
        <v>0</v>
      </c>
      <c r="CN178" s="30">
        <v>0</v>
      </c>
      <c r="CO178" s="31">
        <v>0</v>
      </c>
      <c r="CP178" s="34" t="s">
        <v>255</v>
      </c>
      <c r="CQ178" s="8">
        <v>0</v>
      </c>
      <c r="CR178" s="8">
        <v>0</v>
      </c>
      <c r="CS178" s="8">
        <v>0</v>
      </c>
      <c r="CT178" s="8">
        <v>0</v>
      </c>
      <c r="CU178" s="8">
        <v>0</v>
      </c>
      <c r="CV178" s="8">
        <v>100</v>
      </c>
      <c r="CW178" s="8">
        <v>0</v>
      </c>
      <c r="CX178" s="8">
        <v>0</v>
      </c>
      <c r="CY178" s="8">
        <v>0</v>
      </c>
    </row>
    <row r="179" spans="1:103" s="8" customFormat="1" ht="15.75" thickBot="1" x14ac:dyDescent="0.3">
      <c r="A179" s="8" t="s">
        <v>256</v>
      </c>
      <c r="B179" s="8" t="s">
        <v>547</v>
      </c>
      <c r="C179" s="8" t="s">
        <v>552</v>
      </c>
      <c r="D179" s="8" t="s">
        <v>553</v>
      </c>
      <c r="E179" s="8" t="s">
        <v>555</v>
      </c>
      <c r="G179" s="9">
        <v>160</v>
      </c>
      <c r="H179" s="8">
        <v>-32.211659999999902</v>
      </c>
      <c r="I179" s="8">
        <v>18.93666</v>
      </c>
      <c r="J179" s="10">
        <v>25997</v>
      </c>
      <c r="K179" s="10">
        <v>43277</v>
      </c>
      <c r="L179" s="9">
        <v>1970</v>
      </c>
      <c r="M179" s="8">
        <v>179.62128556006101</v>
      </c>
      <c r="N179" s="8">
        <v>119350.796753811</v>
      </c>
      <c r="O179" s="8">
        <v>17077.847568788002</v>
      </c>
      <c r="P179" s="8">
        <f t="shared" si="2"/>
        <v>17.077847568788002</v>
      </c>
      <c r="Q179" s="8">
        <v>36860.526508328701</v>
      </c>
      <c r="R179" s="9">
        <v>108</v>
      </c>
      <c r="S179" s="9">
        <v>1791</v>
      </c>
      <c r="T179" s="9">
        <v>156</v>
      </c>
      <c r="U179" s="9">
        <v>950</v>
      </c>
      <c r="V179" s="9">
        <v>2.1226359531283E-2</v>
      </c>
      <c r="W179" s="9">
        <v>4.5658599033296998E-2</v>
      </c>
      <c r="X179" s="9">
        <v>43.509998321533203</v>
      </c>
      <c r="Y179" s="9">
        <v>2.8720878064631999E-2</v>
      </c>
      <c r="Z179" s="8">
        <v>0.59173034586897999</v>
      </c>
      <c r="AA179" s="8">
        <v>90.480540441468705</v>
      </c>
      <c r="AB179" s="8">
        <v>4.18370615586855</v>
      </c>
      <c r="AC179" s="9" t="s">
        <v>257</v>
      </c>
      <c r="AD179" s="8">
        <v>11.417416776664201</v>
      </c>
      <c r="AE179" s="8">
        <v>6.8</v>
      </c>
      <c r="AF179" s="8">
        <v>2.15</v>
      </c>
      <c r="AG179" s="8">
        <v>5.96</v>
      </c>
      <c r="AH179" s="8">
        <v>6.29</v>
      </c>
      <c r="AI179" s="8">
        <v>6.29</v>
      </c>
      <c r="AJ179" s="8">
        <v>0.91</v>
      </c>
      <c r="AK179" s="8">
        <v>0.68</v>
      </c>
      <c r="AL179" s="8">
        <v>0.89</v>
      </c>
      <c r="AM179" s="8">
        <v>0.9</v>
      </c>
      <c r="AN179" s="8">
        <v>759</v>
      </c>
      <c r="AO179" s="8">
        <v>314</v>
      </c>
      <c r="AP179" s="8">
        <v>503</v>
      </c>
      <c r="AQ179" s="8">
        <v>506</v>
      </c>
      <c r="AR179" s="8">
        <v>598</v>
      </c>
      <c r="AS179" s="8">
        <v>314</v>
      </c>
      <c r="AT179" s="8">
        <v>489</v>
      </c>
      <c r="AU179" s="8">
        <v>504</v>
      </c>
      <c r="AV179" s="8">
        <v>0</v>
      </c>
      <c r="AW179" s="8">
        <v>0</v>
      </c>
      <c r="AX179" s="8">
        <v>9</v>
      </c>
      <c r="AY179" s="8">
        <v>48</v>
      </c>
      <c r="AZ179" s="8">
        <v>15</v>
      </c>
      <c r="BA179" s="8">
        <v>7</v>
      </c>
      <c r="BB179" s="8">
        <v>8</v>
      </c>
      <c r="BC179" s="8">
        <v>8</v>
      </c>
      <c r="BD179" s="8">
        <v>8</v>
      </c>
      <c r="BE179" s="8">
        <v>3</v>
      </c>
      <c r="BF179" s="8">
        <v>3</v>
      </c>
      <c r="BG179" s="8">
        <v>3</v>
      </c>
      <c r="BH179" s="8">
        <v>4</v>
      </c>
      <c r="BI179" s="8">
        <v>4</v>
      </c>
      <c r="BJ179" s="8">
        <v>4</v>
      </c>
      <c r="BK179" s="8">
        <v>0</v>
      </c>
      <c r="BL179" s="8">
        <v>0</v>
      </c>
      <c r="BM179" s="8">
        <v>0</v>
      </c>
      <c r="BN179" s="8">
        <v>9</v>
      </c>
      <c r="BO179" s="8">
        <v>8</v>
      </c>
      <c r="BP179" s="8">
        <v>2.8946229149556899</v>
      </c>
      <c r="BQ179" s="8">
        <v>0.82737176332719597</v>
      </c>
      <c r="BR179" s="8">
        <v>4.3774880183554403</v>
      </c>
      <c r="BS179" s="8">
        <v>78</v>
      </c>
      <c r="BT179" s="8">
        <v>42</v>
      </c>
      <c r="BU179" s="8">
        <v>58</v>
      </c>
      <c r="BV179" s="8">
        <v>69</v>
      </c>
      <c r="BW179" s="8">
        <v>80</v>
      </c>
      <c r="BX179" s="8">
        <v>94</v>
      </c>
      <c r="BY179" s="8">
        <v>105</v>
      </c>
      <c r="BZ179" s="8">
        <v>116</v>
      </c>
      <c r="CA179" s="8">
        <v>51</v>
      </c>
      <c r="CB179" s="8">
        <v>71</v>
      </c>
      <c r="CC179" s="8">
        <v>85</v>
      </c>
      <c r="CD179" s="8">
        <v>98</v>
      </c>
      <c r="CE179" s="8">
        <v>115</v>
      </c>
      <c r="CF179" s="8">
        <v>129</v>
      </c>
      <c r="CG179" s="8">
        <v>142</v>
      </c>
      <c r="CH179" s="23">
        <v>0</v>
      </c>
      <c r="CI179" s="24">
        <v>0</v>
      </c>
      <c r="CJ179" s="25">
        <v>100</v>
      </c>
      <c r="CK179" s="26">
        <v>0</v>
      </c>
      <c r="CL179" s="28">
        <v>0</v>
      </c>
      <c r="CM179" s="29">
        <v>0</v>
      </c>
      <c r="CN179" s="30">
        <v>0</v>
      </c>
      <c r="CO179" s="31">
        <v>0</v>
      </c>
      <c r="CP179" s="34" t="s">
        <v>256</v>
      </c>
      <c r="CQ179" s="8">
        <v>0</v>
      </c>
      <c r="CR179" s="8">
        <v>0</v>
      </c>
      <c r="CS179" s="8">
        <v>0</v>
      </c>
      <c r="CT179" s="8">
        <v>0</v>
      </c>
      <c r="CU179" s="8">
        <v>0</v>
      </c>
      <c r="CV179" s="8">
        <v>100</v>
      </c>
      <c r="CW179" s="8">
        <v>0</v>
      </c>
      <c r="CX179" s="8">
        <v>0</v>
      </c>
      <c r="CY179" s="8">
        <v>0</v>
      </c>
    </row>
    <row r="180" spans="1:103" s="8" customFormat="1" ht="15.75" thickBot="1" x14ac:dyDescent="0.3">
      <c r="A180" s="8" t="s">
        <v>258</v>
      </c>
      <c r="B180" s="8" t="s">
        <v>547</v>
      </c>
      <c r="C180" s="8" t="s">
        <v>552</v>
      </c>
      <c r="D180" s="8" t="s">
        <v>553</v>
      </c>
      <c r="E180" s="8" t="s">
        <v>554</v>
      </c>
      <c r="G180" s="9">
        <v>880.8</v>
      </c>
      <c r="H180" s="8">
        <v>-32.596379999999897</v>
      </c>
      <c r="I180" s="8">
        <v>19.008329999999901</v>
      </c>
      <c r="J180" s="10">
        <v>33772</v>
      </c>
      <c r="K180" s="10">
        <v>43278</v>
      </c>
      <c r="L180" s="9"/>
      <c r="M180" s="8">
        <v>883.15471377361405</v>
      </c>
      <c r="N180" s="8">
        <v>273538.83998016501</v>
      </c>
      <c r="O180" s="8">
        <v>45215.143370609003</v>
      </c>
      <c r="P180" s="8">
        <f t="shared" si="2"/>
        <v>45.215143370609006</v>
      </c>
      <c r="Q180" s="8">
        <v>87939.070178638707</v>
      </c>
      <c r="R180" s="9">
        <v>157</v>
      </c>
      <c r="S180" s="9">
        <v>1167</v>
      </c>
      <c r="T180" s="9">
        <v>172</v>
      </c>
      <c r="U180" s="9">
        <v>730</v>
      </c>
      <c r="V180" s="9">
        <v>5.7015190832319998E-3</v>
      </c>
      <c r="W180" s="9">
        <v>1.1485224917074001E-2</v>
      </c>
      <c r="X180" s="9">
        <v>30.309999465942301</v>
      </c>
      <c r="Y180" s="9">
        <v>8.4604034200309996E-3</v>
      </c>
      <c r="Z180" s="8">
        <v>0.68259684629208495</v>
      </c>
      <c r="AA180" s="8">
        <v>86.053403331722095</v>
      </c>
      <c r="AB180" s="8">
        <v>13.082459195959199</v>
      </c>
      <c r="AC180" s="9" t="s">
        <v>257</v>
      </c>
      <c r="AD180" s="8">
        <v>121.219811180479</v>
      </c>
      <c r="AE180" s="8">
        <v>6.8</v>
      </c>
      <c r="AF180" s="8">
        <v>1.73</v>
      </c>
      <c r="AG180" s="8">
        <v>5.72</v>
      </c>
      <c r="AH180" s="8">
        <v>6</v>
      </c>
      <c r="AI180" s="8">
        <v>6.52</v>
      </c>
      <c r="AJ180" s="8">
        <v>0.95</v>
      </c>
      <c r="AK180" s="8">
        <v>0.72</v>
      </c>
      <c r="AL180" s="8">
        <v>0.88</v>
      </c>
      <c r="AM180" s="8">
        <v>0.9</v>
      </c>
      <c r="AN180" s="8">
        <v>1527</v>
      </c>
      <c r="AO180" s="8">
        <v>283</v>
      </c>
      <c r="AP180" s="8">
        <v>627</v>
      </c>
      <c r="AQ180" s="8">
        <v>561</v>
      </c>
      <c r="AR180" s="8">
        <v>859</v>
      </c>
      <c r="AS180" s="8">
        <v>353</v>
      </c>
      <c r="AT180" s="8">
        <v>572</v>
      </c>
      <c r="AU180" s="8">
        <v>550</v>
      </c>
      <c r="AV180" s="8">
        <v>0.155</v>
      </c>
      <c r="AW180" s="8">
        <v>1.9E-2</v>
      </c>
      <c r="AX180" s="8">
        <v>9</v>
      </c>
      <c r="AY180" s="8">
        <v>48</v>
      </c>
      <c r="AZ180" s="8">
        <v>6</v>
      </c>
      <c r="BA180" s="8">
        <v>7</v>
      </c>
      <c r="BB180" s="8">
        <v>8</v>
      </c>
      <c r="BC180" s="8">
        <v>8</v>
      </c>
      <c r="BD180" s="8">
        <v>8</v>
      </c>
      <c r="BE180" s="8">
        <v>3</v>
      </c>
      <c r="BF180" s="8">
        <v>3</v>
      </c>
      <c r="BG180" s="8">
        <v>3</v>
      </c>
      <c r="BH180" s="8">
        <v>5</v>
      </c>
      <c r="BI180" s="8">
        <v>5</v>
      </c>
      <c r="BJ180" s="8">
        <v>4</v>
      </c>
      <c r="BK180" s="8">
        <v>1</v>
      </c>
      <c r="BL180" s="8">
        <v>1</v>
      </c>
      <c r="BM180" s="8">
        <v>0</v>
      </c>
      <c r="BN180" s="8">
        <v>9</v>
      </c>
      <c r="BO180" s="8">
        <v>8</v>
      </c>
      <c r="BP180" s="8">
        <v>2.9766207351469198</v>
      </c>
      <c r="BQ180" s="8">
        <v>0.88948720872528197</v>
      </c>
      <c r="BR180" s="8">
        <v>4.6438794634686804</v>
      </c>
      <c r="BS180" s="8">
        <v>95</v>
      </c>
      <c r="BT180" s="8">
        <v>54</v>
      </c>
      <c r="BU180" s="8">
        <v>70</v>
      </c>
      <c r="BV180" s="8">
        <v>81</v>
      </c>
      <c r="BW180" s="8">
        <v>92</v>
      </c>
      <c r="BX180" s="8">
        <v>106</v>
      </c>
      <c r="BY180" s="8">
        <v>116</v>
      </c>
      <c r="BZ180" s="8">
        <v>126</v>
      </c>
      <c r="CA180" s="8">
        <v>80</v>
      </c>
      <c r="CB180" s="8">
        <v>104</v>
      </c>
      <c r="CC180" s="8">
        <v>121</v>
      </c>
      <c r="CD180" s="8">
        <v>136</v>
      </c>
      <c r="CE180" s="8">
        <v>157</v>
      </c>
      <c r="CF180" s="8">
        <v>172</v>
      </c>
      <c r="CG180" s="8">
        <v>187</v>
      </c>
      <c r="CH180" s="23">
        <v>0</v>
      </c>
      <c r="CI180" s="24">
        <v>0</v>
      </c>
      <c r="CJ180" s="25">
        <v>40</v>
      </c>
      <c r="CK180" s="26">
        <v>60</v>
      </c>
      <c r="CL180" s="28">
        <v>0</v>
      </c>
      <c r="CM180" s="29">
        <v>0</v>
      </c>
      <c r="CN180" s="30">
        <v>0</v>
      </c>
      <c r="CO180" s="31">
        <v>0</v>
      </c>
      <c r="CP180" s="34" t="s">
        <v>258</v>
      </c>
      <c r="CQ180" s="8">
        <v>0</v>
      </c>
      <c r="CR180" s="8">
        <v>100</v>
      </c>
      <c r="CS180" s="8">
        <v>0</v>
      </c>
      <c r="CT180" s="8">
        <v>0</v>
      </c>
      <c r="CU180" s="8">
        <v>0</v>
      </c>
      <c r="CV180" s="8">
        <v>0</v>
      </c>
      <c r="CW180" s="8">
        <v>0</v>
      </c>
      <c r="CX180" s="8">
        <v>0</v>
      </c>
      <c r="CY180" s="8">
        <v>0</v>
      </c>
    </row>
    <row r="181" spans="1:103" s="8" customFormat="1" ht="15.75" thickBot="1" x14ac:dyDescent="0.3">
      <c r="A181" s="8" t="s">
        <v>259</v>
      </c>
      <c r="B181" s="8" t="s">
        <v>547</v>
      </c>
      <c r="C181" s="8" t="s">
        <v>548</v>
      </c>
      <c r="D181" s="8" t="s">
        <v>558</v>
      </c>
      <c r="E181" s="8" t="s">
        <v>559</v>
      </c>
      <c r="G181" s="9">
        <v>24044</v>
      </c>
      <c r="H181" s="8">
        <v>-31.862500000000001</v>
      </c>
      <c r="I181" s="8">
        <v>18.68638</v>
      </c>
      <c r="J181" s="10">
        <v>3060</v>
      </c>
      <c r="K181" s="10">
        <v>43291</v>
      </c>
      <c r="L181" s="9">
        <v>1926</v>
      </c>
      <c r="M181" s="8">
        <v>23990.5715951368</v>
      </c>
      <c r="N181" s="8">
        <v>1394195.06494799</v>
      </c>
      <c r="O181" s="8">
        <v>145209.82088626901</v>
      </c>
      <c r="P181" s="8">
        <f t="shared" si="2"/>
        <v>145.209820886269</v>
      </c>
      <c r="Q181" s="8">
        <v>366799.97428725898</v>
      </c>
      <c r="R181" s="9">
        <v>32</v>
      </c>
      <c r="S181" s="9">
        <v>1341</v>
      </c>
      <c r="T181" s="9">
        <v>104</v>
      </c>
      <c r="U181" s="9">
        <v>713</v>
      </c>
      <c r="V181" s="9">
        <v>2.1173623390500001E-3</v>
      </c>
      <c r="W181" s="9">
        <v>3.5687025402430001E-3</v>
      </c>
      <c r="X181" s="9">
        <v>13.029999732971101</v>
      </c>
      <c r="Y181" s="9">
        <v>2.2137407213449999E-3</v>
      </c>
      <c r="Z181" s="8">
        <v>0.40597928944318101</v>
      </c>
      <c r="AA181" s="8">
        <v>70.891187319235698</v>
      </c>
      <c r="AB181" s="8">
        <v>65.834216349185198</v>
      </c>
      <c r="AC181" s="9" t="s">
        <v>257</v>
      </c>
      <c r="AD181" s="8">
        <v>6.6453031081935796</v>
      </c>
      <c r="AE181" s="8">
        <v>6.81</v>
      </c>
      <c r="AF181" s="8">
        <v>1.1000000000000001</v>
      </c>
      <c r="AG181" s="8">
        <v>4.82</v>
      </c>
      <c r="AH181" s="8">
        <v>4.92</v>
      </c>
      <c r="AI181" s="8">
        <v>5.4</v>
      </c>
      <c r="AJ181" s="8">
        <v>0.97</v>
      </c>
      <c r="AK181" s="8">
        <v>0.06</v>
      </c>
      <c r="AL181" s="8">
        <v>0.67</v>
      </c>
      <c r="AM181" s="8">
        <v>0.75</v>
      </c>
      <c r="AN181" s="8">
        <v>1319</v>
      </c>
      <c r="AO181" s="8">
        <v>60</v>
      </c>
      <c r="AP181" s="8">
        <v>247</v>
      </c>
      <c r="AQ181" s="8">
        <v>229</v>
      </c>
      <c r="AR181" s="8">
        <v>796</v>
      </c>
      <c r="AS181" s="8">
        <v>38</v>
      </c>
      <c r="AT181" s="8">
        <v>243</v>
      </c>
      <c r="AU181" s="8">
        <v>225</v>
      </c>
      <c r="AV181" s="8">
        <v>8.5999999999999993E-2</v>
      </c>
      <c r="AW181" s="8">
        <v>1.4E-2</v>
      </c>
      <c r="AX181" s="8">
        <v>5</v>
      </c>
      <c r="AY181" s="8">
        <v>48</v>
      </c>
      <c r="AZ181" s="8">
        <v>15</v>
      </c>
      <c r="BA181" s="8">
        <v>7</v>
      </c>
      <c r="BB181" s="8">
        <v>3</v>
      </c>
      <c r="BC181" s="8">
        <v>8</v>
      </c>
      <c r="BD181" s="8">
        <v>3</v>
      </c>
      <c r="BE181" s="8">
        <v>2</v>
      </c>
      <c r="BF181" s="8">
        <v>3</v>
      </c>
      <c r="BG181" s="8">
        <v>2</v>
      </c>
      <c r="BH181" s="8">
        <v>4</v>
      </c>
      <c r="BI181" s="8">
        <v>5</v>
      </c>
      <c r="BJ181" s="8">
        <v>4</v>
      </c>
      <c r="BK181" s="8">
        <v>0</v>
      </c>
      <c r="BL181" s="8">
        <v>1</v>
      </c>
      <c r="BM181" s="8">
        <v>0</v>
      </c>
      <c r="BN181" s="8">
        <v>9</v>
      </c>
      <c r="BO181" s="8">
        <v>8</v>
      </c>
      <c r="BP181" s="8">
        <v>2.8939432461386398</v>
      </c>
      <c r="BQ181" s="8">
        <v>0.74512259465386699</v>
      </c>
      <c r="BR181" s="8">
        <v>13.543820983898099</v>
      </c>
      <c r="BS181" s="8">
        <v>36</v>
      </c>
      <c r="BT181" s="8">
        <v>40</v>
      </c>
      <c r="BU181" s="8">
        <v>56</v>
      </c>
      <c r="BV181" s="8">
        <v>67</v>
      </c>
      <c r="BW181" s="8">
        <v>79</v>
      </c>
      <c r="BX181" s="8">
        <v>94</v>
      </c>
      <c r="BY181" s="8">
        <v>107</v>
      </c>
      <c r="BZ181" s="8">
        <v>120</v>
      </c>
      <c r="CA181" s="8">
        <v>29</v>
      </c>
      <c r="CB181" s="8">
        <v>40</v>
      </c>
      <c r="CC181" s="8">
        <v>49</v>
      </c>
      <c r="CD181" s="8">
        <v>57</v>
      </c>
      <c r="CE181" s="8">
        <v>69</v>
      </c>
      <c r="CF181" s="8">
        <v>78</v>
      </c>
      <c r="CG181" s="8">
        <v>88</v>
      </c>
      <c r="CH181" s="23">
        <v>0</v>
      </c>
      <c r="CI181" s="24">
        <v>20</v>
      </c>
      <c r="CJ181" s="25">
        <v>80</v>
      </c>
      <c r="CK181" s="26">
        <v>0</v>
      </c>
      <c r="CL181" s="28">
        <v>0</v>
      </c>
      <c r="CM181" s="29">
        <v>0</v>
      </c>
      <c r="CN181" s="30">
        <v>0</v>
      </c>
      <c r="CO181" s="31">
        <v>0</v>
      </c>
      <c r="CP181" s="34" t="s">
        <v>259</v>
      </c>
      <c r="CQ181" s="8">
        <v>0</v>
      </c>
      <c r="CR181" s="8">
        <v>0</v>
      </c>
      <c r="CS181" s="8">
        <v>0</v>
      </c>
      <c r="CT181" s="8">
        <v>0</v>
      </c>
      <c r="CU181" s="8">
        <v>0</v>
      </c>
      <c r="CV181" s="8">
        <v>100</v>
      </c>
      <c r="CW181" s="8">
        <v>0</v>
      </c>
      <c r="CX181" s="8">
        <v>0</v>
      </c>
      <c r="CY181" s="8">
        <v>0</v>
      </c>
    </row>
    <row r="182" spans="1:103" s="8" customFormat="1" x14ac:dyDescent="0.25">
      <c r="A182" s="8" t="s">
        <v>260</v>
      </c>
      <c r="B182" s="8" t="s">
        <v>547</v>
      </c>
      <c r="C182" s="8" t="s">
        <v>548</v>
      </c>
      <c r="D182" s="8" t="s">
        <v>550</v>
      </c>
      <c r="E182" s="8" t="s">
        <v>551</v>
      </c>
      <c r="G182" s="9">
        <v>265</v>
      </c>
      <c r="H182" s="8">
        <v>-32.780270000000002</v>
      </c>
      <c r="I182" s="8">
        <v>19.283329999999999</v>
      </c>
      <c r="J182" s="10">
        <v>11049</v>
      </c>
      <c r="K182" s="10">
        <v>43278</v>
      </c>
      <c r="L182" s="9"/>
      <c r="M182" s="8">
        <v>289.32849341091799</v>
      </c>
      <c r="N182" s="8">
        <v>120125.538045657</v>
      </c>
      <c r="O182" s="8">
        <v>14837.876867708599</v>
      </c>
      <c r="P182" s="8">
        <f t="shared" si="2"/>
        <v>14.8378768677086</v>
      </c>
      <c r="Q182" s="8">
        <v>27516.0515879837</v>
      </c>
      <c r="R182" s="9">
        <v>829</v>
      </c>
      <c r="S182" s="9">
        <v>1008</v>
      </c>
      <c r="T182" s="9">
        <v>835</v>
      </c>
      <c r="U182" s="9">
        <v>874</v>
      </c>
      <c r="V182" s="9">
        <v>1.6923181246970001E-3</v>
      </c>
      <c r="W182" s="9">
        <v>6.5052938074210004E-3</v>
      </c>
      <c r="X182" s="9">
        <v>14.689999580383301</v>
      </c>
      <c r="Y182" s="9">
        <v>1.889806007966E-3</v>
      </c>
      <c r="Z182" s="8">
        <v>0.98851127653009796</v>
      </c>
      <c r="AA182" s="8">
        <v>91.395403918186503</v>
      </c>
      <c r="AB182" s="8">
        <v>9.5230395732840698</v>
      </c>
      <c r="AC182" s="9" t="s">
        <v>257</v>
      </c>
      <c r="AD182" s="8">
        <v>7.5459062481305299</v>
      </c>
      <c r="AE182" s="8">
        <v>6.8</v>
      </c>
      <c r="AF182" s="8">
        <v>1.8</v>
      </c>
      <c r="AG182" s="8">
        <v>5.27</v>
      </c>
      <c r="AH182" s="8">
        <v>5.4</v>
      </c>
      <c r="AI182" s="8">
        <v>4.41</v>
      </c>
      <c r="AJ182" s="8">
        <v>0.95</v>
      </c>
      <c r="AK182" s="8">
        <v>0.8</v>
      </c>
      <c r="AL182" s="8">
        <v>0.91</v>
      </c>
      <c r="AM182" s="8">
        <v>0.93</v>
      </c>
      <c r="AN182" s="8">
        <v>735</v>
      </c>
      <c r="AO182" s="8">
        <v>286</v>
      </c>
      <c r="AP182" s="8">
        <v>473</v>
      </c>
      <c r="AQ182" s="8">
        <v>478</v>
      </c>
      <c r="AR182" s="8">
        <v>636</v>
      </c>
      <c r="AS182" s="8">
        <v>403</v>
      </c>
      <c r="AT182" s="8">
        <v>486</v>
      </c>
      <c r="AU182" s="8">
        <v>475</v>
      </c>
      <c r="AV182" s="8">
        <v>1.1850000000000001</v>
      </c>
      <c r="AW182" s="8">
        <v>2.7E-2</v>
      </c>
      <c r="AX182" s="8">
        <v>9</v>
      </c>
      <c r="AY182" s="8">
        <v>48</v>
      </c>
      <c r="AZ182" s="8">
        <v>15</v>
      </c>
      <c r="BA182" s="8">
        <v>7</v>
      </c>
      <c r="BB182" s="8">
        <v>8</v>
      </c>
      <c r="BC182" s="8">
        <v>8</v>
      </c>
      <c r="BD182" s="8">
        <v>8</v>
      </c>
      <c r="BE182" s="8">
        <v>3</v>
      </c>
      <c r="BF182" s="8">
        <v>3</v>
      </c>
      <c r="BG182" s="8">
        <v>3</v>
      </c>
      <c r="BH182" s="8">
        <v>4</v>
      </c>
      <c r="BI182" s="8">
        <v>5</v>
      </c>
      <c r="BJ182" s="8">
        <v>4</v>
      </c>
      <c r="BK182" s="8">
        <v>0</v>
      </c>
      <c r="BL182" s="8">
        <v>1</v>
      </c>
      <c r="BM182" s="8">
        <v>0</v>
      </c>
      <c r="BN182" s="8">
        <v>9</v>
      </c>
      <c r="BO182" s="8">
        <v>8</v>
      </c>
      <c r="BP182" s="8">
        <v>2.9766207351469198</v>
      </c>
      <c r="BQ182" s="8">
        <v>0.86546059020602295</v>
      </c>
      <c r="BR182" s="8">
        <v>24.521351621732101</v>
      </c>
      <c r="BS182" s="8">
        <v>82</v>
      </c>
      <c r="BT182" s="8">
        <v>46</v>
      </c>
      <c r="BU182" s="8">
        <v>62</v>
      </c>
      <c r="BV182" s="8">
        <v>72</v>
      </c>
      <c r="BW182" s="8">
        <v>81</v>
      </c>
      <c r="BX182" s="8">
        <v>94</v>
      </c>
      <c r="BY182" s="8">
        <v>103</v>
      </c>
      <c r="BZ182" s="8">
        <v>113</v>
      </c>
      <c r="CA182" s="8">
        <v>44</v>
      </c>
      <c r="CB182" s="8">
        <v>59</v>
      </c>
      <c r="CC182" s="8">
        <v>68</v>
      </c>
      <c r="CD182" s="8">
        <v>77</v>
      </c>
      <c r="CE182" s="8">
        <v>89</v>
      </c>
      <c r="CF182" s="8">
        <v>98</v>
      </c>
      <c r="CG182" s="8">
        <v>107</v>
      </c>
      <c r="CH182" s="23">
        <v>0</v>
      </c>
      <c r="CI182" s="24">
        <v>0</v>
      </c>
      <c r="CJ182" s="25">
        <v>0</v>
      </c>
      <c r="CK182" s="26">
        <v>100</v>
      </c>
      <c r="CL182" s="28">
        <v>0</v>
      </c>
      <c r="CM182" s="29">
        <v>0</v>
      </c>
      <c r="CN182" s="30">
        <v>0</v>
      </c>
      <c r="CO182" s="31">
        <v>0</v>
      </c>
      <c r="CP182" s="34" t="s">
        <v>260</v>
      </c>
      <c r="CQ182" s="8">
        <v>0</v>
      </c>
      <c r="CR182" s="8">
        <v>100</v>
      </c>
      <c r="CS182" s="8">
        <v>0</v>
      </c>
      <c r="CT182" s="8">
        <v>0</v>
      </c>
      <c r="CU182" s="8">
        <v>0</v>
      </c>
      <c r="CV182" s="8">
        <v>0</v>
      </c>
      <c r="CW182" s="8">
        <v>0</v>
      </c>
      <c r="CX182" s="8">
        <v>0</v>
      </c>
      <c r="CY182" s="8">
        <v>0</v>
      </c>
    </row>
    <row r="183" spans="1:103" s="8" customFormat="1" ht="15.75" thickBot="1" x14ac:dyDescent="0.3">
      <c r="A183" s="8" t="s">
        <v>261</v>
      </c>
      <c r="B183" s="8" t="s">
        <v>547</v>
      </c>
      <c r="C183" s="8" t="s">
        <v>548</v>
      </c>
      <c r="D183" s="8" t="s">
        <v>550</v>
      </c>
      <c r="E183" s="8" t="s">
        <v>549</v>
      </c>
      <c r="G183" s="9">
        <v>76</v>
      </c>
      <c r="H183" s="8">
        <v>-33.115270000000002</v>
      </c>
      <c r="I183" s="8">
        <v>19.392499999999998</v>
      </c>
      <c r="J183" s="10">
        <v>30249</v>
      </c>
      <c r="K183" s="10">
        <v>43278</v>
      </c>
      <c r="L183" s="9"/>
      <c r="M183" s="8">
        <v>78.269836622762696</v>
      </c>
      <c r="N183" s="8">
        <v>61432.9581111261</v>
      </c>
      <c r="O183" s="8">
        <v>8485.1106496777793</v>
      </c>
      <c r="P183" s="8">
        <f t="shared" si="2"/>
        <v>8.4851106496777788</v>
      </c>
      <c r="Q183" s="8">
        <v>17943.757713809598</v>
      </c>
      <c r="R183" s="9">
        <v>958</v>
      </c>
      <c r="S183" s="9">
        <v>1738</v>
      </c>
      <c r="T183" s="9">
        <v>961</v>
      </c>
      <c r="U183" s="9">
        <v>1032</v>
      </c>
      <c r="V183" s="9">
        <v>9.0214237570759997E-3</v>
      </c>
      <c r="W183" s="9">
        <v>4.3469155816772E-2</v>
      </c>
      <c r="X183" s="9">
        <v>13.569999694824199</v>
      </c>
      <c r="Y183" s="9">
        <v>5.2757435478270002E-3</v>
      </c>
      <c r="Z183" s="8">
        <v>1.11149249732282</v>
      </c>
      <c r="AA183" s="8">
        <v>95.646896094344498</v>
      </c>
      <c r="AB183" s="8">
        <v>4.6147588584713199</v>
      </c>
      <c r="AC183" s="9" t="s">
        <v>257</v>
      </c>
      <c r="AD183" s="8">
        <v>6.0888524644066004</v>
      </c>
      <c r="AE183" s="8">
        <v>6.8</v>
      </c>
      <c r="AF183" s="8">
        <v>2.1</v>
      </c>
      <c r="AG183" s="8">
        <v>5.05</v>
      </c>
      <c r="AH183" s="8">
        <v>5.15</v>
      </c>
      <c r="AI183" s="8">
        <v>6.43</v>
      </c>
      <c r="AJ183" s="8">
        <v>0.89</v>
      </c>
      <c r="AK183" s="8">
        <v>0.72</v>
      </c>
      <c r="AL183" s="8">
        <v>0.75</v>
      </c>
      <c r="AM183" s="8">
        <v>0.74</v>
      </c>
      <c r="AN183" s="8">
        <v>1050</v>
      </c>
      <c r="AO183" s="8">
        <v>344</v>
      </c>
      <c r="AP183" s="8">
        <v>571</v>
      </c>
      <c r="AQ183" s="8">
        <v>523</v>
      </c>
      <c r="AR183" s="8">
        <v>796</v>
      </c>
      <c r="AS183" s="8">
        <v>403</v>
      </c>
      <c r="AT183" s="8">
        <v>574</v>
      </c>
      <c r="AU183" s="8">
        <v>571</v>
      </c>
      <c r="AV183" s="8">
        <v>1.325</v>
      </c>
      <c r="AW183" s="8">
        <v>0</v>
      </c>
      <c r="AX183" s="8">
        <v>9</v>
      </c>
      <c r="AY183" s="8">
        <v>72</v>
      </c>
      <c r="AZ183" s="8">
        <v>15</v>
      </c>
      <c r="BA183" s="8">
        <v>3</v>
      </c>
      <c r="BB183" s="8">
        <v>8</v>
      </c>
      <c r="BC183" s="8">
        <v>8</v>
      </c>
      <c r="BD183" s="8">
        <v>8</v>
      </c>
      <c r="BE183" s="8">
        <v>3</v>
      </c>
      <c r="BF183" s="8">
        <v>3</v>
      </c>
      <c r="BG183" s="8">
        <v>3</v>
      </c>
      <c r="BH183" s="8">
        <v>5</v>
      </c>
      <c r="BI183" s="8">
        <v>5</v>
      </c>
      <c r="BJ183" s="8">
        <v>4</v>
      </c>
      <c r="BK183" s="8">
        <v>1</v>
      </c>
      <c r="BL183" s="8">
        <v>1</v>
      </c>
      <c r="BM183" s="8">
        <v>0</v>
      </c>
      <c r="BN183" s="8">
        <v>9</v>
      </c>
      <c r="BO183" s="8">
        <v>8</v>
      </c>
      <c r="BP183" s="8">
        <v>3.01507099910694</v>
      </c>
      <c r="BQ183" s="8">
        <v>0.85557834575200498</v>
      </c>
      <c r="BR183" s="8">
        <v>40.561885059217403</v>
      </c>
      <c r="BS183" s="8">
        <v>84</v>
      </c>
      <c r="BT183" s="8">
        <v>44</v>
      </c>
      <c r="BU183" s="8">
        <v>57</v>
      </c>
      <c r="BV183" s="8">
        <v>66</v>
      </c>
      <c r="BW183" s="8">
        <v>74</v>
      </c>
      <c r="BX183" s="8">
        <v>85</v>
      </c>
      <c r="BY183" s="8">
        <v>92</v>
      </c>
      <c r="BZ183" s="8">
        <v>100</v>
      </c>
      <c r="CA183" s="8">
        <v>47</v>
      </c>
      <c r="CB183" s="8">
        <v>61</v>
      </c>
      <c r="CC183" s="8">
        <v>70</v>
      </c>
      <c r="CD183" s="8">
        <v>79</v>
      </c>
      <c r="CE183" s="8">
        <v>90</v>
      </c>
      <c r="CF183" s="8">
        <v>98</v>
      </c>
      <c r="CG183" s="8">
        <v>106</v>
      </c>
      <c r="CH183" s="23">
        <v>0</v>
      </c>
      <c r="CI183" s="24">
        <v>0</v>
      </c>
      <c r="CJ183" s="25">
        <v>0</v>
      </c>
      <c r="CK183" s="26">
        <v>0</v>
      </c>
      <c r="CL183" s="27">
        <v>100</v>
      </c>
      <c r="CM183" s="29">
        <v>0</v>
      </c>
      <c r="CN183" s="30">
        <v>0</v>
      </c>
      <c r="CO183" s="31">
        <v>0</v>
      </c>
      <c r="CP183" s="34" t="s">
        <v>261</v>
      </c>
      <c r="CQ183" s="8">
        <v>0</v>
      </c>
      <c r="CR183" s="8">
        <v>100</v>
      </c>
      <c r="CS183" s="8">
        <v>0</v>
      </c>
      <c r="CT183" s="8">
        <v>0</v>
      </c>
      <c r="CU183" s="8">
        <v>0</v>
      </c>
      <c r="CV183" s="8">
        <v>0</v>
      </c>
      <c r="CW183" s="8">
        <v>0</v>
      </c>
      <c r="CX183" s="8">
        <v>0</v>
      </c>
      <c r="CY183" s="8">
        <v>0</v>
      </c>
    </row>
    <row r="184" spans="1:103" s="8" customFormat="1" x14ac:dyDescent="0.25">
      <c r="A184" s="8" t="s">
        <v>262</v>
      </c>
      <c r="B184" s="8" t="s">
        <v>523</v>
      </c>
      <c r="C184" s="8" t="s">
        <v>532</v>
      </c>
      <c r="D184" s="8" t="s">
        <v>533</v>
      </c>
      <c r="E184" s="8" t="s">
        <v>534</v>
      </c>
      <c r="G184" s="9">
        <v>70</v>
      </c>
      <c r="H184" s="8">
        <v>-33.927219999999998</v>
      </c>
      <c r="I184" s="8">
        <v>19.060829999999999</v>
      </c>
      <c r="J184" s="10">
        <v>17989</v>
      </c>
      <c r="K184" s="10">
        <v>39219</v>
      </c>
      <c r="L184" s="9">
        <v>1948</v>
      </c>
      <c r="M184" s="8">
        <v>75.725457777041797</v>
      </c>
      <c r="N184" s="8">
        <v>55917.210300946397</v>
      </c>
      <c r="O184" s="8">
        <v>10946.529990711801</v>
      </c>
      <c r="P184" s="8">
        <f t="shared" si="2"/>
        <v>10.946529990711801</v>
      </c>
      <c r="Q184" s="8">
        <v>17207.158798137702</v>
      </c>
      <c r="R184" s="9">
        <v>206</v>
      </c>
      <c r="S184" s="9">
        <v>1385</v>
      </c>
      <c r="T184" s="9">
        <v>219</v>
      </c>
      <c r="U184" s="9">
        <v>689</v>
      </c>
      <c r="V184" s="9">
        <v>2.6207124814391001E-2</v>
      </c>
      <c r="W184" s="9">
        <v>6.8517993808924996E-2</v>
      </c>
      <c r="X184" s="9">
        <v>56.389999389648402</v>
      </c>
      <c r="Y184" s="9">
        <v>3.6418952047824998E-2</v>
      </c>
      <c r="Z184" s="8">
        <v>0.29579734888084802</v>
      </c>
      <c r="AA184" s="8">
        <v>92.487714696136706</v>
      </c>
      <c r="AB184" s="8">
        <v>2.1237329454951901</v>
      </c>
      <c r="AC184" s="9" t="s">
        <v>257</v>
      </c>
      <c r="AD184" s="8">
        <v>35.180989494105802</v>
      </c>
      <c r="AE184" s="8">
        <v>6.75</v>
      </c>
      <c r="AF184" s="8">
        <v>2.9</v>
      </c>
      <c r="AG184" s="8">
        <v>5.78</v>
      </c>
      <c r="AH184" s="8">
        <v>6.5</v>
      </c>
      <c r="AI184" s="8">
        <v>6.56</v>
      </c>
      <c r="AJ184" s="8">
        <v>0.86</v>
      </c>
      <c r="AK184" s="8">
        <v>0.46</v>
      </c>
      <c r="AL184" s="8">
        <v>0.74</v>
      </c>
      <c r="AM184" s="8">
        <v>0.77</v>
      </c>
      <c r="AN184" s="8">
        <v>3312</v>
      </c>
      <c r="AO184" s="8">
        <v>1198</v>
      </c>
      <c r="AP184" s="8">
        <v>2123</v>
      </c>
      <c r="AQ184" s="8">
        <v>2178</v>
      </c>
      <c r="AR184" s="8">
        <v>3198</v>
      </c>
      <c r="AS184" s="8">
        <v>1247</v>
      </c>
      <c r="AT184" s="8">
        <v>1662</v>
      </c>
      <c r="AU184" s="8">
        <v>1560</v>
      </c>
      <c r="AV184" s="8">
        <v>5.52</v>
      </c>
      <c r="AW184" s="8">
        <v>0</v>
      </c>
      <c r="AX184" s="8">
        <v>9</v>
      </c>
      <c r="AY184" s="8">
        <v>67</v>
      </c>
      <c r="AZ184" s="8">
        <v>6</v>
      </c>
      <c r="BA184" s="8">
        <v>7</v>
      </c>
      <c r="BB184" s="8">
        <v>8</v>
      </c>
      <c r="BC184" s="8">
        <v>8</v>
      </c>
      <c r="BD184" s="8">
        <v>8</v>
      </c>
      <c r="BE184" s="8">
        <v>3</v>
      </c>
      <c r="BF184" s="8">
        <v>3</v>
      </c>
      <c r="BG184" s="8">
        <v>3</v>
      </c>
      <c r="BH184" s="8">
        <v>5</v>
      </c>
      <c r="BI184" s="8">
        <v>5</v>
      </c>
      <c r="BJ184" s="8">
        <v>5</v>
      </c>
      <c r="BK184" s="8">
        <v>1</v>
      </c>
      <c r="BL184" s="8">
        <v>1</v>
      </c>
      <c r="BM184" s="8">
        <v>1</v>
      </c>
      <c r="BN184" s="8">
        <v>9</v>
      </c>
      <c r="BO184" s="8">
        <v>8</v>
      </c>
      <c r="BP184" s="8">
        <v>2.93346277912201</v>
      </c>
      <c r="BQ184" s="8">
        <v>0.79319437461379205</v>
      </c>
      <c r="BR184" s="8">
        <v>5.3281303291036499</v>
      </c>
      <c r="BS184" s="8">
        <v>278</v>
      </c>
      <c r="BT184" s="8">
        <v>50</v>
      </c>
      <c r="BU184" s="8">
        <v>68</v>
      </c>
      <c r="BV184" s="8">
        <v>81</v>
      </c>
      <c r="BW184" s="8">
        <v>93</v>
      </c>
      <c r="BX184" s="8">
        <v>111</v>
      </c>
      <c r="BY184" s="8">
        <v>125</v>
      </c>
      <c r="BZ184" s="8">
        <v>140</v>
      </c>
      <c r="CA184" s="8">
        <v>172</v>
      </c>
      <c r="CB184" s="8">
        <v>232</v>
      </c>
      <c r="CC184" s="8">
        <v>274</v>
      </c>
      <c r="CD184" s="8">
        <v>317</v>
      </c>
      <c r="CE184" s="8">
        <v>376</v>
      </c>
      <c r="CF184" s="8">
        <v>423</v>
      </c>
      <c r="CG184" s="8">
        <v>473</v>
      </c>
      <c r="CH184" s="23">
        <v>0</v>
      </c>
      <c r="CI184" s="24">
        <v>0</v>
      </c>
      <c r="CJ184" s="25">
        <v>60</v>
      </c>
      <c r="CK184" s="26">
        <v>0</v>
      </c>
      <c r="CL184" s="28">
        <v>40</v>
      </c>
      <c r="CM184" s="29">
        <v>0</v>
      </c>
      <c r="CN184" s="30">
        <v>0</v>
      </c>
      <c r="CO184" s="31">
        <v>0</v>
      </c>
      <c r="CP184" s="34" t="s">
        <v>262</v>
      </c>
      <c r="CQ184" s="8">
        <v>0</v>
      </c>
      <c r="CR184" s="8">
        <v>100</v>
      </c>
      <c r="CS184" s="8">
        <v>0</v>
      </c>
      <c r="CT184" s="8">
        <v>0</v>
      </c>
      <c r="CU184" s="8">
        <v>0</v>
      </c>
      <c r="CV184" s="8">
        <v>0</v>
      </c>
      <c r="CW184" s="8">
        <v>0</v>
      </c>
      <c r="CX184" s="8">
        <v>0</v>
      </c>
      <c r="CY184" s="8">
        <v>0</v>
      </c>
    </row>
    <row r="185" spans="1:103" s="8" customFormat="1" x14ac:dyDescent="0.25">
      <c r="A185" s="8" t="s">
        <v>263</v>
      </c>
      <c r="B185" s="8" t="s">
        <v>523</v>
      </c>
      <c r="C185" s="8" t="s">
        <v>532</v>
      </c>
      <c r="D185" s="8" t="s">
        <v>533</v>
      </c>
      <c r="E185" s="8" t="s">
        <v>544</v>
      </c>
      <c r="G185" s="9">
        <v>393</v>
      </c>
      <c r="H185" s="8">
        <v>-33.313879999999997</v>
      </c>
      <c r="I185" s="8">
        <v>19.074719999999999</v>
      </c>
      <c r="J185" s="10">
        <v>19845</v>
      </c>
      <c r="K185" s="10">
        <v>43286</v>
      </c>
      <c r="L185" s="9"/>
      <c r="M185" s="8">
        <v>393.19738907759302</v>
      </c>
      <c r="N185" s="8">
        <v>125924.308635512</v>
      </c>
      <c r="O185" s="8">
        <v>6299.3952680585198</v>
      </c>
      <c r="P185" s="8">
        <f t="shared" si="2"/>
        <v>6.2993952680585199</v>
      </c>
      <c r="Q185" s="8">
        <v>29233.9947075741</v>
      </c>
      <c r="R185" s="9">
        <v>90</v>
      </c>
      <c r="S185" s="9">
        <v>1813</v>
      </c>
      <c r="T185" s="9">
        <v>111</v>
      </c>
      <c r="U185" s="9">
        <v>460</v>
      </c>
      <c r="V185" s="9">
        <v>1.4515895396470999E-2</v>
      </c>
      <c r="W185" s="9">
        <v>5.8938233287480997E-2</v>
      </c>
      <c r="X185" s="9">
        <v>20.370000839233398</v>
      </c>
      <c r="Y185" s="9">
        <v>1.5917541459202999E-2</v>
      </c>
      <c r="Z185" s="8">
        <v>0.73752913355304395</v>
      </c>
      <c r="AA185" s="8">
        <v>85.867574560403099</v>
      </c>
      <c r="AB185" s="8">
        <v>4.39264941148517</v>
      </c>
      <c r="AC185" s="9" t="s">
        <v>257</v>
      </c>
      <c r="AD185" s="8">
        <v>8.47090538016346</v>
      </c>
      <c r="AE185" s="8">
        <v>6.8</v>
      </c>
      <c r="AF185" s="8">
        <v>2.4700000000000002</v>
      </c>
      <c r="AG185" s="8">
        <v>4.95</v>
      </c>
      <c r="AH185" s="8">
        <v>4.7</v>
      </c>
      <c r="AI185" s="8">
        <v>4.5999999999999996</v>
      </c>
      <c r="AJ185" s="8">
        <v>0.94</v>
      </c>
      <c r="AK185" s="8">
        <v>0.72</v>
      </c>
      <c r="AL185" s="8">
        <v>0.8</v>
      </c>
      <c r="AM185" s="8">
        <v>0.8</v>
      </c>
      <c r="AN185" s="8">
        <v>1500</v>
      </c>
      <c r="AO185" s="8">
        <v>360</v>
      </c>
      <c r="AP185" s="8">
        <v>649</v>
      </c>
      <c r="AQ185" s="8">
        <v>608</v>
      </c>
      <c r="AR185" s="8">
        <v>886</v>
      </c>
      <c r="AS185" s="8">
        <v>460</v>
      </c>
      <c r="AT185" s="8">
        <v>652</v>
      </c>
      <c r="AU185" s="8">
        <v>644</v>
      </c>
      <c r="AV185" s="8">
        <v>0.57499999999999996</v>
      </c>
      <c r="AW185" s="8">
        <v>0.56999999999999995</v>
      </c>
      <c r="AX185" s="8">
        <v>8</v>
      </c>
      <c r="AY185" s="8">
        <v>50</v>
      </c>
      <c r="AZ185" s="8">
        <v>6</v>
      </c>
      <c r="BA185" s="8">
        <v>7</v>
      </c>
      <c r="BB185" s="8">
        <v>8</v>
      </c>
      <c r="BC185" s="8">
        <v>8</v>
      </c>
      <c r="BD185" s="8">
        <v>8</v>
      </c>
      <c r="BE185" s="8">
        <v>3</v>
      </c>
      <c r="BF185" s="8">
        <v>3</v>
      </c>
      <c r="BG185" s="8">
        <v>3</v>
      </c>
      <c r="BH185" s="8">
        <v>5</v>
      </c>
      <c r="BI185" s="8">
        <v>5</v>
      </c>
      <c r="BJ185" s="8">
        <v>5</v>
      </c>
      <c r="BK185" s="8">
        <v>1</v>
      </c>
      <c r="BL185" s="8">
        <v>1</v>
      </c>
      <c r="BM185" s="8">
        <v>1</v>
      </c>
      <c r="BN185" s="8">
        <v>9</v>
      </c>
      <c r="BO185" s="8">
        <v>8</v>
      </c>
      <c r="BP185" s="8">
        <v>3.01507099910694</v>
      </c>
      <c r="BQ185" s="8">
        <v>0.79264251191770396</v>
      </c>
      <c r="BR185" s="8">
        <v>3.3377071642512801</v>
      </c>
      <c r="BS185" s="8">
        <v>66</v>
      </c>
      <c r="BT185" s="8">
        <v>33</v>
      </c>
      <c r="BU185" s="8">
        <v>42</v>
      </c>
      <c r="BV185" s="8">
        <v>49</v>
      </c>
      <c r="BW185" s="8">
        <v>55</v>
      </c>
      <c r="BX185" s="8">
        <v>62</v>
      </c>
      <c r="BY185" s="8">
        <v>68</v>
      </c>
      <c r="BZ185" s="8">
        <v>74</v>
      </c>
      <c r="CA185" s="8">
        <v>42</v>
      </c>
      <c r="CB185" s="8">
        <v>54</v>
      </c>
      <c r="CC185" s="8">
        <v>62</v>
      </c>
      <c r="CD185" s="8">
        <v>69</v>
      </c>
      <c r="CE185" s="8">
        <v>79</v>
      </c>
      <c r="CF185" s="8">
        <v>87</v>
      </c>
      <c r="CG185" s="8">
        <v>94</v>
      </c>
      <c r="CH185" s="23">
        <v>0</v>
      </c>
      <c r="CI185" s="24">
        <v>0</v>
      </c>
      <c r="CJ185" s="25">
        <v>0</v>
      </c>
      <c r="CK185" s="26">
        <v>0</v>
      </c>
      <c r="CL185" s="27">
        <v>100</v>
      </c>
      <c r="CM185" s="29">
        <v>0</v>
      </c>
      <c r="CN185" s="30">
        <v>0</v>
      </c>
      <c r="CO185" s="31">
        <v>0</v>
      </c>
      <c r="CP185" s="34" t="s">
        <v>263</v>
      </c>
      <c r="CQ185" s="8">
        <v>0</v>
      </c>
      <c r="CR185" s="8">
        <v>100</v>
      </c>
      <c r="CS185" s="8">
        <v>0</v>
      </c>
      <c r="CT185" s="8">
        <v>0</v>
      </c>
      <c r="CU185" s="8">
        <v>0</v>
      </c>
      <c r="CV185" s="8">
        <v>0</v>
      </c>
      <c r="CW185" s="8">
        <v>0</v>
      </c>
      <c r="CX185" s="8">
        <v>0</v>
      </c>
      <c r="CY185" s="8">
        <v>0</v>
      </c>
    </row>
    <row r="186" spans="1:103" s="8" customFormat="1" x14ac:dyDescent="0.25">
      <c r="A186" s="8" t="s">
        <v>264</v>
      </c>
      <c r="B186" s="8" t="s">
        <v>523</v>
      </c>
      <c r="C186" s="8" t="s">
        <v>532</v>
      </c>
      <c r="D186" s="8" t="s">
        <v>533</v>
      </c>
      <c r="E186" s="8" t="s">
        <v>544</v>
      </c>
      <c r="G186" s="9">
        <v>9.6</v>
      </c>
      <c r="H186" s="8">
        <v>-33.38805</v>
      </c>
      <c r="I186" s="8">
        <v>19.15944</v>
      </c>
      <c r="J186" s="10">
        <v>23502</v>
      </c>
      <c r="K186" s="10">
        <v>43286</v>
      </c>
      <c r="L186" s="9"/>
      <c r="M186" s="8">
        <v>9.8919113112501798</v>
      </c>
      <c r="N186" s="8">
        <v>18399.959931844802</v>
      </c>
      <c r="O186" s="8">
        <v>3189.9916281441301</v>
      </c>
      <c r="P186" s="8">
        <f t="shared" si="2"/>
        <v>3.1899916281441301</v>
      </c>
      <c r="Q186" s="8">
        <v>6515.9028007633297</v>
      </c>
      <c r="R186" s="9">
        <v>181</v>
      </c>
      <c r="S186" s="9">
        <v>759</v>
      </c>
      <c r="T186" s="9">
        <v>186</v>
      </c>
      <c r="U186" s="9">
        <v>376</v>
      </c>
      <c r="V186" s="9">
        <v>3.0999572947620999E-2</v>
      </c>
      <c r="W186" s="9">
        <v>8.8706050055303007E-2</v>
      </c>
      <c r="X186" s="9">
        <v>19.420000076293899</v>
      </c>
      <c r="Y186" s="9">
        <v>3.8879238069057E-2</v>
      </c>
      <c r="Z186" s="8">
        <v>0.78231377021098603</v>
      </c>
      <c r="AA186" s="8">
        <v>100</v>
      </c>
      <c r="AB186" s="8">
        <v>0.98046934600997104</v>
      </c>
      <c r="AC186" s="9" t="s">
        <v>257</v>
      </c>
      <c r="AD186" s="8">
        <v>3.9671483550676401</v>
      </c>
      <c r="AE186" s="8">
        <v>6.78</v>
      </c>
      <c r="AF186" s="8">
        <v>3.4</v>
      </c>
      <c r="AG186" s="8">
        <v>5.03</v>
      </c>
      <c r="AH186" s="8">
        <v>4.7</v>
      </c>
      <c r="AI186" s="8">
        <v>4.26</v>
      </c>
      <c r="AJ186" s="8">
        <v>0.84</v>
      </c>
      <c r="AK186" s="8">
        <v>0.8</v>
      </c>
      <c r="AL186" s="8">
        <v>0.8</v>
      </c>
      <c r="AM186" s="8">
        <v>0.8</v>
      </c>
      <c r="AN186" s="8">
        <v>500</v>
      </c>
      <c r="AO186" s="8">
        <v>437</v>
      </c>
      <c r="AP186" s="8">
        <v>469</v>
      </c>
      <c r="AQ186" s="8">
        <v>470</v>
      </c>
      <c r="AR186" s="8">
        <v>654</v>
      </c>
      <c r="AS186" s="8">
        <v>636</v>
      </c>
      <c r="AT186" s="8">
        <v>645</v>
      </c>
      <c r="AU186" s="8">
        <v>645</v>
      </c>
      <c r="AV186" s="8">
        <v>0</v>
      </c>
      <c r="AW186" s="8">
        <v>0</v>
      </c>
      <c r="AX186" s="8">
        <v>8</v>
      </c>
      <c r="AY186" s="8">
        <v>50</v>
      </c>
      <c r="AZ186" s="8">
        <v>6</v>
      </c>
      <c r="BA186" s="8">
        <v>7</v>
      </c>
      <c r="BB186" s="8">
        <v>8</v>
      </c>
      <c r="BC186" s="8">
        <v>8</v>
      </c>
      <c r="BD186" s="8">
        <v>8</v>
      </c>
      <c r="BE186" s="8">
        <v>3</v>
      </c>
      <c r="BF186" s="8">
        <v>3</v>
      </c>
      <c r="BG186" s="8">
        <v>3</v>
      </c>
      <c r="BH186" s="8">
        <v>5</v>
      </c>
      <c r="BI186" s="8">
        <v>5</v>
      </c>
      <c r="BJ186" s="8">
        <v>5</v>
      </c>
      <c r="BK186" s="8">
        <v>1</v>
      </c>
      <c r="BL186" s="8">
        <v>1</v>
      </c>
      <c r="BM186" s="8">
        <v>1</v>
      </c>
      <c r="BN186" s="8">
        <v>9</v>
      </c>
      <c r="BO186" s="8">
        <v>8</v>
      </c>
      <c r="BP186" s="8">
        <v>2.9829081201952001</v>
      </c>
      <c r="BQ186" s="8">
        <v>0.83246715520993997</v>
      </c>
      <c r="BR186" s="8">
        <v>10.9891328648753</v>
      </c>
      <c r="BS186" s="8">
        <v>75</v>
      </c>
      <c r="BT186" s="8">
        <v>15</v>
      </c>
      <c r="BU186" s="8">
        <v>20</v>
      </c>
      <c r="BV186" s="8">
        <v>23</v>
      </c>
      <c r="BW186" s="8">
        <v>25</v>
      </c>
      <c r="BX186" s="8">
        <v>29</v>
      </c>
      <c r="BY186" s="8">
        <v>32</v>
      </c>
      <c r="BZ186" s="8">
        <v>34</v>
      </c>
      <c r="CA186" s="8">
        <v>27</v>
      </c>
      <c r="CB186" s="8">
        <v>34</v>
      </c>
      <c r="CC186" s="8">
        <v>39</v>
      </c>
      <c r="CD186" s="8">
        <v>44</v>
      </c>
      <c r="CE186" s="8">
        <v>50</v>
      </c>
      <c r="CF186" s="8">
        <v>55</v>
      </c>
      <c r="CG186" s="8">
        <v>60</v>
      </c>
      <c r="CH186" s="23">
        <v>0</v>
      </c>
      <c r="CI186" s="24">
        <v>0</v>
      </c>
      <c r="CJ186" s="25">
        <v>0</v>
      </c>
      <c r="CK186" s="26">
        <v>0</v>
      </c>
      <c r="CL186" s="27">
        <v>100</v>
      </c>
      <c r="CM186" s="29">
        <v>0</v>
      </c>
      <c r="CN186" s="30">
        <v>0</v>
      </c>
      <c r="CO186" s="31">
        <v>0</v>
      </c>
      <c r="CP186" s="34" t="s">
        <v>264</v>
      </c>
      <c r="CQ186" s="8">
        <v>0</v>
      </c>
      <c r="CR186" s="8">
        <v>100</v>
      </c>
      <c r="CS186" s="8">
        <v>0</v>
      </c>
      <c r="CT186" s="8">
        <v>0</v>
      </c>
      <c r="CU186" s="8">
        <v>0</v>
      </c>
      <c r="CV186" s="8">
        <v>0</v>
      </c>
      <c r="CW186" s="8">
        <v>0</v>
      </c>
      <c r="CX186" s="8">
        <v>0</v>
      </c>
      <c r="CY186" s="8">
        <v>0</v>
      </c>
    </row>
    <row r="187" spans="1:103" s="8" customFormat="1" x14ac:dyDescent="0.25">
      <c r="A187" s="8" t="s">
        <v>265</v>
      </c>
      <c r="B187" s="8" t="s">
        <v>523</v>
      </c>
      <c r="C187" s="8" t="s">
        <v>532</v>
      </c>
      <c r="D187" s="8" t="s">
        <v>533</v>
      </c>
      <c r="E187" s="8" t="s">
        <v>544</v>
      </c>
      <c r="G187" s="9">
        <v>28</v>
      </c>
      <c r="H187" s="8">
        <v>-33.379719999999999</v>
      </c>
      <c r="I187" s="8">
        <v>19.149719999999999</v>
      </c>
      <c r="J187" s="10">
        <v>23496</v>
      </c>
      <c r="K187" s="10">
        <v>43286</v>
      </c>
      <c r="L187" s="9"/>
      <c r="M187" s="8">
        <v>28.8060037114588</v>
      </c>
      <c r="N187" s="8">
        <v>38406.3448723478</v>
      </c>
      <c r="O187" s="8">
        <v>6244.3167107213203</v>
      </c>
      <c r="P187" s="8">
        <f t="shared" si="2"/>
        <v>6.2443167107213204</v>
      </c>
      <c r="Q187" s="8">
        <v>11645.4140180374</v>
      </c>
      <c r="R187" s="9">
        <v>170</v>
      </c>
      <c r="S187" s="9">
        <v>1340</v>
      </c>
      <c r="T187" s="9">
        <v>185</v>
      </c>
      <c r="U187" s="9">
        <v>619</v>
      </c>
      <c r="V187" s="9">
        <v>3.8912009447812999E-2</v>
      </c>
      <c r="W187" s="9">
        <v>0.10046873371679201</v>
      </c>
      <c r="X187" s="9">
        <v>19.280000686645501</v>
      </c>
      <c r="Y187" s="9">
        <v>4.9690518528223003E-2</v>
      </c>
      <c r="Z187" s="8">
        <v>0.79245139540902698</v>
      </c>
      <c r="AA187" s="8">
        <v>96.087810467733803</v>
      </c>
      <c r="AB187" s="8">
        <v>1.3950472016006601</v>
      </c>
      <c r="AC187" s="9" t="s">
        <v>257</v>
      </c>
      <c r="AD187" s="8">
        <v>5.3110774322009</v>
      </c>
      <c r="AE187" s="8">
        <v>6.65</v>
      </c>
      <c r="AF187" s="8">
        <v>3.4</v>
      </c>
      <c r="AG187" s="8">
        <v>5.19</v>
      </c>
      <c r="AH187" s="8">
        <v>4.7</v>
      </c>
      <c r="AI187" s="8">
        <v>4.5999999999999996</v>
      </c>
      <c r="AJ187" s="8">
        <v>0.84</v>
      </c>
      <c r="AK187" s="8">
        <v>0.72</v>
      </c>
      <c r="AL187" s="8">
        <v>0.8</v>
      </c>
      <c r="AM187" s="8">
        <v>0.8</v>
      </c>
      <c r="AN187" s="8">
        <v>1473</v>
      </c>
      <c r="AO187" s="8">
        <v>416</v>
      </c>
      <c r="AP187" s="8">
        <v>705</v>
      </c>
      <c r="AQ187" s="8">
        <v>612</v>
      </c>
      <c r="AR187" s="8">
        <v>777</v>
      </c>
      <c r="AS187" s="8">
        <v>601</v>
      </c>
      <c r="AT187" s="8">
        <v>664</v>
      </c>
      <c r="AU187" s="8">
        <v>637</v>
      </c>
      <c r="AV187" s="8">
        <v>0.30099999999999999</v>
      </c>
      <c r="AW187" s="8">
        <v>0.67400000000000004</v>
      </c>
      <c r="AX187" s="8">
        <v>8</v>
      </c>
      <c r="AY187" s="8">
        <v>50</v>
      </c>
      <c r="AZ187" s="8">
        <v>6</v>
      </c>
      <c r="BA187" s="8">
        <v>7</v>
      </c>
      <c r="BB187" s="8">
        <v>8</v>
      </c>
      <c r="BC187" s="8">
        <v>8</v>
      </c>
      <c r="BD187" s="8">
        <v>8</v>
      </c>
      <c r="BE187" s="8">
        <v>3</v>
      </c>
      <c r="BF187" s="8">
        <v>3</v>
      </c>
      <c r="BG187" s="8">
        <v>3</v>
      </c>
      <c r="BH187" s="8">
        <v>5</v>
      </c>
      <c r="BI187" s="8">
        <v>5</v>
      </c>
      <c r="BJ187" s="8">
        <v>5</v>
      </c>
      <c r="BK187" s="8">
        <v>1</v>
      </c>
      <c r="BL187" s="8">
        <v>1</v>
      </c>
      <c r="BM187" s="8">
        <v>1</v>
      </c>
      <c r="BN187" s="8">
        <v>9</v>
      </c>
      <c r="BO187" s="8">
        <v>8</v>
      </c>
      <c r="BP187" s="8">
        <v>2.9829081201952001</v>
      </c>
      <c r="BQ187" s="8">
        <v>0.78453809841906696</v>
      </c>
      <c r="BR187" s="8">
        <v>8.0123989842369898</v>
      </c>
      <c r="BS187" s="8">
        <v>83</v>
      </c>
      <c r="BT187" s="8">
        <v>22</v>
      </c>
      <c r="BU187" s="8">
        <v>28</v>
      </c>
      <c r="BV187" s="8">
        <v>33</v>
      </c>
      <c r="BW187" s="8">
        <v>37</v>
      </c>
      <c r="BX187" s="8">
        <v>42</v>
      </c>
      <c r="BY187" s="8">
        <v>46</v>
      </c>
      <c r="BZ187" s="8">
        <v>50</v>
      </c>
      <c r="CA187" s="8">
        <v>39</v>
      </c>
      <c r="CB187" s="8">
        <v>50</v>
      </c>
      <c r="CC187" s="8">
        <v>58</v>
      </c>
      <c r="CD187" s="8">
        <v>65</v>
      </c>
      <c r="CE187" s="8">
        <v>74</v>
      </c>
      <c r="CF187" s="8">
        <v>81</v>
      </c>
      <c r="CG187" s="8">
        <v>88</v>
      </c>
      <c r="CH187" s="23">
        <v>0</v>
      </c>
      <c r="CI187" s="24">
        <v>0</v>
      </c>
      <c r="CJ187" s="25">
        <v>0</v>
      </c>
      <c r="CK187" s="26">
        <v>0</v>
      </c>
      <c r="CL187" s="27">
        <v>100</v>
      </c>
      <c r="CM187" s="29">
        <v>0</v>
      </c>
      <c r="CN187" s="30">
        <v>0</v>
      </c>
      <c r="CO187" s="31">
        <v>0</v>
      </c>
      <c r="CP187" s="34" t="s">
        <v>265</v>
      </c>
      <c r="CQ187" s="8">
        <v>0</v>
      </c>
      <c r="CR187" s="8">
        <v>100</v>
      </c>
      <c r="CS187" s="8">
        <v>0</v>
      </c>
      <c r="CT187" s="8">
        <v>0</v>
      </c>
      <c r="CU187" s="8">
        <v>0</v>
      </c>
      <c r="CV187" s="8">
        <v>0</v>
      </c>
      <c r="CW187" s="8">
        <v>0</v>
      </c>
      <c r="CX187" s="8">
        <v>0</v>
      </c>
      <c r="CY187" s="8">
        <v>0</v>
      </c>
    </row>
    <row r="188" spans="1:103" s="8" customFormat="1" ht="15.75" thickBot="1" x14ac:dyDescent="0.3">
      <c r="A188" s="8" t="s">
        <v>266</v>
      </c>
      <c r="B188" s="8" t="s">
        <v>523</v>
      </c>
      <c r="C188" s="8" t="s">
        <v>532</v>
      </c>
      <c r="D188" s="8" t="s">
        <v>533</v>
      </c>
      <c r="E188" s="8" t="s">
        <v>544</v>
      </c>
      <c r="G188" s="9">
        <v>36</v>
      </c>
      <c r="H188" s="8">
        <v>-33.352330000000002</v>
      </c>
      <c r="I188" s="8">
        <v>19.1005</v>
      </c>
      <c r="J188" s="10">
        <v>23487</v>
      </c>
      <c r="K188" s="10">
        <v>35220</v>
      </c>
      <c r="L188" s="9"/>
      <c r="M188" s="8">
        <v>34.675860474746401</v>
      </c>
      <c r="N188" s="8">
        <v>35640.197533529303</v>
      </c>
      <c r="O188" s="8">
        <v>5627.0103891787703</v>
      </c>
      <c r="P188" s="8">
        <f t="shared" si="2"/>
        <v>5.6270103891787704</v>
      </c>
      <c r="Q188" s="8">
        <v>13000.186456736999</v>
      </c>
      <c r="R188" s="9">
        <v>220</v>
      </c>
      <c r="S188" s="9">
        <v>634</v>
      </c>
      <c r="T188" s="9">
        <v>263</v>
      </c>
      <c r="U188" s="9">
        <v>498</v>
      </c>
      <c r="V188" s="9">
        <v>3.0786385759710998E-2</v>
      </c>
      <c r="W188" s="9">
        <v>3.1845697088863999E-2</v>
      </c>
      <c r="X188" s="9">
        <v>22.75</v>
      </c>
      <c r="Y188" s="9">
        <v>2.4102218449116E-2</v>
      </c>
      <c r="Z188" s="8">
        <v>0.74300757951038499</v>
      </c>
      <c r="AA188" s="8">
        <v>96.594255060046393</v>
      </c>
      <c r="AB188" s="8">
        <v>2.0061533981936601</v>
      </c>
      <c r="AC188" s="9" t="s">
        <v>257</v>
      </c>
      <c r="AD188" s="8">
        <v>5.1717957469135802</v>
      </c>
      <c r="AE188" s="8">
        <v>6.8</v>
      </c>
      <c r="AF188" s="8">
        <v>2.4700000000000002</v>
      </c>
      <c r="AG188" s="8">
        <v>5.31</v>
      </c>
      <c r="AH188" s="8">
        <v>6.78</v>
      </c>
      <c r="AI188" s="8">
        <v>6.78</v>
      </c>
      <c r="AJ188" s="8">
        <v>0.84</v>
      </c>
      <c r="AK188" s="8">
        <v>0.78</v>
      </c>
      <c r="AL188" s="8">
        <v>0.8</v>
      </c>
      <c r="AM188" s="8">
        <v>0.8</v>
      </c>
      <c r="AN188" s="8">
        <v>700</v>
      </c>
      <c r="AO188" s="8">
        <v>593</v>
      </c>
      <c r="AP188" s="8">
        <v>642</v>
      </c>
      <c r="AQ188" s="8">
        <v>639</v>
      </c>
      <c r="AR188" s="8">
        <v>675</v>
      </c>
      <c r="AS188" s="8">
        <v>593</v>
      </c>
      <c r="AT188" s="8">
        <v>631</v>
      </c>
      <c r="AU188" s="8">
        <v>639</v>
      </c>
      <c r="AV188" s="8">
        <v>0</v>
      </c>
      <c r="AW188" s="8">
        <v>0</v>
      </c>
      <c r="AX188" s="8">
        <v>9</v>
      </c>
      <c r="AY188" s="8">
        <v>50</v>
      </c>
      <c r="AZ188" s="8">
        <v>6</v>
      </c>
      <c r="BA188" s="8">
        <v>7</v>
      </c>
      <c r="BB188" s="8">
        <v>8</v>
      </c>
      <c r="BC188" s="8">
        <v>8</v>
      </c>
      <c r="BD188" s="8">
        <v>8</v>
      </c>
      <c r="BE188" s="8">
        <v>3</v>
      </c>
      <c r="BF188" s="8">
        <v>3</v>
      </c>
      <c r="BG188" s="8">
        <v>3</v>
      </c>
      <c r="BH188" s="8">
        <v>5</v>
      </c>
      <c r="BI188" s="8">
        <v>5</v>
      </c>
      <c r="BJ188" s="8">
        <v>5</v>
      </c>
      <c r="BK188" s="8">
        <v>1</v>
      </c>
      <c r="BL188" s="8">
        <v>1</v>
      </c>
      <c r="BM188" s="8">
        <v>1</v>
      </c>
      <c r="BN188" s="8">
        <v>9</v>
      </c>
      <c r="BO188" s="8">
        <v>8</v>
      </c>
      <c r="BP188" s="8">
        <v>3.01507099910694</v>
      </c>
      <c r="BQ188" s="8">
        <v>0.75141626265790595</v>
      </c>
      <c r="BR188" s="8">
        <v>8.0999291984049293</v>
      </c>
      <c r="BS188" s="8">
        <v>85</v>
      </c>
      <c r="BT188" s="8">
        <v>24</v>
      </c>
      <c r="BU188" s="8">
        <v>31</v>
      </c>
      <c r="BV188" s="8">
        <v>36</v>
      </c>
      <c r="BW188" s="8">
        <v>40</v>
      </c>
      <c r="BX188" s="8">
        <v>46</v>
      </c>
      <c r="BY188" s="8">
        <v>51</v>
      </c>
      <c r="BZ188" s="8">
        <v>55</v>
      </c>
      <c r="CA188" s="8">
        <v>35</v>
      </c>
      <c r="CB188" s="8">
        <v>44</v>
      </c>
      <c r="CC188" s="8">
        <v>51</v>
      </c>
      <c r="CD188" s="8">
        <v>57</v>
      </c>
      <c r="CE188" s="8">
        <v>65</v>
      </c>
      <c r="CF188" s="8">
        <v>72</v>
      </c>
      <c r="CG188" s="8">
        <v>78</v>
      </c>
      <c r="CH188" s="23">
        <v>0</v>
      </c>
      <c r="CI188" s="24">
        <v>0</v>
      </c>
      <c r="CJ188" s="25">
        <v>0</v>
      </c>
      <c r="CK188" s="26">
        <v>0</v>
      </c>
      <c r="CL188" s="27">
        <v>100</v>
      </c>
      <c r="CM188" s="29">
        <v>0</v>
      </c>
      <c r="CN188" s="30">
        <v>0</v>
      </c>
      <c r="CO188" s="31">
        <v>0</v>
      </c>
      <c r="CP188" s="34" t="s">
        <v>266</v>
      </c>
      <c r="CQ188" s="8">
        <v>0</v>
      </c>
      <c r="CR188" s="8">
        <v>100</v>
      </c>
      <c r="CS188" s="8">
        <v>0</v>
      </c>
      <c r="CT188" s="8">
        <v>0</v>
      </c>
      <c r="CU188" s="8">
        <v>0</v>
      </c>
      <c r="CV188" s="8">
        <v>0</v>
      </c>
      <c r="CW188" s="8">
        <v>0</v>
      </c>
      <c r="CX188" s="8">
        <v>0</v>
      </c>
      <c r="CY188" s="8">
        <v>0</v>
      </c>
    </row>
    <row r="189" spans="1:103" s="8" customFormat="1" ht="15.75" thickBot="1" x14ac:dyDescent="0.3">
      <c r="A189" s="8" t="s">
        <v>267</v>
      </c>
      <c r="B189" s="8" t="s">
        <v>523</v>
      </c>
      <c r="C189" s="8" t="s">
        <v>532</v>
      </c>
      <c r="D189" s="8" t="s">
        <v>533</v>
      </c>
      <c r="E189" s="8" t="s">
        <v>541</v>
      </c>
      <c r="G189" s="9">
        <v>1.9</v>
      </c>
      <c r="H189" s="8">
        <v>-33.815359999999998</v>
      </c>
      <c r="I189" s="8">
        <v>19.061329999999899</v>
      </c>
      <c r="J189" s="10">
        <v>23534</v>
      </c>
      <c r="K189" s="10">
        <v>32342</v>
      </c>
      <c r="L189" s="9"/>
      <c r="M189" s="8">
        <v>1.98267045130769</v>
      </c>
      <c r="N189" s="8">
        <v>9409.7288194032808</v>
      </c>
      <c r="O189" s="8">
        <v>1306.80772752392</v>
      </c>
      <c r="P189" s="8">
        <f t="shared" si="2"/>
        <v>1.30680772752392</v>
      </c>
      <c r="Q189" s="8">
        <v>1777.4481396875599</v>
      </c>
      <c r="R189" s="9">
        <v>309</v>
      </c>
      <c r="S189" s="9">
        <v>676</v>
      </c>
      <c r="T189" s="9">
        <v>327</v>
      </c>
      <c r="U189" s="9">
        <v>608</v>
      </c>
      <c r="V189" s="9">
        <v>0.18286563456058499</v>
      </c>
      <c r="W189" s="9">
        <v>0.206475785034442</v>
      </c>
      <c r="X189" s="9">
        <v>35.930000305175703</v>
      </c>
      <c r="Y189" s="9">
        <v>0.21078909933567</v>
      </c>
      <c r="Z189" s="8">
        <v>0.37280826253892502</v>
      </c>
      <c r="AA189" s="8">
        <v>100</v>
      </c>
      <c r="AB189" s="8">
        <v>0.18809489887199199</v>
      </c>
      <c r="AC189" s="9" t="s">
        <v>257</v>
      </c>
      <c r="AD189" s="8">
        <v>4.8725811147609397</v>
      </c>
      <c r="AE189" s="8">
        <v>6.5</v>
      </c>
      <c r="AF189" s="8">
        <v>2.93</v>
      </c>
      <c r="AG189" s="8">
        <v>5.73</v>
      </c>
      <c r="AH189" s="8">
        <v>5.8</v>
      </c>
      <c r="AI189" s="8">
        <v>5.8</v>
      </c>
      <c r="AJ189" s="8">
        <v>0.85</v>
      </c>
      <c r="AK189" s="8">
        <v>0.82</v>
      </c>
      <c r="AL189" s="8">
        <v>0.83</v>
      </c>
      <c r="AM189" s="8">
        <v>0.82</v>
      </c>
      <c r="AN189" s="8">
        <v>1114</v>
      </c>
      <c r="AO189" s="8">
        <v>1114</v>
      </c>
      <c r="AP189" s="8">
        <v>1114</v>
      </c>
      <c r="AQ189" s="8">
        <v>1114</v>
      </c>
      <c r="AR189" s="8">
        <v>928</v>
      </c>
      <c r="AS189" s="8">
        <v>928</v>
      </c>
      <c r="AT189" s="8">
        <v>928</v>
      </c>
      <c r="AU189" s="8">
        <v>928</v>
      </c>
      <c r="AV189" s="8">
        <v>0</v>
      </c>
      <c r="AW189" s="8">
        <v>0</v>
      </c>
      <c r="AX189" s="8">
        <v>9</v>
      </c>
      <c r="AY189" s="8">
        <v>54</v>
      </c>
      <c r="AZ189" s="8">
        <v>6</v>
      </c>
      <c r="BA189" s="8">
        <v>7</v>
      </c>
      <c r="BB189" s="8">
        <v>8</v>
      </c>
      <c r="BC189" s="8">
        <v>8</v>
      </c>
      <c r="BD189" s="8">
        <v>8</v>
      </c>
      <c r="BE189" s="8">
        <v>3</v>
      </c>
      <c r="BF189" s="8">
        <v>3</v>
      </c>
      <c r="BG189" s="8">
        <v>3</v>
      </c>
      <c r="BH189" s="8">
        <v>5</v>
      </c>
      <c r="BI189" s="8">
        <v>5</v>
      </c>
      <c r="BJ189" s="8">
        <v>5</v>
      </c>
      <c r="BK189" s="8">
        <v>1</v>
      </c>
      <c r="BL189" s="8">
        <v>1</v>
      </c>
      <c r="BM189" s="8">
        <v>1</v>
      </c>
      <c r="BN189" s="8">
        <v>9</v>
      </c>
      <c r="BO189" s="8">
        <v>8</v>
      </c>
      <c r="BP189" s="8">
        <v>2.93346277912201</v>
      </c>
      <c r="BQ189" s="8">
        <v>0.857182337622301</v>
      </c>
      <c r="BR189" s="8">
        <v>6.7480652654365896</v>
      </c>
      <c r="BS189" s="8">
        <v>128</v>
      </c>
      <c r="BT189" s="8">
        <v>10</v>
      </c>
      <c r="BU189" s="8">
        <v>14</v>
      </c>
      <c r="BV189" s="8">
        <v>16</v>
      </c>
      <c r="BW189" s="8">
        <v>18</v>
      </c>
      <c r="BX189" s="8">
        <v>21</v>
      </c>
      <c r="BY189" s="8">
        <v>23</v>
      </c>
      <c r="BZ189" s="8">
        <v>25</v>
      </c>
      <c r="CA189" s="8">
        <v>49</v>
      </c>
      <c r="CB189" s="8">
        <v>65</v>
      </c>
      <c r="CC189" s="8">
        <v>75</v>
      </c>
      <c r="CD189" s="8">
        <v>85</v>
      </c>
      <c r="CE189" s="8">
        <v>98</v>
      </c>
      <c r="CF189" s="8">
        <v>107</v>
      </c>
      <c r="CG189" s="8">
        <v>117</v>
      </c>
      <c r="CH189" s="23">
        <v>0</v>
      </c>
      <c r="CI189" s="24">
        <v>0</v>
      </c>
      <c r="CJ189" s="25">
        <v>50</v>
      </c>
      <c r="CK189" s="26">
        <v>0</v>
      </c>
      <c r="CL189" s="28">
        <v>50</v>
      </c>
      <c r="CM189" s="29">
        <v>0</v>
      </c>
      <c r="CN189" s="30">
        <v>0</v>
      </c>
      <c r="CO189" s="31">
        <v>0</v>
      </c>
      <c r="CP189" s="34" t="s">
        <v>267</v>
      </c>
      <c r="CQ189" s="8">
        <v>0</v>
      </c>
      <c r="CR189" s="8">
        <v>100</v>
      </c>
      <c r="CS189" s="8">
        <v>0</v>
      </c>
      <c r="CT189" s="8">
        <v>0</v>
      </c>
      <c r="CU189" s="8">
        <v>0</v>
      </c>
      <c r="CV189" s="8">
        <v>0</v>
      </c>
      <c r="CW189" s="8">
        <v>0</v>
      </c>
      <c r="CX189" s="8">
        <v>0</v>
      </c>
      <c r="CY189" s="8">
        <v>0</v>
      </c>
    </row>
    <row r="190" spans="1:103" s="8" customFormat="1" ht="15.75" thickBot="1" x14ac:dyDescent="0.3">
      <c r="A190" s="8" t="s">
        <v>268</v>
      </c>
      <c r="B190" s="8" t="s">
        <v>523</v>
      </c>
      <c r="C190" s="8" t="s">
        <v>532</v>
      </c>
      <c r="D190" s="8" t="s">
        <v>533</v>
      </c>
      <c r="E190" s="8" t="s">
        <v>541</v>
      </c>
      <c r="G190" s="9">
        <v>3.5</v>
      </c>
      <c r="H190" s="8">
        <v>-33.822029999999998</v>
      </c>
      <c r="I190" s="8">
        <v>19.05911</v>
      </c>
      <c r="J190" s="10">
        <v>23534</v>
      </c>
      <c r="K190" s="10">
        <v>43160</v>
      </c>
      <c r="L190" s="9"/>
      <c r="M190" s="8">
        <v>3.3970369990810201</v>
      </c>
      <c r="N190" s="8">
        <v>11319.979394112201</v>
      </c>
      <c r="O190" s="8">
        <v>1093.14864410887</v>
      </c>
      <c r="P190" s="8">
        <f t="shared" si="2"/>
        <v>1.09314864410887</v>
      </c>
      <c r="Q190" s="8">
        <v>2527.5063573213702</v>
      </c>
      <c r="R190" s="9">
        <v>267</v>
      </c>
      <c r="S190" s="9">
        <v>676</v>
      </c>
      <c r="T190" s="9">
        <v>284</v>
      </c>
      <c r="U190" s="9">
        <v>594</v>
      </c>
      <c r="V190" s="9">
        <v>0.11906244605779601</v>
      </c>
      <c r="W190" s="9">
        <v>0.16181957319919599</v>
      </c>
      <c r="X190" s="9">
        <v>38.150001525878899</v>
      </c>
      <c r="Y190" s="9">
        <v>0.163534045219421</v>
      </c>
      <c r="Z190" s="8">
        <v>0.36635188592525503</v>
      </c>
      <c r="AA190" s="8">
        <v>100</v>
      </c>
      <c r="AB190" s="8">
        <v>0.27198740949494399</v>
      </c>
      <c r="AC190" s="9" t="s">
        <v>257</v>
      </c>
      <c r="AD190" s="8">
        <v>4.7631875919298201</v>
      </c>
      <c r="AE190" s="8">
        <v>6.5</v>
      </c>
      <c r="AF190" s="8">
        <v>2.93</v>
      </c>
      <c r="AG190" s="8">
        <v>5.66</v>
      </c>
      <c r="AH190" s="8">
        <v>5.8</v>
      </c>
      <c r="AI190" s="8">
        <v>5.8</v>
      </c>
      <c r="AJ190" s="8">
        <v>0.85</v>
      </c>
      <c r="AK190" s="8">
        <v>0.82</v>
      </c>
      <c r="AL190" s="8">
        <v>0.83</v>
      </c>
      <c r="AM190" s="8">
        <v>0.82</v>
      </c>
      <c r="AN190" s="8">
        <v>1114</v>
      </c>
      <c r="AO190" s="8">
        <v>1114</v>
      </c>
      <c r="AP190" s="8">
        <v>1114</v>
      </c>
      <c r="AQ190" s="8">
        <v>1114</v>
      </c>
      <c r="AR190" s="8">
        <v>928</v>
      </c>
      <c r="AS190" s="8">
        <v>880</v>
      </c>
      <c r="AT190" s="8">
        <v>904</v>
      </c>
      <c r="AU190" s="8">
        <v>904</v>
      </c>
      <c r="AV190" s="8">
        <v>0</v>
      </c>
      <c r="AW190" s="8">
        <v>0</v>
      </c>
      <c r="AX190" s="8">
        <v>9</v>
      </c>
      <c r="AY190" s="8">
        <v>54</v>
      </c>
      <c r="AZ190" s="8">
        <v>6</v>
      </c>
      <c r="BA190" s="8">
        <v>7</v>
      </c>
      <c r="BB190" s="8">
        <v>8</v>
      </c>
      <c r="BC190" s="8">
        <v>8</v>
      </c>
      <c r="BD190" s="8">
        <v>8</v>
      </c>
      <c r="BE190" s="8">
        <v>3</v>
      </c>
      <c r="BF190" s="8">
        <v>3</v>
      </c>
      <c r="BG190" s="8">
        <v>3</v>
      </c>
      <c r="BH190" s="8">
        <v>5</v>
      </c>
      <c r="BI190" s="8">
        <v>5</v>
      </c>
      <c r="BJ190" s="8">
        <v>5</v>
      </c>
      <c r="BK190" s="8">
        <v>1</v>
      </c>
      <c r="BL190" s="8">
        <v>1</v>
      </c>
      <c r="BM190" s="8">
        <v>1</v>
      </c>
      <c r="BN190" s="8">
        <v>9</v>
      </c>
      <c r="BO190" s="8">
        <v>8</v>
      </c>
      <c r="BP190" s="8">
        <v>2.93346277912201</v>
      </c>
      <c r="BQ190" s="8">
        <v>0.80597966197535298</v>
      </c>
      <c r="BR190" s="8">
        <v>12.976425746709999</v>
      </c>
      <c r="BS190" s="8">
        <v>128</v>
      </c>
      <c r="BT190" s="8">
        <v>10</v>
      </c>
      <c r="BU190" s="8">
        <v>14</v>
      </c>
      <c r="BV190" s="8">
        <v>16</v>
      </c>
      <c r="BW190" s="8">
        <v>18</v>
      </c>
      <c r="BX190" s="8">
        <v>20</v>
      </c>
      <c r="BY190" s="8">
        <v>23</v>
      </c>
      <c r="BZ190" s="8">
        <v>25</v>
      </c>
      <c r="CA190" s="8">
        <v>47</v>
      </c>
      <c r="CB190" s="8">
        <v>60</v>
      </c>
      <c r="CC190" s="8">
        <v>70</v>
      </c>
      <c r="CD190" s="8">
        <v>79</v>
      </c>
      <c r="CE190" s="8">
        <v>90</v>
      </c>
      <c r="CF190" s="8">
        <v>99</v>
      </c>
      <c r="CG190" s="8">
        <v>108</v>
      </c>
      <c r="CH190" s="23">
        <v>0</v>
      </c>
      <c r="CI190" s="24">
        <v>0</v>
      </c>
      <c r="CJ190" s="25">
        <v>50</v>
      </c>
      <c r="CK190" s="26">
        <v>0</v>
      </c>
      <c r="CL190" s="28">
        <v>50</v>
      </c>
      <c r="CM190" s="29">
        <v>0</v>
      </c>
      <c r="CN190" s="30">
        <v>0</v>
      </c>
      <c r="CO190" s="31">
        <v>0</v>
      </c>
      <c r="CP190" s="34" t="s">
        <v>268</v>
      </c>
      <c r="CQ190" s="8">
        <v>0</v>
      </c>
      <c r="CR190" s="8">
        <v>100</v>
      </c>
      <c r="CS190" s="8">
        <v>0</v>
      </c>
      <c r="CT190" s="8">
        <v>0</v>
      </c>
      <c r="CU190" s="8">
        <v>0</v>
      </c>
      <c r="CV190" s="8">
        <v>0</v>
      </c>
      <c r="CW190" s="8">
        <v>0</v>
      </c>
      <c r="CX190" s="8">
        <v>0</v>
      </c>
      <c r="CY190" s="8">
        <v>0</v>
      </c>
    </row>
    <row r="191" spans="1:103" s="8" customFormat="1" ht="15.75" thickBot="1" x14ac:dyDescent="0.3">
      <c r="A191" s="8" t="s">
        <v>269</v>
      </c>
      <c r="B191" s="8" t="s">
        <v>523</v>
      </c>
      <c r="C191" s="8" t="s">
        <v>532</v>
      </c>
      <c r="D191" s="8" t="s">
        <v>533</v>
      </c>
      <c r="E191" s="8" t="s">
        <v>541</v>
      </c>
      <c r="G191" s="9">
        <v>1.7</v>
      </c>
      <c r="H191" s="8">
        <v>-33.826479999999997</v>
      </c>
      <c r="I191" s="8">
        <v>19.027989999999999</v>
      </c>
      <c r="J191" s="10">
        <v>23534</v>
      </c>
      <c r="K191" s="10">
        <v>32343</v>
      </c>
      <c r="L191" s="9"/>
      <c r="M191" s="8">
        <v>1.9737496798866401</v>
      </c>
      <c r="N191" s="8">
        <v>8714.3796336150299</v>
      </c>
      <c r="O191" s="8">
        <v>985.03728200859905</v>
      </c>
      <c r="P191" s="8">
        <f t="shared" si="2"/>
        <v>0.98503728200859908</v>
      </c>
      <c r="Q191" s="8">
        <v>2851.91710764861</v>
      </c>
      <c r="R191" s="9">
        <v>426</v>
      </c>
      <c r="S191" s="9">
        <v>815</v>
      </c>
      <c r="T191" s="9">
        <v>453</v>
      </c>
      <c r="U191" s="9">
        <v>766</v>
      </c>
      <c r="V191" s="9">
        <v>0.146063312888145</v>
      </c>
      <c r="W191" s="9">
        <v>0.136399476323044</v>
      </c>
      <c r="X191" s="9">
        <v>20.790000915527301</v>
      </c>
      <c r="Y191" s="9">
        <v>0.14633432030677801</v>
      </c>
      <c r="Z191" s="8">
        <v>0.34285954454258499</v>
      </c>
      <c r="AA191" s="8">
        <v>100</v>
      </c>
      <c r="AB191" s="8">
        <v>0.31153872562735402</v>
      </c>
      <c r="AC191" s="9" t="s">
        <v>257</v>
      </c>
      <c r="AD191" s="8">
        <v>5.1645750481972001</v>
      </c>
      <c r="AE191" s="8">
        <v>6.5</v>
      </c>
      <c r="AF191" s="8">
        <v>2.93</v>
      </c>
      <c r="AG191" s="8">
        <v>5.19</v>
      </c>
      <c r="AH191" s="8">
        <v>5.8</v>
      </c>
      <c r="AI191" s="8">
        <v>5.8</v>
      </c>
      <c r="AJ191" s="8">
        <v>0.87</v>
      </c>
      <c r="AK191" s="8">
        <v>0.82</v>
      </c>
      <c r="AL191" s="8">
        <v>0.83</v>
      </c>
      <c r="AM191" s="8">
        <v>0.82</v>
      </c>
      <c r="AN191" s="8">
        <v>1268</v>
      </c>
      <c r="AO191" s="8">
        <v>1268</v>
      </c>
      <c r="AP191" s="8">
        <v>1268</v>
      </c>
      <c r="AQ191" s="8">
        <v>1268</v>
      </c>
      <c r="AR191" s="8">
        <v>908</v>
      </c>
      <c r="AS191" s="8">
        <v>908</v>
      </c>
      <c r="AT191" s="8">
        <v>908</v>
      </c>
      <c r="AU191" s="8">
        <v>908</v>
      </c>
      <c r="AV191" s="8">
        <v>0</v>
      </c>
      <c r="AW191" s="8">
        <v>0</v>
      </c>
      <c r="AX191" s="8">
        <v>9</v>
      </c>
      <c r="AY191" s="8">
        <v>54</v>
      </c>
      <c r="AZ191" s="8">
        <v>6</v>
      </c>
      <c r="BA191" s="8">
        <v>7</v>
      </c>
      <c r="BB191" s="8">
        <v>8</v>
      </c>
      <c r="BC191" s="8">
        <v>8</v>
      </c>
      <c r="BD191" s="8">
        <v>8</v>
      </c>
      <c r="BE191" s="8">
        <v>3</v>
      </c>
      <c r="BF191" s="8">
        <v>3</v>
      </c>
      <c r="BG191" s="8">
        <v>3</v>
      </c>
      <c r="BH191" s="8">
        <v>5</v>
      </c>
      <c r="BI191" s="8">
        <v>5</v>
      </c>
      <c r="BJ191" s="8">
        <v>5</v>
      </c>
      <c r="BK191" s="8">
        <v>1</v>
      </c>
      <c r="BL191" s="8">
        <v>1</v>
      </c>
      <c r="BM191" s="8">
        <v>1</v>
      </c>
      <c r="BN191" s="8">
        <v>9</v>
      </c>
      <c r="BO191" s="8">
        <v>8</v>
      </c>
      <c r="BP191" s="8">
        <v>2.93346277912201</v>
      </c>
      <c r="BQ191" s="8">
        <v>0.90789599533423904</v>
      </c>
      <c r="BR191" s="8">
        <v>28.946520769005399</v>
      </c>
      <c r="BS191" s="8">
        <v>121</v>
      </c>
      <c r="BT191" s="8">
        <v>11</v>
      </c>
      <c r="BU191" s="8">
        <v>15</v>
      </c>
      <c r="BV191" s="8">
        <v>18</v>
      </c>
      <c r="BW191" s="8">
        <v>20</v>
      </c>
      <c r="BX191" s="8">
        <v>23</v>
      </c>
      <c r="BY191" s="8">
        <v>25</v>
      </c>
      <c r="BZ191" s="8">
        <v>28</v>
      </c>
      <c r="CA191" s="8">
        <v>51</v>
      </c>
      <c r="CB191" s="8">
        <v>67</v>
      </c>
      <c r="CC191" s="8">
        <v>78</v>
      </c>
      <c r="CD191" s="8">
        <v>88</v>
      </c>
      <c r="CE191" s="8">
        <v>101</v>
      </c>
      <c r="CF191" s="8">
        <v>111</v>
      </c>
      <c r="CG191" s="8">
        <v>121</v>
      </c>
      <c r="CH191" s="23">
        <v>0</v>
      </c>
      <c r="CI191" s="24">
        <v>0</v>
      </c>
      <c r="CJ191" s="25">
        <v>50</v>
      </c>
      <c r="CK191" s="26">
        <v>0</v>
      </c>
      <c r="CL191" s="28">
        <v>50</v>
      </c>
      <c r="CM191" s="29">
        <v>0</v>
      </c>
      <c r="CN191" s="30">
        <v>0</v>
      </c>
      <c r="CO191" s="31">
        <v>0</v>
      </c>
      <c r="CP191" s="34" t="s">
        <v>269</v>
      </c>
      <c r="CQ191" s="8">
        <v>0</v>
      </c>
      <c r="CR191" s="8">
        <v>100</v>
      </c>
      <c r="CS191" s="8">
        <v>0</v>
      </c>
      <c r="CT191" s="8">
        <v>0</v>
      </c>
      <c r="CU191" s="8">
        <v>0</v>
      </c>
      <c r="CV191" s="8">
        <v>0</v>
      </c>
      <c r="CW191" s="8">
        <v>0</v>
      </c>
      <c r="CX191" s="8">
        <v>0</v>
      </c>
      <c r="CY191" s="8">
        <v>0</v>
      </c>
    </row>
    <row r="192" spans="1:103" s="8" customFormat="1" x14ac:dyDescent="0.25">
      <c r="A192" s="8" t="s">
        <v>270</v>
      </c>
      <c r="B192" s="8" t="s">
        <v>523</v>
      </c>
      <c r="C192" s="8" t="s">
        <v>532</v>
      </c>
      <c r="D192" s="8" t="s">
        <v>533</v>
      </c>
      <c r="E192" s="8" t="s">
        <v>541</v>
      </c>
      <c r="G192" s="9">
        <v>3.4</v>
      </c>
      <c r="H192" s="8">
        <v>-33.822589999999998</v>
      </c>
      <c r="I192" s="8">
        <v>19.046610000000001</v>
      </c>
      <c r="J192" s="10">
        <v>23534</v>
      </c>
      <c r="K192" s="10">
        <v>43272</v>
      </c>
      <c r="L192" s="9"/>
      <c r="M192" s="8">
        <v>3.4882868846056101</v>
      </c>
      <c r="N192" s="8">
        <v>10864.2775963431</v>
      </c>
      <c r="O192" s="8">
        <v>1741.9793011374099</v>
      </c>
      <c r="P192" s="8">
        <f t="shared" si="2"/>
        <v>1.7419793011374101</v>
      </c>
      <c r="Q192" s="8">
        <v>3649.2590336154999</v>
      </c>
      <c r="R192" s="9">
        <v>273</v>
      </c>
      <c r="S192" s="9">
        <v>837</v>
      </c>
      <c r="T192" s="9">
        <v>306</v>
      </c>
      <c r="U192" s="9">
        <v>777</v>
      </c>
      <c r="V192" s="9">
        <v>0.17059007287025499</v>
      </c>
      <c r="W192" s="9">
        <v>0.154551922679278</v>
      </c>
      <c r="X192" s="9">
        <v>30.059999465942301</v>
      </c>
      <c r="Y192" s="9">
        <v>0.17208972573280301</v>
      </c>
      <c r="Z192" s="8">
        <v>0.357701118426347</v>
      </c>
      <c r="AA192" s="8">
        <v>100</v>
      </c>
      <c r="AB192" s="8">
        <v>0.35387254714763999</v>
      </c>
      <c r="AC192" s="9" t="s">
        <v>257</v>
      </c>
      <c r="AD192" s="8">
        <v>4.9858750306386401</v>
      </c>
      <c r="AE192" s="8">
        <v>6.5</v>
      </c>
      <c r="AF192" s="8">
        <v>2.93</v>
      </c>
      <c r="AG192" s="8">
        <v>5.46</v>
      </c>
      <c r="AH192" s="8">
        <v>5.8</v>
      </c>
      <c r="AI192" s="8">
        <v>5.8</v>
      </c>
      <c r="AJ192" s="8">
        <v>0.87</v>
      </c>
      <c r="AK192" s="8">
        <v>0.82</v>
      </c>
      <c r="AL192" s="8">
        <v>0.83</v>
      </c>
      <c r="AM192" s="8">
        <v>0.82</v>
      </c>
      <c r="AN192" s="8">
        <v>1373</v>
      </c>
      <c r="AO192" s="8">
        <v>1249</v>
      </c>
      <c r="AP192" s="8">
        <v>1311</v>
      </c>
      <c r="AQ192" s="8">
        <v>1311</v>
      </c>
      <c r="AR192" s="8">
        <v>880</v>
      </c>
      <c r="AS192" s="8">
        <v>880</v>
      </c>
      <c r="AT192" s="8">
        <v>880</v>
      </c>
      <c r="AU192" s="8">
        <v>880</v>
      </c>
      <c r="AV192" s="8">
        <v>0</v>
      </c>
      <c r="AW192" s="8">
        <v>0</v>
      </c>
      <c r="AX192" s="8">
        <v>9</v>
      </c>
      <c r="AY192" s="8">
        <v>40</v>
      </c>
      <c r="AZ192" s="8">
        <v>6</v>
      </c>
      <c r="BA192" s="8">
        <v>7</v>
      </c>
      <c r="BB192" s="8">
        <v>8</v>
      </c>
      <c r="BC192" s="8">
        <v>8</v>
      </c>
      <c r="BD192" s="8">
        <v>8</v>
      </c>
      <c r="BE192" s="8">
        <v>3</v>
      </c>
      <c r="BF192" s="8">
        <v>3</v>
      </c>
      <c r="BG192" s="8">
        <v>3</v>
      </c>
      <c r="BH192" s="8">
        <v>5</v>
      </c>
      <c r="BI192" s="8">
        <v>5</v>
      </c>
      <c r="BJ192" s="8">
        <v>5</v>
      </c>
      <c r="BK192" s="8">
        <v>1</v>
      </c>
      <c r="BL192" s="8">
        <v>1</v>
      </c>
      <c r="BM192" s="8">
        <v>1</v>
      </c>
      <c r="BN192" s="8">
        <v>9</v>
      </c>
      <c r="BO192" s="8">
        <v>8</v>
      </c>
      <c r="BP192" s="8">
        <v>2.93346277912201</v>
      </c>
      <c r="BQ192" s="8">
        <v>0.88401322866033905</v>
      </c>
      <c r="BR192" s="8">
        <v>13.9823345373926</v>
      </c>
      <c r="BS192" s="8">
        <v>150</v>
      </c>
      <c r="BT192" s="8">
        <v>13</v>
      </c>
      <c r="BU192" s="8">
        <v>17</v>
      </c>
      <c r="BV192" s="8">
        <v>20</v>
      </c>
      <c r="BW192" s="8">
        <v>23</v>
      </c>
      <c r="BX192" s="8">
        <v>26</v>
      </c>
      <c r="BY192" s="8">
        <v>29</v>
      </c>
      <c r="BZ192" s="8">
        <v>31</v>
      </c>
      <c r="CA192" s="8">
        <v>55</v>
      </c>
      <c r="CB192" s="8">
        <v>72</v>
      </c>
      <c r="CC192" s="8">
        <v>84</v>
      </c>
      <c r="CD192" s="8">
        <v>95</v>
      </c>
      <c r="CE192" s="8">
        <v>109</v>
      </c>
      <c r="CF192" s="8">
        <v>119</v>
      </c>
      <c r="CG192" s="8">
        <v>130</v>
      </c>
      <c r="CH192" s="23">
        <v>0</v>
      </c>
      <c r="CI192" s="24">
        <v>0</v>
      </c>
      <c r="CJ192" s="25">
        <v>50</v>
      </c>
      <c r="CK192" s="26">
        <v>0</v>
      </c>
      <c r="CL192" s="28">
        <v>50</v>
      </c>
      <c r="CM192" s="29">
        <v>0</v>
      </c>
      <c r="CN192" s="30">
        <v>0</v>
      </c>
      <c r="CO192" s="31">
        <v>0</v>
      </c>
      <c r="CP192" s="34" t="s">
        <v>270</v>
      </c>
      <c r="CQ192" s="8">
        <v>0</v>
      </c>
      <c r="CR192" s="8">
        <v>100</v>
      </c>
      <c r="CS192" s="8">
        <v>0</v>
      </c>
      <c r="CT192" s="8">
        <v>0</v>
      </c>
      <c r="CU192" s="8">
        <v>0</v>
      </c>
      <c r="CV192" s="8">
        <v>0</v>
      </c>
      <c r="CW192" s="8">
        <v>0</v>
      </c>
      <c r="CX192" s="8">
        <v>0</v>
      </c>
      <c r="CY192" s="8">
        <v>0</v>
      </c>
    </row>
    <row r="193" spans="1:103" s="8" customFormat="1" x14ac:dyDescent="0.25">
      <c r="A193" s="8" t="s">
        <v>271</v>
      </c>
      <c r="B193" s="8" t="s">
        <v>523</v>
      </c>
      <c r="C193" s="8" t="s">
        <v>532</v>
      </c>
      <c r="D193" s="8" t="s">
        <v>533</v>
      </c>
      <c r="E193" s="8" t="s">
        <v>546</v>
      </c>
      <c r="G193" s="9">
        <v>185</v>
      </c>
      <c r="H193" s="8">
        <v>-33.134720000000002</v>
      </c>
      <c r="I193" s="8">
        <v>19.060829999999999</v>
      </c>
      <c r="J193" s="10">
        <v>26425</v>
      </c>
      <c r="K193" s="10">
        <v>43201</v>
      </c>
      <c r="L193" s="9"/>
      <c r="M193" s="8">
        <v>185.53523539348399</v>
      </c>
      <c r="N193" s="8">
        <v>86833.5511899962</v>
      </c>
      <c r="O193" s="8">
        <v>11382.4164795046</v>
      </c>
      <c r="P193" s="8">
        <f t="shared" si="2"/>
        <v>11.382416479504601</v>
      </c>
      <c r="Q193" s="8">
        <v>24987.0081558282</v>
      </c>
      <c r="R193" s="9">
        <v>130</v>
      </c>
      <c r="S193" s="9">
        <v>1078</v>
      </c>
      <c r="T193" s="9">
        <v>178</v>
      </c>
      <c r="U193" s="9">
        <v>951</v>
      </c>
      <c r="V193" s="9">
        <v>3.5526290535926999E-2</v>
      </c>
      <c r="W193" s="9">
        <v>3.7939716275270999E-2</v>
      </c>
      <c r="X193" s="9">
        <v>35.790000915527301</v>
      </c>
      <c r="Y193" s="9">
        <v>4.1248101741076001E-2</v>
      </c>
      <c r="Z193" s="8">
        <v>0.822553353517395</v>
      </c>
      <c r="AA193" s="8">
        <v>88.242111442320393</v>
      </c>
      <c r="AB193" s="8">
        <v>2.6978907809653401</v>
      </c>
      <c r="AC193" s="9" t="s">
        <v>257</v>
      </c>
      <c r="AD193" s="8">
        <v>8.7455433728039509</v>
      </c>
      <c r="AE193" s="8">
        <v>6.8</v>
      </c>
      <c r="AF193" s="8">
        <v>4.01</v>
      </c>
      <c r="AG193" s="8">
        <v>5.98</v>
      </c>
      <c r="AH193" s="8">
        <v>6.53</v>
      </c>
      <c r="AI193" s="8">
        <v>6.6</v>
      </c>
      <c r="AJ193" s="8">
        <v>0.94</v>
      </c>
      <c r="AK193" s="8">
        <v>0.74</v>
      </c>
      <c r="AL193" s="8">
        <v>0.91</v>
      </c>
      <c r="AM193" s="8">
        <v>0.9</v>
      </c>
      <c r="AN193" s="8">
        <v>1776</v>
      </c>
      <c r="AO193" s="8">
        <v>583</v>
      </c>
      <c r="AP193" s="8">
        <v>949</v>
      </c>
      <c r="AQ193" s="8">
        <v>917</v>
      </c>
      <c r="AR193" s="8">
        <v>841</v>
      </c>
      <c r="AS193" s="8">
        <v>510</v>
      </c>
      <c r="AT193" s="8">
        <v>670</v>
      </c>
      <c r="AU193" s="8">
        <v>683</v>
      </c>
      <c r="AV193" s="8">
        <v>0</v>
      </c>
      <c r="AW193" s="8">
        <v>0</v>
      </c>
      <c r="AX193" s="8">
        <v>9</v>
      </c>
      <c r="AY193" s="8">
        <v>50</v>
      </c>
      <c r="AZ193" s="8">
        <v>6</v>
      </c>
      <c r="BA193" s="8">
        <v>7</v>
      </c>
      <c r="BB193" s="8">
        <v>8</v>
      </c>
      <c r="BC193" s="8">
        <v>8</v>
      </c>
      <c r="BD193" s="8">
        <v>8</v>
      </c>
      <c r="BE193" s="8">
        <v>3</v>
      </c>
      <c r="BF193" s="8">
        <v>3</v>
      </c>
      <c r="BG193" s="8">
        <v>3</v>
      </c>
      <c r="BH193" s="8">
        <v>5</v>
      </c>
      <c r="BI193" s="8">
        <v>5</v>
      </c>
      <c r="BJ193" s="8">
        <v>5</v>
      </c>
      <c r="BK193" s="8">
        <v>1</v>
      </c>
      <c r="BL193" s="8">
        <v>1</v>
      </c>
      <c r="BM193" s="8">
        <v>1</v>
      </c>
      <c r="BN193" s="8">
        <v>9</v>
      </c>
      <c r="BO193" s="8">
        <v>8</v>
      </c>
      <c r="BP193" s="8">
        <v>3.01507099910694</v>
      </c>
      <c r="BQ193" s="8">
        <v>0.81444251329451001</v>
      </c>
      <c r="BR193" s="8">
        <v>1.5959849938309001</v>
      </c>
      <c r="BS193" s="8">
        <v>165</v>
      </c>
      <c r="BT193" s="8">
        <v>48</v>
      </c>
      <c r="BU193" s="8">
        <v>62</v>
      </c>
      <c r="BV193" s="8">
        <v>72</v>
      </c>
      <c r="BW193" s="8">
        <v>81</v>
      </c>
      <c r="BX193" s="8">
        <v>92</v>
      </c>
      <c r="BY193" s="8">
        <v>101</v>
      </c>
      <c r="BZ193" s="8">
        <v>109</v>
      </c>
      <c r="CA193" s="8">
        <v>67</v>
      </c>
      <c r="CB193" s="8">
        <v>87</v>
      </c>
      <c r="CC193" s="8">
        <v>100</v>
      </c>
      <c r="CD193" s="8">
        <v>113</v>
      </c>
      <c r="CE193" s="8">
        <v>129</v>
      </c>
      <c r="CF193" s="8">
        <v>141</v>
      </c>
      <c r="CG193" s="8">
        <v>153</v>
      </c>
      <c r="CH193" s="23">
        <v>0</v>
      </c>
      <c r="CI193" s="24">
        <v>0</v>
      </c>
      <c r="CJ193" s="25">
        <v>10</v>
      </c>
      <c r="CK193" s="26">
        <v>0</v>
      </c>
      <c r="CL193" s="27">
        <v>90</v>
      </c>
      <c r="CM193" s="29">
        <v>0</v>
      </c>
      <c r="CN193" s="30">
        <v>0</v>
      </c>
      <c r="CO193" s="31">
        <v>0</v>
      </c>
      <c r="CP193" s="34" t="s">
        <v>271</v>
      </c>
      <c r="CQ193" s="8">
        <v>0</v>
      </c>
      <c r="CR193" s="8">
        <v>100</v>
      </c>
      <c r="CS193" s="8">
        <v>0</v>
      </c>
      <c r="CT193" s="8">
        <v>0</v>
      </c>
      <c r="CU193" s="8">
        <v>0</v>
      </c>
      <c r="CV193" s="8">
        <v>0</v>
      </c>
      <c r="CW193" s="8">
        <v>0</v>
      </c>
      <c r="CX193" s="8">
        <v>0</v>
      </c>
      <c r="CY193" s="8">
        <v>0</v>
      </c>
    </row>
    <row r="194" spans="1:103" s="8" customFormat="1" ht="15.75" thickBot="1" x14ac:dyDescent="0.3">
      <c r="A194" s="8" t="s">
        <v>272</v>
      </c>
      <c r="B194" s="8" t="s">
        <v>523</v>
      </c>
      <c r="C194" s="8" t="s">
        <v>532</v>
      </c>
      <c r="D194" s="8" t="s">
        <v>533</v>
      </c>
      <c r="E194" s="8" t="s">
        <v>546</v>
      </c>
      <c r="G194" s="9">
        <v>36</v>
      </c>
      <c r="H194" s="8">
        <v>-33.158879999999897</v>
      </c>
      <c r="I194" s="8">
        <v>19.053609999999999</v>
      </c>
      <c r="J194" s="10">
        <v>26633</v>
      </c>
      <c r="K194" s="10">
        <v>43285</v>
      </c>
      <c r="L194" s="9"/>
      <c r="M194" s="8">
        <v>33.753246193281001</v>
      </c>
      <c r="N194" s="8">
        <v>38771.173293689302</v>
      </c>
      <c r="O194" s="8">
        <v>5244.0438367539</v>
      </c>
      <c r="P194" s="8">
        <f t="shared" si="2"/>
        <v>5.2440438367539004</v>
      </c>
      <c r="Q194" s="8">
        <v>12159.8614739683</v>
      </c>
      <c r="R194" s="9">
        <v>139</v>
      </c>
      <c r="S194" s="9">
        <v>1139</v>
      </c>
      <c r="T194" s="9">
        <v>157</v>
      </c>
      <c r="U194" s="9">
        <v>948</v>
      </c>
      <c r="V194" s="9">
        <v>6.0727842152119002E-2</v>
      </c>
      <c r="W194" s="9">
        <v>8.2237778953386007E-2</v>
      </c>
      <c r="X194" s="9">
        <v>52.110000610351499</v>
      </c>
      <c r="Y194" s="9">
        <v>8.6733438074588998E-2</v>
      </c>
      <c r="Z194" s="8">
        <v>0.80241238374059098</v>
      </c>
      <c r="AA194" s="8">
        <v>94.449063721918904</v>
      </c>
      <c r="AB194" s="8">
        <v>1.1638797954076701</v>
      </c>
      <c r="AC194" s="9" t="s">
        <v>257</v>
      </c>
      <c r="AD194" s="8">
        <v>5.0001546389688896</v>
      </c>
      <c r="AE194" s="8">
        <v>6.76</v>
      </c>
      <c r="AF194" s="8">
        <v>2.95</v>
      </c>
      <c r="AG194" s="8">
        <v>6.05</v>
      </c>
      <c r="AH194" s="8">
        <v>6.6</v>
      </c>
      <c r="AI194" s="8">
        <v>6.6</v>
      </c>
      <c r="AJ194" s="8">
        <v>0.94</v>
      </c>
      <c r="AK194" s="8">
        <v>0.76</v>
      </c>
      <c r="AL194" s="8">
        <v>0.9</v>
      </c>
      <c r="AM194" s="8">
        <v>0.86</v>
      </c>
      <c r="AN194" s="8">
        <v>1717</v>
      </c>
      <c r="AO194" s="8">
        <v>667</v>
      </c>
      <c r="AP194" s="8">
        <v>1074</v>
      </c>
      <c r="AQ194" s="8">
        <v>1077</v>
      </c>
      <c r="AR194" s="8">
        <v>848</v>
      </c>
      <c r="AS194" s="8">
        <v>606</v>
      </c>
      <c r="AT194" s="8">
        <v>695</v>
      </c>
      <c r="AU194" s="8">
        <v>691</v>
      </c>
      <c r="AV194" s="8">
        <v>0</v>
      </c>
      <c r="AW194" s="8">
        <v>0</v>
      </c>
      <c r="AX194" s="8">
        <v>9</v>
      </c>
      <c r="AY194" s="8">
        <v>50</v>
      </c>
      <c r="AZ194" s="8">
        <v>6</v>
      </c>
      <c r="BA194" s="8">
        <v>7</v>
      </c>
      <c r="BB194" s="8">
        <v>8</v>
      </c>
      <c r="BC194" s="8">
        <v>8</v>
      </c>
      <c r="BD194" s="8">
        <v>8</v>
      </c>
      <c r="BE194" s="8">
        <v>3</v>
      </c>
      <c r="BF194" s="8">
        <v>3</v>
      </c>
      <c r="BG194" s="8">
        <v>3</v>
      </c>
      <c r="BH194" s="8">
        <v>5</v>
      </c>
      <c r="BI194" s="8">
        <v>5</v>
      </c>
      <c r="BJ194" s="8">
        <v>5</v>
      </c>
      <c r="BK194" s="8">
        <v>1</v>
      </c>
      <c r="BL194" s="8">
        <v>1</v>
      </c>
      <c r="BM194" s="8">
        <v>1</v>
      </c>
      <c r="BN194" s="8">
        <v>9</v>
      </c>
      <c r="BO194" s="8">
        <v>8</v>
      </c>
      <c r="BP194" s="8">
        <v>3.01507099910694</v>
      </c>
      <c r="BQ194" s="8">
        <v>0.74482729586558005</v>
      </c>
      <c r="BR194" s="8">
        <v>8.3173591417460102</v>
      </c>
      <c r="BS194" s="8">
        <v>151</v>
      </c>
      <c r="BT194" s="8">
        <v>24</v>
      </c>
      <c r="BU194" s="8">
        <v>32</v>
      </c>
      <c r="BV194" s="8">
        <v>36</v>
      </c>
      <c r="BW194" s="8">
        <v>41</v>
      </c>
      <c r="BX194" s="8">
        <v>47</v>
      </c>
      <c r="BY194" s="8">
        <v>51</v>
      </c>
      <c r="BZ194" s="8">
        <v>55</v>
      </c>
      <c r="CA194" s="8">
        <v>49</v>
      </c>
      <c r="CB194" s="8">
        <v>63</v>
      </c>
      <c r="CC194" s="8">
        <v>73</v>
      </c>
      <c r="CD194" s="8">
        <v>82</v>
      </c>
      <c r="CE194" s="8">
        <v>94</v>
      </c>
      <c r="CF194" s="8">
        <v>102</v>
      </c>
      <c r="CG194" s="8">
        <v>111</v>
      </c>
      <c r="CH194" s="23">
        <v>0</v>
      </c>
      <c r="CI194" s="24">
        <v>0</v>
      </c>
      <c r="CJ194" s="25">
        <v>10</v>
      </c>
      <c r="CK194" s="26">
        <v>0</v>
      </c>
      <c r="CL194" s="27">
        <v>90</v>
      </c>
      <c r="CM194" s="29">
        <v>0</v>
      </c>
      <c r="CN194" s="30">
        <v>0</v>
      </c>
      <c r="CO194" s="31">
        <v>0</v>
      </c>
      <c r="CP194" s="34" t="s">
        <v>272</v>
      </c>
      <c r="CQ194" s="8">
        <v>0</v>
      </c>
      <c r="CR194" s="8">
        <v>100</v>
      </c>
      <c r="CS194" s="8">
        <v>0</v>
      </c>
      <c r="CT194" s="8">
        <v>0</v>
      </c>
      <c r="CU194" s="8">
        <v>0</v>
      </c>
      <c r="CV194" s="8">
        <v>0</v>
      </c>
      <c r="CW194" s="8">
        <v>0</v>
      </c>
      <c r="CX194" s="8">
        <v>0</v>
      </c>
      <c r="CY194" s="8">
        <v>0</v>
      </c>
    </row>
    <row r="195" spans="1:103" s="8" customFormat="1" x14ac:dyDescent="0.25">
      <c r="A195" s="8" t="s">
        <v>273</v>
      </c>
      <c r="B195" s="8" t="s">
        <v>523</v>
      </c>
      <c r="C195" s="8" t="s">
        <v>532</v>
      </c>
      <c r="D195" s="8" t="s">
        <v>533</v>
      </c>
      <c r="E195" s="8" t="s">
        <v>534</v>
      </c>
      <c r="G195" s="9">
        <v>11</v>
      </c>
      <c r="H195" s="8">
        <v>-33.944159999999997</v>
      </c>
      <c r="I195" s="8">
        <v>19.02638</v>
      </c>
      <c r="J195" s="10">
        <v>28748</v>
      </c>
      <c r="K195" s="10">
        <v>43272</v>
      </c>
      <c r="L195" s="9"/>
      <c r="M195" s="8">
        <v>10.7843254948304</v>
      </c>
      <c r="N195" s="8">
        <v>18174.753307535098</v>
      </c>
      <c r="O195" s="8">
        <v>1843.85382237518</v>
      </c>
      <c r="P195" s="8">
        <f t="shared" si="2"/>
        <v>1.8438538223751801</v>
      </c>
      <c r="Q195" s="8">
        <v>4937.8672646548403</v>
      </c>
      <c r="R195" s="9">
        <v>345</v>
      </c>
      <c r="S195" s="9">
        <v>1342</v>
      </c>
      <c r="T195" s="9">
        <v>392</v>
      </c>
      <c r="U195" s="9">
        <v>1237</v>
      </c>
      <c r="V195" s="9">
        <v>0.18726709485053999</v>
      </c>
      <c r="W195" s="9">
        <v>0.20190903209094099</v>
      </c>
      <c r="X195" s="9">
        <v>55.650001525878899</v>
      </c>
      <c r="Y195" s="9">
        <v>0.22816868126392401</v>
      </c>
      <c r="Z195" s="8">
        <v>0.25947932363397003</v>
      </c>
      <c r="AA195" s="8">
        <v>96.220623783384994</v>
      </c>
      <c r="AB195" s="8">
        <v>0.40069293645328902</v>
      </c>
      <c r="AC195" s="9" t="s">
        <v>257</v>
      </c>
      <c r="AD195" s="8">
        <v>17.058556106851299</v>
      </c>
      <c r="AE195" s="8">
        <v>6.75</v>
      </c>
      <c r="AF195" s="8">
        <v>4.05</v>
      </c>
      <c r="AG195" s="8">
        <v>6.42</v>
      </c>
      <c r="AH195" s="8">
        <v>6.56</v>
      </c>
      <c r="AI195" s="8">
        <v>6.56</v>
      </c>
      <c r="AJ195" s="8">
        <v>0.86</v>
      </c>
      <c r="AK195" s="8">
        <v>0.63</v>
      </c>
      <c r="AL195" s="8">
        <v>0.68</v>
      </c>
      <c r="AM195" s="8">
        <v>0.63</v>
      </c>
      <c r="AN195" s="8">
        <v>2629</v>
      </c>
      <c r="AO195" s="8">
        <v>2265</v>
      </c>
      <c r="AP195" s="8">
        <v>2514</v>
      </c>
      <c r="AQ195" s="8">
        <v>2582</v>
      </c>
      <c r="AR195" s="8">
        <v>1783</v>
      </c>
      <c r="AS195" s="8">
        <v>1401</v>
      </c>
      <c r="AT195" s="8">
        <v>1610</v>
      </c>
      <c r="AU195" s="8">
        <v>1628</v>
      </c>
      <c r="AV195" s="8">
        <v>0</v>
      </c>
      <c r="AW195" s="8">
        <v>0</v>
      </c>
      <c r="AX195" s="8">
        <v>9</v>
      </c>
      <c r="AY195" s="8">
        <v>67</v>
      </c>
      <c r="AZ195" s="8">
        <v>6</v>
      </c>
      <c r="BA195" s="8">
        <v>7</v>
      </c>
      <c r="BB195" s="8">
        <v>8</v>
      </c>
      <c r="BC195" s="8">
        <v>8</v>
      </c>
      <c r="BD195" s="8">
        <v>8</v>
      </c>
      <c r="BE195" s="8">
        <v>3</v>
      </c>
      <c r="BF195" s="8">
        <v>3</v>
      </c>
      <c r="BG195" s="8">
        <v>3</v>
      </c>
      <c r="BH195" s="8">
        <v>5</v>
      </c>
      <c r="BI195" s="8">
        <v>5</v>
      </c>
      <c r="BJ195" s="8">
        <v>5</v>
      </c>
      <c r="BK195" s="8">
        <v>1</v>
      </c>
      <c r="BL195" s="8">
        <v>1</v>
      </c>
      <c r="BM195" s="8">
        <v>1</v>
      </c>
      <c r="BN195" s="8">
        <v>9</v>
      </c>
      <c r="BO195" s="8">
        <v>8</v>
      </c>
      <c r="BP195" s="8">
        <v>2.93346277912201</v>
      </c>
      <c r="BQ195" s="8">
        <v>0.74977242063690897</v>
      </c>
      <c r="BR195" s="8">
        <v>-13.5950573747183</v>
      </c>
      <c r="BS195" s="8">
        <v>290</v>
      </c>
      <c r="BT195" s="8">
        <v>18</v>
      </c>
      <c r="BU195" s="8">
        <v>25</v>
      </c>
      <c r="BV195" s="8">
        <v>29</v>
      </c>
      <c r="BW195" s="8">
        <v>33</v>
      </c>
      <c r="BX195" s="8">
        <v>38</v>
      </c>
      <c r="BY195" s="8">
        <v>43</v>
      </c>
      <c r="BZ195" s="8">
        <v>47</v>
      </c>
      <c r="CA195" s="8">
        <v>151</v>
      </c>
      <c r="CB195" s="8">
        <v>201</v>
      </c>
      <c r="CC195" s="8">
        <v>234</v>
      </c>
      <c r="CD195" s="8">
        <v>267</v>
      </c>
      <c r="CE195" s="8">
        <v>311</v>
      </c>
      <c r="CF195" s="8">
        <v>345</v>
      </c>
      <c r="CG195" s="8">
        <v>379</v>
      </c>
      <c r="CH195" s="23">
        <v>0</v>
      </c>
      <c r="CI195" s="24">
        <v>0</v>
      </c>
      <c r="CJ195" s="25">
        <v>70</v>
      </c>
      <c r="CK195" s="26">
        <v>0</v>
      </c>
      <c r="CL195" s="28">
        <v>30</v>
      </c>
      <c r="CM195" s="29">
        <v>0</v>
      </c>
      <c r="CN195" s="30">
        <v>0</v>
      </c>
      <c r="CO195" s="31">
        <v>0</v>
      </c>
      <c r="CP195" s="34" t="s">
        <v>273</v>
      </c>
      <c r="CQ195" s="8">
        <v>0</v>
      </c>
      <c r="CR195" s="8">
        <v>100</v>
      </c>
      <c r="CS195" s="8">
        <v>0</v>
      </c>
      <c r="CT195" s="8">
        <v>0</v>
      </c>
      <c r="CU195" s="8">
        <v>0</v>
      </c>
      <c r="CV195" s="8">
        <v>0</v>
      </c>
      <c r="CW195" s="8">
        <v>0</v>
      </c>
      <c r="CX195" s="8">
        <v>0</v>
      </c>
      <c r="CY195" s="8">
        <v>0</v>
      </c>
    </row>
    <row r="196" spans="1:103" s="8" customFormat="1" ht="15.75" thickBot="1" x14ac:dyDescent="0.3">
      <c r="A196" s="8" t="s">
        <v>274</v>
      </c>
      <c r="B196" s="8" t="s">
        <v>523</v>
      </c>
      <c r="C196" s="8" t="s">
        <v>532</v>
      </c>
      <c r="D196" s="8" t="s">
        <v>533</v>
      </c>
      <c r="E196" s="8" t="s">
        <v>545</v>
      </c>
      <c r="G196" s="9">
        <v>36</v>
      </c>
      <c r="H196" s="8">
        <v>-33.356380000000001</v>
      </c>
      <c r="I196" s="8">
        <v>18.956109999999999</v>
      </c>
      <c r="J196" s="10">
        <v>29083</v>
      </c>
      <c r="K196" s="10">
        <v>43279</v>
      </c>
      <c r="L196" s="9"/>
      <c r="M196" s="8">
        <v>37.767443846899099</v>
      </c>
      <c r="N196" s="8">
        <v>39094.071961724199</v>
      </c>
      <c r="O196" s="8">
        <v>7240.8615215805303</v>
      </c>
      <c r="P196" s="8">
        <f t="shared" si="2"/>
        <v>7.2408615215805305</v>
      </c>
      <c r="Q196" s="8">
        <v>13328.7280256181</v>
      </c>
      <c r="R196" s="9">
        <v>62</v>
      </c>
      <c r="S196" s="9">
        <v>777</v>
      </c>
      <c r="T196" s="9">
        <v>69</v>
      </c>
      <c r="U196" s="9">
        <v>208</v>
      </c>
      <c r="V196" s="9">
        <v>1.2585594318807E-2</v>
      </c>
      <c r="W196" s="9">
        <v>5.3643528371631E-2</v>
      </c>
      <c r="X196" s="9">
        <v>10.3500003814697</v>
      </c>
      <c r="Y196" s="9">
        <v>1.3904802501201999E-2</v>
      </c>
      <c r="Z196" s="8">
        <v>0.61292565003361699</v>
      </c>
      <c r="AA196" s="8">
        <v>97.088488692231707</v>
      </c>
      <c r="AB196" s="8">
        <v>2.52745690067673</v>
      </c>
      <c r="AC196" s="9" t="s">
        <v>257</v>
      </c>
      <c r="AD196" s="8">
        <v>5.2503859419556402</v>
      </c>
      <c r="AE196" s="8">
        <v>6.76</v>
      </c>
      <c r="AF196" s="8">
        <v>2.33</v>
      </c>
      <c r="AG196" s="8">
        <v>4.6399999999999997</v>
      </c>
      <c r="AH196" s="8">
        <v>4.53</v>
      </c>
      <c r="AI196" s="8">
        <v>5.0999999999999996</v>
      </c>
      <c r="AJ196" s="8">
        <v>0.95</v>
      </c>
      <c r="AK196" s="8">
        <v>0.9</v>
      </c>
      <c r="AL196" s="8">
        <v>0.9</v>
      </c>
      <c r="AM196" s="8">
        <v>0.9</v>
      </c>
      <c r="AN196" s="8">
        <v>673</v>
      </c>
      <c r="AO196" s="8">
        <v>411</v>
      </c>
      <c r="AP196" s="8">
        <v>534</v>
      </c>
      <c r="AQ196" s="8">
        <v>509</v>
      </c>
      <c r="AR196" s="8">
        <v>677</v>
      </c>
      <c r="AS196" s="8">
        <v>501</v>
      </c>
      <c r="AT196" s="8">
        <v>591</v>
      </c>
      <c r="AU196" s="8">
        <v>590</v>
      </c>
      <c r="AV196" s="8">
        <v>0.54400000000000004</v>
      </c>
      <c r="AW196" s="8">
        <v>2.0710000000000002</v>
      </c>
      <c r="AX196" s="8">
        <v>8</v>
      </c>
      <c r="AY196" s="8">
        <v>50</v>
      </c>
      <c r="AZ196" s="8">
        <v>6</v>
      </c>
      <c r="BA196" s="8">
        <v>7</v>
      </c>
      <c r="BB196" s="8">
        <v>8</v>
      </c>
      <c r="BC196" s="8">
        <v>8</v>
      </c>
      <c r="BD196" s="8">
        <v>8</v>
      </c>
      <c r="BE196" s="8">
        <v>3</v>
      </c>
      <c r="BF196" s="8">
        <v>3</v>
      </c>
      <c r="BG196" s="8">
        <v>3</v>
      </c>
      <c r="BH196" s="8">
        <v>5</v>
      </c>
      <c r="BI196" s="8">
        <v>5</v>
      </c>
      <c r="BJ196" s="8">
        <v>5</v>
      </c>
      <c r="BK196" s="8">
        <v>1</v>
      </c>
      <c r="BL196" s="8">
        <v>1</v>
      </c>
      <c r="BM196" s="8">
        <v>1</v>
      </c>
      <c r="BN196" s="8">
        <v>9</v>
      </c>
      <c r="BO196" s="8">
        <v>8</v>
      </c>
      <c r="BP196" s="8">
        <v>3.01507099910694</v>
      </c>
      <c r="BQ196" s="8">
        <v>0.79403397426653399</v>
      </c>
      <c r="BR196" s="8">
        <v>18.479278290676199</v>
      </c>
      <c r="BS196" s="8">
        <v>66</v>
      </c>
      <c r="BT196" s="8">
        <v>21</v>
      </c>
      <c r="BU196" s="8">
        <v>28</v>
      </c>
      <c r="BV196" s="8">
        <v>32</v>
      </c>
      <c r="BW196" s="8">
        <v>36</v>
      </c>
      <c r="BX196" s="8">
        <v>42</v>
      </c>
      <c r="BY196" s="8">
        <v>46</v>
      </c>
      <c r="BZ196" s="8">
        <v>50</v>
      </c>
      <c r="CA196" s="8">
        <v>27</v>
      </c>
      <c r="CB196" s="8">
        <v>35</v>
      </c>
      <c r="CC196" s="8">
        <v>41</v>
      </c>
      <c r="CD196" s="8">
        <v>46</v>
      </c>
      <c r="CE196" s="8">
        <v>53</v>
      </c>
      <c r="CF196" s="8">
        <v>58</v>
      </c>
      <c r="CG196" s="8">
        <v>64</v>
      </c>
      <c r="CH196" s="23">
        <v>0</v>
      </c>
      <c r="CI196" s="24">
        <v>0</v>
      </c>
      <c r="CJ196" s="25">
        <v>90</v>
      </c>
      <c r="CK196" s="26">
        <v>0</v>
      </c>
      <c r="CL196" s="27">
        <v>10</v>
      </c>
      <c r="CM196" s="29">
        <v>0</v>
      </c>
      <c r="CN196" s="30">
        <v>0</v>
      </c>
      <c r="CO196" s="31">
        <v>0</v>
      </c>
      <c r="CP196" s="34" t="s">
        <v>274</v>
      </c>
      <c r="CQ196" s="8">
        <v>0</v>
      </c>
      <c r="CR196" s="8">
        <v>100</v>
      </c>
      <c r="CS196" s="8">
        <v>0</v>
      </c>
      <c r="CT196" s="8">
        <v>0</v>
      </c>
      <c r="CU196" s="8">
        <v>0</v>
      </c>
      <c r="CV196" s="8">
        <v>0</v>
      </c>
      <c r="CW196" s="8">
        <v>0</v>
      </c>
      <c r="CX196" s="8">
        <v>0</v>
      </c>
      <c r="CY196" s="8">
        <v>0</v>
      </c>
    </row>
    <row r="197" spans="1:103" s="8" customFormat="1" ht="15.75" thickBot="1" x14ac:dyDescent="0.3">
      <c r="A197" s="8" t="s">
        <v>275</v>
      </c>
      <c r="B197" s="8" t="s">
        <v>523</v>
      </c>
      <c r="C197" s="8" t="s">
        <v>535</v>
      </c>
      <c r="D197" s="8" t="s">
        <v>536</v>
      </c>
      <c r="E197" s="8" t="s">
        <v>537</v>
      </c>
      <c r="G197" s="9">
        <v>20</v>
      </c>
      <c r="H197" s="8">
        <v>-33.986469999999997</v>
      </c>
      <c r="I197" s="8">
        <v>18.955770000000001</v>
      </c>
      <c r="J197" s="10">
        <v>17319</v>
      </c>
      <c r="K197" s="10">
        <v>34796</v>
      </c>
      <c r="L197" s="9"/>
      <c r="M197" s="8">
        <v>23.519181968377399</v>
      </c>
      <c r="N197" s="8">
        <v>29951.4419801199</v>
      </c>
      <c r="O197" s="8">
        <v>3088.5257541783199</v>
      </c>
      <c r="P197" s="8">
        <f t="shared" ref="P197:P260" si="3">O197*0.001</f>
        <v>3.08852575417832</v>
      </c>
      <c r="Q197" s="8">
        <v>7505.7274032856603</v>
      </c>
      <c r="R197" s="9">
        <v>302</v>
      </c>
      <c r="S197" s="9">
        <v>1220</v>
      </c>
      <c r="T197" s="9">
        <v>317</v>
      </c>
      <c r="U197" s="9">
        <v>825</v>
      </c>
      <c r="V197" s="9">
        <v>5.6200385093689E-2</v>
      </c>
      <c r="W197" s="9">
        <v>0.12230660010356099</v>
      </c>
      <c r="X197" s="9">
        <v>57.069999694824197</v>
      </c>
      <c r="Y197" s="9">
        <v>9.0242199599743E-2</v>
      </c>
      <c r="Z197" s="8">
        <v>0.17801976759428301</v>
      </c>
      <c r="AA197" s="8">
        <v>94.806322997189895</v>
      </c>
      <c r="AB197" s="8">
        <v>0.79055963257511996</v>
      </c>
      <c r="AC197" s="9" t="s">
        <v>257</v>
      </c>
      <c r="AD197" s="8">
        <v>26.366556242991599</v>
      </c>
      <c r="AE197" s="8">
        <v>6.8</v>
      </c>
      <c r="AF197" s="8">
        <v>3.9</v>
      </c>
      <c r="AG197" s="8">
        <v>5.63</v>
      </c>
      <c r="AH197" s="8">
        <v>6.37</v>
      </c>
      <c r="AI197" s="8">
        <v>6.37</v>
      </c>
      <c r="AJ197" s="8">
        <v>0.86</v>
      </c>
      <c r="AK197" s="8">
        <v>0.46</v>
      </c>
      <c r="AL197" s="8">
        <v>0.75</v>
      </c>
      <c r="AM197" s="8">
        <v>0.79</v>
      </c>
      <c r="AN197" s="8">
        <v>3228</v>
      </c>
      <c r="AO197" s="8">
        <v>1503</v>
      </c>
      <c r="AP197" s="8">
        <v>2377</v>
      </c>
      <c r="AQ197" s="8">
        <v>2237</v>
      </c>
      <c r="AR197" s="8">
        <v>2067</v>
      </c>
      <c r="AS197" s="8">
        <v>1326</v>
      </c>
      <c r="AT197" s="8">
        <v>1793</v>
      </c>
      <c r="AU197" s="8">
        <v>1958</v>
      </c>
      <c r="AV197" s="8">
        <v>8.0000000000000002E-3</v>
      </c>
      <c r="AW197" s="8">
        <v>0</v>
      </c>
      <c r="AX197" s="8">
        <v>9</v>
      </c>
      <c r="AY197" s="8">
        <v>67</v>
      </c>
      <c r="AZ197" s="8">
        <v>6</v>
      </c>
      <c r="BA197" s="8">
        <v>7</v>
      </c>
      <c r="BB197" s="8">
        <v>8</v>
      </c>
      <c r="BC197" s="8">
        <v>8</v>
      </c>
      <c r="BD197" s="8">
        <v>8</v>
      </c>
      <c r="BE197" s="8">
        <v>3</v>
      </c>
      <c r="BF197" s="8">
        <v>3</v>
      </c>
      <c r="BG197" s="8">
        <v>3</v>
      </c>
      <c r="BH197" s="8">
        <v>5</v>
      </c>
      <c r="BI197" s="8">
        <v>5</v>
      </c>
      <c r="BJ197" s="8">
        <v>5</v>
      </c>
      <c r="BK197" s="8">
        <v>1</v>
      </c>
      <c r="BL197" s="8">
        <v>1</v>
      </c>
      <c r="BM197" s="8">
        <v>1</v>
      </c>
      <c r="BN197" s="8">
        <v>9</v>
      </c>
      <c r="BO197" s="8">
        <v>8</v>
      </c>
      <c r="BP197" s="8">
        <v>2.9933514623903399</v>
      </c>
      <c r="BQ197" s="8">
        <v>0.67690435834199802</v>
      </c>
      <c r="BR197" s="8">
        <v>-29.259601219318501</v>
      </c>
      <c r="BS197" s="8">
        <v>264</v>
      </c>
      <c r="BT197" s="8">
        <v>25</v>
      </c>
      <c r="BU197" s="8">
        <v>34</v>
      </c>
      <c r="BV197" s="8">
        <v>41</v>
      </c>
      <c r="BW197" s="8">
        <v>48</v>
      </c>
      <c r="BX197" s="8">
        <v>57</v>
      </c>
      <c r="BY197" s="8">
        <v>64</v>
      </c>
      <c r="BZ197" s="8">
        <v>72</v>
      </c>
      <c r="CA197" s="8">
        <v>149</v>
      </c>
      <c r="CB197" s="8">
        <v>201</v>
      </c>
      <c r="CC197" s="8">
        <v>239</v>
      </c>
      <c r="CD197" s="8">
        <v>277</v>
      </c>
      <c r="CE197" s="8">
        <v>330</v>
      </c>
      <c r="CF197" s="8">
        <v>373</v>
      </c>
      <c r="CG197" s="8">
        <v>418</v>
      </c>
      <c r="CH197" s="23">
        <v>0</v>
      </c>
      <c r="CI197" s="24">
        <v>0</v>
      </c>
      <c r="CJ197" s="25">
        <v>100</v>
      </c>
      <c r="CK197" s="26">
        <v>0</v>
      </c>
      <c r="CL197" s="28">
        <v>0</v>
      </c>
      <c r="CM197" s="29">
        <v>0</v>
      </c>
      <c r="CN197" s="30">
        <v>0</v>
      </c>
      <c r="CO197" s="31">
        <v>0</v>
      </c>
      <c r="CP197" s="34" t="s">
        <v>275</v>
      </c>
      <c r="CQ197" s="8">
        <v>0</v>
      </c>
      <c r="CR197" s="8">
        <v>100</v>
      </c>
      <c r="CS197" s="8">
        <v>0</v>
      </c>
      <c r="CT197" s="8">
        <v>0</v>
      </c>
      <c r="CU197" s="8">
        <v>0</v>
      </c>
      <c r="CV197" s="8">
        <v>0</v>
      </c>
      <c r="CW197" s="8">
        <v>0</v>
      </c>
      <c r="CX197" s="8">
        <v>0</v>
      </c>
      <c r="CY197" s="8">
        <v>0</v>
      </c>
    </row>
    <row r="198" spans="1:103" s="8" customFormat="1" ht="15.75" thickBot="1" x14ac:dyDescent="0.3">
      <c r="A198" s="8" t="s">
        <v>276</v>
      </c>
      <c r="B198" s="8" t="s">
        <v>523</v>
      </c>
      <c r="C198" s="8" t="s">
        <v>518</v>
      </c>
      <c r="D198" s="8" t="s">
        <v>521</v>
      </c>
      <c r="E198" s="8" t="s">
        <v>526</v>
      </c>
      <c r="G198" s="9">
        <v>1.5</v>
      </c>
      <c r="H198" s="8">
        <v>-34.153680000000001</v>
      </c>
      <c r="I198" s="8">
        <v>19.135770000000001</v>
      </c>
      <c r="J198" s="10">
        <v>23478</v>
      </c>
      <c r="K198" s="10">
        <v>33729</v>
      </c>
      <c r="L198" s="9"/>
      <c r="M198" s="8">
        <v>1.33240595316517</v>
      </c>
      <c r="N198" s="8">
        <v>5673.0131924512998</v>
      </c>
      <c r="O198" s="8">
        <v>899.18226418067002</v>
      </c>
      <c r="P198" s="8">
        <f t="shared" si="3"/>
        <v>0.89918226418067004</v>
      </c>
      <c r="Q198" s="8">
        <v>1715.5960586942499</v>
      </c>
      <c r="R198" s="9">
        <v>680</v>
      </c>
      <c r="S198" s="9">
        <v>951</v>
      </c>
      <c r="T198" s="9">
        <v>697</v>
      </c>
      <c r="U198" s="9">
        <v>921</v>
      </c>
      <c r="V198" s="9">
        <v>0.15909275412559501</v>
      </c>
      <c r="W198" s="9">
        <v>0.157962591850589</v>
      </c>
      <c r="X198" s="9">
        <v>40.470001220703097</v>
      </c>
      <c r="Y198" s="9">
        <v>0.17408916354179399</v>
      </c>
      <c r="Z198" s="8">
        <v>0.15896202862070599</v>
      </c>
      <c r="AA198" s="8">
        <v>100</v>
      </c>
      <c r="AB198" s="8">
        <v>0.197023202307787</v>
      </c>
      <c r="AC198" s="9" t="s">
        <v>257</v>
      </c>
      <c r="AD198" s="8">
        <v>4.2721840129642201</v>
      </c>
      <c r="AE198" s="8">
        <v>6.75</v>
      </c>
      <c r="AF198" s="8">
        <v>4.7</v>
      </c>
      <c r="AG198" s="8">
        <v>6.62</v>
      </c>
      <c r="AH198" s="8">
        <v>6.63</v>
      </c>
      <c r="AI198" s="8">
        <v>6.63</v>
      </c>
      <c r="AJ198" s="8">
        <v>0.88</v>
      </c>
      <c r="AK198" s="8">
        <v>0.88</v>
      </c>
      <c r="AL198" s="8">
        <v>0.88</v>
      </c>
      <c r="AM198" s="8">
        <v>0.88</v>
      </c>
      <c r="AN198" s="8">
        <v>1213</v>
      </c>
      <c r="AO198" s="8">
        <v>1213</v>
      </c>
      <c r="AP198" s="8">
        <v>1213</v>
      </c>
      <c r="AQ198" s="8">
        <v>1213</v>
      </c>
      <c r="AR198" s="8">
        <v>867</v>
      </c>
      <c r="AS198" s="8">
        <v>867</v>
      </c>
      <c r="AT198" s="8">
        <v>867</v>
      </c>
      <c r="AU198" s="8">
        <v>867</v>
      </c>
      <c r="AV198" s="8">
        <v>0</v>
      </c>
      <c r="AW198" s="8">
        <v>0</v>
      </c>
      <c r="AX198" s="8">
        <v>9</v>
      </c>
      <c r="AY198" s="8">
        <v>40</v>
      </c>
      <c r="AZ198" s="8">
        <v>6</v>
      </c>
      <c r="BA198" s="8">
        <v>7</v>
      </c>
      <c r="BB198" s="8">
        <v>8</v>
      </c>
      <c r="BC198" s="8">
        <v>8</v>
      </c>
      <c r="BD198" s="8">
        <v>8</v>
      </c>
      <c r="BE198" s="8">
        <v>3</v>
      </c>
      <c r="BF198" s="8">
        <v>3</v>
      </c>
      <c r="BG198" s="8">
        <v>3</v>
      </c>
      <c r="BH198" s="8">
        <v>5</v>
      </c>
      <c r="BI198" s="8">
        <v>5</v>
      </c>
      <c r="BJ198" s="8">
        <v>5</v>
      </c>
      <c r="BK198" s="8">
        <v>1</v>
      </c>
      <c r="BL198" s="8">
        <v>1</v>
      </c>
      <c r="BM198" s="8">
        <v>1</v>
      </c>
      <c r="BN198" s="8">
        <v>8</v>
      </c>
      <c r="BO198" s="8">
        <v>8</v>
      </c>
      <c r="BP198" s="8">
        <v>3.0382968681599398</v>
      </c>
      <c r="BQ198" s="8">
        <v>0.18022600204371</v>
      </c>
      <c r="BR198" s="8">
        <v>-4.51677834979757</v>
      </c>
      <c r="BS198" s="8">
        <v>134</v>
      </c>
      <c r="BT198" s="8">
        <v>10</v>
      </c>
      <c r="BU198" s="8">
        <v>13</v>
      </c>
      <c r="BV198" s="8">
        <v>15</v>
      </c>
      <c r="BW198" s="8">
        <v>17</v>
      </c>
      <c r="BX198" s="8">
        <v>20</v>
      </c>
      <c r="BY198" s="8">
        <v>22</v>
      </c>
      <c r="BZ198" s="8">
        <v>24</v>
      </c>
      <c r="CA198" s="8">
        <v>43</v>
      </c>
      <c r="CB198" s="8">
        <v>56</v>
      </c>
      <c r="CC198" s="8">
        <v>65</v>
      </c>
      <c r="CD198" s="8">
        <v>74</v>
      </c>
      <c r="CE198" s="8">
        <v>85</v>
      </c>
      <c r="CF198" s="8">
        <v>93</v>
      </c>
      <c r="CG198" s="8">
        <v>101</v>
      </c>
      <c r="CH198" s="23">
        <v>0</v>
      </c>
      <c r="CI198" s="24">
        <v>0</v>
      </c>
      <c r="CJ198" s="25">
        <v>0</v>
      </c>
      <c r="CK198" s="26">
        <v>0</v>
      </c>
      <c r="CL198" s="28">
        <v>100</v>
      </c>
      <c r="CM198" s="29">
        <v>0</v>
      </c>
      <c r="CN198" s="30">
        <v>0</v>
      </c>
      <c r="CO198" s="31">
        <v>0</v>
      </c>
      <c r="CP198" s="34" t="s">
        <v>276</v>
      </c>
      <c r="CQ198" s="8">
        <v>0</v>
      </c>
      <c r="CR198" s="8">
        <v>100</v>
      </c>
      <c r="CS198" s="8">
        <v>0</v>
      </c>
      <c r="CT198" s="8">
        <v>0</v>
      </c>
      <c r="CU198" s="8">
        <v>0</v>
      </c>
      <c r="CV198" s="8">
        <v>0</v>
      </c>
      <c r="CW198" s="8">
        <v>0</v>
      </c>
      <c r="CX198" s="8">
        <v>0</v>
      </c>
      <c r="CY198" s="8">
        <v>0</v>
      </c>
    </row>
    <row r="199" spans="1:103" s="8" customFormat="1" ht="15.75" thickBot="1" x14ac:dyDescent="0.3">
      <c r="A199" s="8" t="s">
        <v>277</v>
      </c>
      <c r="B199" s="8" t="s">
        <v>523</v>
      </c>
      <c r="C199" s="8" t="s">
        <v>518</v>
      </c>
      <c r="D199" s="8" t="s">
        <v>521</v>
      </c>
      <c r="E199" s="8" t="s">
        <v>526</v>
      </c>
      <c r="G199" s="9">
        <v>2</v>
      </c>
      <c r="H199" s="8">
        <v>-34.166179999999997</v>
      </c>
      <c r="I199" s="8">
        <v>19.132719999999999</v>
      </c>
      <c r="J199" s="10">
        <v>23478</v>
      </c>
      <c r="K199" s="10">
        <v>33722</v>
      </c>
      <c r="L199" s="9"/>
      <c r="M199" s="8">
        <v>2.2958118770035401</v>
      </c>
      <c r="N199" s="8">
        <v>8777.0795580975391</v>
      </c>
      <c r="O199" s="8">
        <v>1792.0383177946001</v>
      </c>
      <c r="P199" s="8">
        <f t="shared" si="3"/>
        <v>1.7920383177946</v>
      </c>
      <c r="Q199" s="8">
        <v>3081.4787574912102</v>
      </c>
      <c r="R199" s="9">
        <v>430</v>
      </c>
      <c r="S199" s="9">
        <v>836</v>
      </c>
      <c r="T199" s="9">
        <v>455</v>
      </c>
      <c r="U199" s="9">
        <v>712</v>
      </c>
      <c r="V199" s="9">
        <v>0.105939611792564</v>
      </c>
      <c r="W199" s="9">
        <v>0.13175492416197801</v>
      </c>
      <c r="X199" s="9">
        <v>23.2399997711181</v>
      </c>
      <c r="Y199" s="9">
        <v>0.111202016472816</v>
      </c>
      <c r="Z199" s="8">
        <v>0.14627848672656499</v>
      </c>
      <c r="AA199" s="8">
        <v>100</v>
      </c>
      <c r="AB199" s="8">
        <v>0.36754126386028602</v>
      </c>
      <c r="AC199" s="9" t="s">
        <v>257</v>
      </c>
      <c r="AD199" s="8">
        <v>4.1869881525085697</v>
      </c>
      <c r="AE199" s="8">
        <v>6.75</v>
      </c>
      <c r="AF199" s="8">
        <v>4.7</v>
      </c>
      <c r="AG199" s="8">
        <v>6.18</v>
      </c>
      <c r="AH199" s="8">
        <v>6.63</v>
      </c>
      <c r="AI199" s="8">
        <v>6.63</v>
      </c>
      <c r="AJ199" s="8">
        <v>0.92</v>
      </c>
      <c r="AK199" s="8">
        <v>0.88</v>
      </c>
      <c r="AL199" s="8">
        <v>0.89</v>
      </c>
      <c r="AM199" s="8">
        <v>0.88</v>
      </c>
      <c r="AN199" s="8">
        <v>1063</v>
      </c>
      <c r="AO199" s="8">
        <v>1063</v>
      </c>
      <c r="AP199" s="8">
        <v>1063</v>
      </c>
      <c r="AQ199" s="8">
        <v>1063</v>
      </c>
      <c r="AR199" s="8">
        <v>973</v>
      </c>
      <c r="AS199" s="8">
        <v>584</v>
      </c>
      <c r="AT199" s="8">
        <v>778</v>
      </c>
      <c r="AU199" s="8">
        <v>778</v>
      </c>
      <c r="AV199" s="8">
        <v>0</v>
      </c>
      <c r="AW199" s="8">
        <v>0</v>
      </c>
      <c r="AX199" s="8">
        <v>9</v>
      </c>
      <c r="AY199" s="8">
        <v>67</v>
      </c>
      <c r="AZ199" s="8">
        <v>6</v>
      </c>
      <c r="BA199" s="8">
        <v>7</v>
      </c>
      <c r="BB199" s="8">
        <v>8</v>
      </c>
      <c r="BC199" s="8">
        <v>8</v>
      </c>
      <c r="BD199" s="8">
        <v>8</v>
      </c>
      <c r="BE199" s="8">
        <v>3</v>
      </c>
      <c r="BF199" s="8">
        <v>3</v>
      </c>
      <c r="BG199" s="8">
        <v>3</v>
      </c>
      <c r="BH199" s="8">
        <v>5</v>
      </c>
      <c r="BI199" s="8">
        <v>5</v>
      </c>
      <c r="BJ199" s="8">
        <v>5</v>
      </c>
      <c r="BK199" s="8">
        <v>1</v>
      </c>
      <c r="BL199" s="8">
        <v>1</v>
      </c>
      <c r="BM199" s="8">
        <v>1</v>
      </c>
      <c r="BN199" s="8">
        <v>8</v>
      </c>
      <c r="BO199" s="8">
        <v>8</v>
      </c>
      <c r="BP199" s="8">
        <v>3.0295422065503201</v>
      </c>
      <c r="BQ199" s="8">
        <v>0.67034742728425001</v>
      </c>
      <c r="BR199" s="8">
        <v>49.853532859557298</v>
      </c>
      <c r="BS199" s="8">
        <v>118</v>
      </c>
      <c r="BT199" s="8">
        <v>10</v>
      </c>
      <c r="BU199" s="8">
        <v>14</v>
      </c>
      <c r="BV199" s="8">
        <v>17</v>
      </c>
      <c r="BW199" s="8">
        <v>21</v>
      </c>
      <c r="BX199" s="8">
        <v>25</v>
      </c>
      <c r="BY199" s="8">
        <v>29</v>
      </c>
      <c r="BZ199" s="8">
        <v>33</v>
      </c>
      <c r="CA199" s="8">
        <v>34</v>
      </c>
      <c r="CB199" s="8">
        <v>47</v>
      </c>
      <c r="CC199" s="8">
        <v>56</v>
      </c>
      <c r="CD199" s="8">
        <v>66</v>
      </c>
      <c r="CE199" s="8">
        <v>80</v>
      </c>
      <c r="CF199" s="8">
        <v>92</v>
      </c>
      <c r="CG199" s="8">
        <v>105</v>
      </c>
      <c r="CH199" s="23">
        <v>0</v>
      </c>
      <c r="CI199" s="24">
        <v>0</v>
      </c>
      <c r="CJ199" s="25">
        <v>0</v>
      </c>
      <c r="CK199" s="26">
        <v>0</v>
      </c>
      <c r="CL199" s="28">
        <v>100</v>
      </c>
      <c r="CM199" s="29">
        <v>0</v>
      </c>
      <c r="CN199" s="30">
        <v>0</v>
      </c>
      <c r="CO199" s="31">
        <v>0</v>
      </c>
      <c r="CP199" s="34" t="s">
        <v>277</v>
      </c>
      <c r="CQ199" s="8">
        <v>0</v>
      </c>
      <c r="CR199" s="8">
        <v>100</v>
      </c>
      <c r="CS199" s="8">
        <v>0</v>
      </c>
      <c r="CT199" s="8">
        <v>0</v>
      </c>
      <c r="CU199" s="8">
        <v>0</v>
      </c>
      <c r="CV199" s="8">
        <v>0</v>
      </c>
      <c r="CW199" s="8">
        <v>0</v>
      </c>
      <c r="CX199" s="8">
        <v>0</v>
      </c>
      <c r="CY199" s="8">
        <v>0</v>
      </c>
    </row>
    <row r="200" spans="1:103" s="8" customFormat="1" ht="15.75" thickBot="1" x14ac:dyDescent="0.3">
      <c r="A200" s="8" t="s">
        <v>278</v>
      </c>
      <c r="B200" s="8" t="s">
        <v>523</v>
      </c>
      <c r="C200" s="8" t="s">
        <v>518</v>
      </c>
      <c r="D200" s="8" t="s">
        <v>521</v>
      </c>
      <c r="E200" s="8" t="s">
        <v>526</v>
      </c>
      <c r="G200" s="9">
        <v>6.7</v>
      </c>
      <c r="H200" s="8">
        <v>-34.174520000000001</v>
      </c>
      <c r="I200" s="8">
        <v>19.126329999999999</v>
      </c>
      <c r="J200" s="10">
        <v>23478</v>
      </c>
      <c r="K200" s="10">
        <v>33729</v>
      </c>
      <c r="L200" s="9"/>
      <c r="M200" s="8">
        <v>6.6754202789538599</v>
      </c>
      <c r="N200" s="8">
        <v>15113.370869394201</v>
      </c>
      <c r="O200" s="8">
        <v>2761.36679790076</v>
      </c>
      <c r="P200" s="8">
        <f t="shared" si="3"/>
        <v>2.7613667979007599</v>
      </c>
      <c r="Q200" s="8">
        <v>5058.8362269100899</v>
      </c>
      <c r="R200" s="9">
        <v>351</v>
      </c>
      <c r="S200" s="9">
        <v>951</v>
      </c>
      <c r="T200" s="9">
        <v>372</v>
      </c>
      <c r="U200" s="9">
        <v>853</v>
      </c>
      <c r="V200" s="9">
        <v>9.2157453298569003E-2</v>
      </c>
      <c r="W200" s="9">
        <v>0.118604353469351</v>
      </c>
      <c r="X200" s="9">
        <v>28.329999923706001</v>
      </c>
      <c r="Y200" s="9">
        <v>0.126774877309799</v>
      </c>
      <c r="Z200" s="8">
        <v>0.13768425589365399</v>
      </c>
      <c r="AA200" s="8">
        <v>99.745362444393905</v>
      </c>
      <c r="AB200" s="8">
        <v>0.51187757994156902</v>
      </c>
      <c r="AC200" s="9" t="s">
        <v>257</v>
      </c>
      <c r="AD200" s="8">
        <v>4.7734693036678397</v>
      </c>
      <c r="AE200" s="8">
        <v>6.75</v>
      </c>
      <c r="AF200" s="8">
        <v>3.63</v>
      </c>
      <c r="AG200" s="8">
        <v>6.25</v>
      </c>
      <c r="AH200" s="8">
        <v>6.63</v>
      </c>
      <c r="AI200" s="8">
        <v>6.63</v>
      </c>
      <c r="AJ200" s="8">
        <v>0.92</v>
      </c>
      <c r="AK200" s="8">
        <v>0.77</v>
      </c>
      <c r="AL200" s="8">
        <v>0.89</v>
      </c>
      <c r="AM200" s="8">
        <v>0.88</v>
      </c>
      <c r="AN200" s="8">
        <v>1281</v>
      </c>
      <c r="AO200" s="8">
        <v>970</v>
      </c>
      <c r="AP200" s="8">
        <v>1104</v>
      </c>
      <c r="AQ200" s="8">
        <v>1063</v>
      </c>
      <c r="AR200" s="8">
        <v>973</v>
      </c>
      <c r="AS200" s="8">
        <v>584</v>
      </c>
      <c r="AT200" s="8">
        <v>808</v>
      </c>
      <c r="AU200" s="8">
        <v>867</v>
      </c>
      <c r="AV200" s="8">
        <v>0.20899999999999999</v>
      </c>
      <c r="AW200" s="8">
        <v>0</v>
      </c>
      <c r="AX200" s="8">
        <v>9</v>
      </c>
      <c r="AY200" s="8">
        <v>67</v>
      </c>
      <c r="AZ200" s="8">
        <v>6</v>
      </c>
      <c r="BA200" s="8">
        <v>7</v>
      </c>
      <c r="BB200" s="8">
        <v>8</v>
      </c>
      <c r="BC200" s="8">
        <v>8</v>
      </c>
      <c r="BD200" s="8">
        <v>8</v>
      </c>
      <c r="BE200" s="8">
        <v>3</v>
      </c>
      <c r="BF200" s="8">
        <v>3</v>
      </c>
      <c r="BG200" s="8">
        <v>3</v>
      </c>
      <c r="BH200" s="8">
        <v>5</v>
      </c>
      <c r="BI200" s="8">
        <v>5</v>
      </c>
      <c r="BJ200" s="8">
        <v>5</v>
      </c>
      <c r="BK200" s="8">
        <v>1</v>
      </c>
      <c r="BL200" s="8">
        <v>1</v>
      </c>
      <c r="BM200" s="8">
        <v>1</v>
      </c>
      <c r="BN200" s="8">
        <v>8</v>
      </c>
      <c r="BO200" s="8">
        <v>8</v>
      </c>
      <c r="BP200" s="8">
        <v>3.0295422065503201</v>
      </c>
      <c r="BQ200" s="8">
        <v>0.53301774235977295</v>
      </c>
      <c r="BR200" s="8">
        <v>41.088511011382998</v>
      </c>
      <c r="BS200" s="8">
        <v>118</v>
      </c>
      <c r="BT200" s="8">
        <v>13</v>
      </c>
      <c r="BU200" s="8">
        <v>18</v>
      </c>
      <c r="BV200" s="8">
        <v>21</v>
      </c>
      <c r="BW200" s="8">
        <v>25</v>
      </c>
      <c r="BX200" s="8">
        <v>30</v>
      </c>
      <c r="BY200" s="8">
        <v>34</v>
      </c>
      <c r="BZ200" s="8">
        <v>38</v>
      </c>
      <c r="CA200" s="8">
        <v>39</v>
      </c>
      <c r="CB200" s="8">
        <v>52</v>
      </c>
      <c r="CC200" s="8">
        <v>62</v>
      </c>
      <c r="CD200" s="8">
        <v>72</v>
      </c>
      <c r="CE200" s="8">
        <v>86</v>
      </c>
      <c r="CF200" s="8">
        <v>97</v>
      </c>
      <c r="CG200" s="8">
        <v>108</v>
      </c>
      <c r="CH200" s="23">
        <v>0</v>
      </c>
      <c r="CI200" s="24">
        <v>0</v>
      </c>
      <c r="CJ200" s="25">
        <v>0</v>
      </c>
      <c r="CK200" s="26">
        <v>0</v>
      </c>
      <c r="CL200" s="28">
        <v>100</v>
      </c>
      <c r="CM200" s="29">
        <v>0</v>
      </c>
      <c r="CN200" s="30">
        <v>0</v>
      </c>
      <c r="CO200" s="31">
        <v>0</v>
      </c>
      <c r="CP200" s="34" t="s">
        <v>278</v>
      </c>
      <c r="CQ200" s="8">
        <v>0</v>
      </c>
      <c r="CR200" s="8">
        <v>100</v>
      </c>
      <c r="CS200" s="8">
        <v>0</v>
      </c>
      <c r="CT200" s="8">
        <v>0</v>
      </c>
      <c r="CU200" s="8">
        <v>0</v>
      </c>
      <c r="CV200" s="8">
        <v>0</v>
      </c>
      <c r="CW200" s="8">
        <v>0</v>
      </c>
      <c r="CX200" s="8">
        <v>0</v>
      </c>
      <c r="CY200" s="8">
        <v>0</v>
      </c>
    </row>
    <row r="201" spans="1:103" s="8" customFormat="1" ht="15.75" thickBot="1" x14ac:dyDescent="0.3">
      <c r="A201" s="8" t="s">
        <v>279</v>
      </c>
      <c r="B201" s="8" t="s">
        <v>523</v>
      </c>
      <c r="C201" s="8" t="s">
        <v>518</v>
      </c>
      <c r="D201" s="8" t="s">
        <v>521</v>
      </c>
      <c r="E201" s="8" t="s">
        <v>526</v>
      </c>
      <c r="G201" s="9">
        <v>0.65</v>
      </c>
      <c r="H201" s="8">
        <v>-34.148679999999999</v>
      </c>
      <c r="I201" s="8">
        <v>19.142440000000001</v>
      </c>
      <c r="J201" s="10">
        <v>23820</v>
      </c>
      <c r="K201" s="10">
        <v>33729</v>
      </c>
      <c r="L201" s="9"/>
      <c r="M201" s="8">
        <v>0.56278548770829795</v>
      </c>
      <c r="N201" s="8">
        <v>3709.6309558314001</v>
      </c>
      <c r="O201" s="8">
        <v>521.31539543895599</v>
      </c>
      <c r="P201" s="8">
        <f t="shared" si="3"/>
        <v>0.521315395438956</v>
      </c>
      <c r="Q201" s="8">
        <v>1361.8722078891001</v>
      </c>
      <c r="R201" s="9">
        <v>742</v>
      </c>
      <c r="S201" s="9">
        <v>990</v>
      </c>
      <c r="T201" s="9">
        <v>753</v>
      </c>
      <c r="U201" s="9">
        <v>881</v>
      </c>
      <c r="V201" s="9">
        <v>0.113951005041599</v>
      </c>
      <c r="W201" s="9">
        <v>0.182102254942407</v>
      </c>
      <c r="X201" s="9">
        <v>34.819999694824197</v>
      </c>
      <c r="Y201" s="9">
        <v>0.125317677855492</v>
      </c>
      <c r="Z201" s="8">
        <v>0.16458027610850501</v>
      </c>
      <c r="AA201" s="8">
        <v>100</v>
      </c>
      <c r="AB201" s="8">
        <v>0.18718246270879699</v>
      </c>
      <c r="AC201" s="9" t="s">
        <v>257</v>
      </c>
      <c r="AD201" s="8">
        <v>3.7064064290821399</v>
      </c>
      <c r="AE201" s="8">
        <v>6.75</v>
      </c>
      <c r="AF201" s="8">
        <v>2.95</v>
      </c>
      <c r="AG201" s="8">
        <v>6.06</v>
      </c>
      <c r="AH201" s="8">
        <v>6.37</v>
      </c>
      <c r="AI201" s="8">
        <v>6.37</v>
      </c>
      <c r="AJ201" s="8">
        <v>0.88</v>
      </c>
      <c r="AK201" s="8">
        <v>0.88</v>
      </c>
      <c r="AL201" s="8">
        <v>0.88</v>
      </c>
      <c r="AM201" s="8">
        <v>0.88</v>
      </c>
      <c r="AN201" s="8">
        <v>1213</v>
      </c>
      <c r="AO201" s="8">
        <v>1213</v>
      </c>
      <c r="AP201" s="8">
        <v>1213</v>
      </c>
      <c r="AQ201" s="8">
        <v>1213</v>
      </c>
      <c r="AR201" s="8">
        <v>786</v>
      </c>
      <c r="AS201" s="8">
        <v>786</v>
      </c>
      <c r="AT201" s="8">
        <v>786</v>
      </c>
      <c r="AU201" s="8">
        <v>786</v>
      </c>
      <c r="AV201" s="8">
        <v>0</v>
      </c>
      <c r="AW201" s="8">
        <v>0</v>
      </c>
      <c r="AX201" s="8">
        <v>-999</v>
      </c>
      <c r="AY201" s="8">
        <v>40</v>
      </c>
      <c r="AZ201" s="8">
        <v>6</v>
      </c>
      <c r="BA201" s="8">
        <v>7</v>
      </c>
      <c r="BB201" s="8">
        <v>8</v>
      </c>
      <c r="BC201" s="8">
        <v>8</v>
      </c>
      <c r="BD201" s="8">
        <v>8</v>
      </c>
      <c r="BE201" s="8">
        <v>3</v>
      </c>
      <c r="BF201" s="8">
        <v>3</v>
      </c>
      <c r="BG201" s="8">
        <v>3</v>
      </c>
      <c r="BH201" s="8">
        <v>5</v>
      </c>
      <c r="BI201" s="8">
        <v>5</v>
      </c>
      <c r="BJ201" s="8">
        <v>5</v>
      </c>
      <c r="BK201" s="8">
        <v>1</v>
      </c>
      <c r="BL201" s="8">
        <v>1</v>
      </c>
      <c r="BM201" s="8">
        <v>1</v>
      </c>
      <c r="BN201" s="8">
        <v>8</v>
      </c>
      <c r="BO201" s="8">
        <v>8</v>
      </c>
      <c r="BP201" s="8">
        <v>3.0382968681599398</v>
      </c>
      <c r="BQ201" s="8">
        <v>0.307587435578976</v>
      </c>
      <c r="BR201" s="8">
        <v>-21.921985930670701</v>
      </c>
      <c r="BS201" s="8">
        <v>118</v>
      </c>
      <c r="BT201" s="8">
        <v>10</v>
      </c>
      <c r="BU201" s="8">
        <v>13</v>
      </c>
      <c r="BV201" s="8">
        <v>15</v>
      </c>
      <c r="BW201" s="8">
        <v>17</v>
      </c>
      <c r="BX201" s="8">
        <v>20</v>
      </c>
      <c r="BY201" s="8">
        <v>22</v>
      </c>
      <c r="BZ201" s="8">
        <v>24</v>
      </c>
      <c r="CA201" s="8">
        <v>40</v>
      </c>
      <c r="CB201" s="8">
        <v>53</v>
      </c>
      <c r="CC201" s="8">
        <v>61</v>
      </c>
      <c r="CD201" s="8">
        <v>69</v>
      </c>
      <c r="CE201" s="8">
        <v>79</v>
      </c>
      <c r="CF201" s="8">
        <v>87</v>
      </c>
      <c r="CG201" s="8">
        <v>95</v>
      </c>
      <c r="CH201" s="23">
        <v>0</v>
      </c>
      <c r="CI201" s="24">
        <v>0</v>
      </c>
      <c r="CJ201" s="25">
        <v>0</v>
      </c>
      <c r="CK201" s="26">
        <v>0</v>
      </c>
      <c r="CL201" s="28">
        <v>100</v>
      </c>
      <c r="CM201" s="29">
        <v>0</v>
      </c>
      <c r="CN201" s="30">
        <v>0</v>
      </c>
      <c r="CO201" s="31">
        <v>0</v>
      </c>
      <c r="CP201" s="34" t="s">
        <v>279</v>
      </c>
      <c r="CQ201" s="8">
        <v>0</v>
      </c>
      <c r="CR201" s="8">
        <v>100</v>
      </c>
      <c r="CS201" s="8">
        <v>0</v>
      </c>
      <c r="CT201" s="8">
        <v>0</v>
      </c>
      <c r="CU201" s="8">
        <v>0</v>
      </c>
      <c r="CV201" s="8">
        <v>0</v>
      </c>
      <c r="CW201" s="8">
        <v>0</v>
      </c>
      <c r="CX201" s="8">
        <v>0</v>
      </c>
      <c r="CY201" s="8">
        <v>0</v>
      </c>
    </row>
    <row r="202" spans="1:103" s="8" customFormat="1" ht="15.75" thickBot="1" x14ac:dyDescent="0.3">
      <c r="A202" s="8" t="s">
        <v>280</v>
      </c>
      <c r="B202" s="8" t="s">
        <v>523</v>
      </c>
      <c r="C202" s="8" t="s">
        <v>518</v>
      </c>
      <c r="D202" s="8" t="s">
        <v>521</v>
      </c>
      <c r="E202" s="8" t="s">
        <v>526</v>
      </c>
      <c r="G202" s="9">
        <v>2.1</v>
      </c>
      <c r="H202" s="8">
        <v>-34.162289999999999</v>
      </c>
      <c r="I202" s="8">
        <v>19.13494</v>
      </c>
      <c r="J202" s="10">
        <v>23813</v>
      </c>
      <c r="K202" s="10">
        <v>33729</v>
      </c>
      <c r="L202" s="9"/>
      <c r="M202" s="8">
        <v>2.0151193336354201</v>
      </c>
      <c r="N202" s="8">
        <v>7408.5217107376302</v>
      </c>
      <c r="O202" s="8">
        <v>1575.2952742113901</v>
      </c>
      <c r="P202" s="8">
        <f t="shared" si="3"/>
        <v>1.5752952742113902</v>
      </c>
      <c r="Q202" s="8">
        <v>2921.0203723261998</v>
      </c>
      <c r="R202" s="9">
        <v>465</v>
      </c>
      <c r="S202" s="9">
        <v>951</v>
      </c>
      <c r="T202" s="9">
        <v>560</v>
      </c>
      <c r="U202" s="9">
        <v>896</v>
      </c>
      <c r="V202" s="9">
        <v>0.17811217904090901</v>
      </c>
      <c r="W202" s="9">
        <v>0.16638021583292301</v>
      </c>
      <c r="X202" s="9">
        <v>38.970001220703097</v>
      </c>
      <c r="Y202" s="9">
        <v>0.153371050953865</v>
      </c>
      <c r="Z202" s="8">
        <v>0.150312392809442</v>
      </c>
      <c r="AA202" s="8">
        <v>100</v>
      </c>
      <c r="AB202" s="8">
        <v>0.31164871239872199</v>
      </c>
      <c r="AC202" s="9" t="s">
        <v>257</v>
      </c>
      <c r="AD202" s="8">
        <v>4.5717420717355397</v>
      </c>
      <c r="AE202" s="8">
        <v>6.75</v>
      </c>
      <c r="AF202" s="8">
        <v>4.7</v>
      </c>
      <c r="AG202" s="8">
        <v>6.56</v>
      </c>
      <c r="AH202" s="8">
        <v>6.63</v>
      </c>
      <c r="AI202" s="8">
        <v>6.63</v>
      </c>
      <c r="AJ202" s="8">
        <v>0.88</v>
      </c>
      <c r="AK202" s="8">
        <v>0.88</v>
      </c>
      <c r="AL202" s="8">
        <v>0.88</v>
      </c>
      <c r="AM202" s="8">
        <v>0.88</v>
      </c>
      <c r="AN202" s="8">
        <v>1213</v>
      </c>
      <c r="AO202" s="8">
        <v>1213</v>
      </c>
      <c r="AP202" s="8">
        <v>1213</v>
      </c>
      <c r="AQ202" s="8">
        <v>1213</v>
      </c>
      <c r="AR202" s="8">
        <v>867</v>
      </c>
      <c r="AS202" s="8">
        <v>867</v>
      </c>
      <c r="AT202" s="8">
        <v>867</v>
      </c>
      <c r="AU202" s="8">
        <v>867</v>
      </c>
      <c r="AV202" s="8">
        <v>0</v>
      </c>
      <c r="AW202" s="8">
        <v>0</v>
      </c>
      <c r="AX202" s="8">
        <v>9</v>
      </c>
      <c r="AY202" s="8">
        <v>67</v>
      </c>
      <c r="AZ202" s="8">
        <v>6</v>
      </c>
      <c r="BA202" s="8">
        <v>7</v>
      </c>
      <c r="BB202" s="8">
        <v>8</v>
      </c>
      <c r="BC202" s="8">
        <v>8</v>
      </c>
      <c r="BD202" s="8">
        <v>8</v>
      </c>
      <c r="BE202" s="8">
        <v>3</v>
      </c>
      <c r="BF202" s="8">
        <v>3</v>
      </c>
      <c r="BG202" s="8">
        <v>3</v>
      </c>
      <c r="BH202" s="8">
        <v>5</v>
      </c>
      <c r="BI202" s="8">
        <v>5</v>
      </c>
      <c r="BJ202" s="8">
        <v>5</v>
      </c>
      <c r="BK202" s="8">
        <v>1</v>
      </c>
      <c r="BL202" s="8">
        <v>1</v>
      </c>
      <c r="BM202" s="8">
        <v>1</v>
      </c>
      <c r="BN202" s="8">
        <v>8</v>
      </c>
      <c r="BO202" s="8">
        <v>8</v>
      </c>
      <c r="BP202" s="8">
        <v>3.0295422065503201</v>
      </c>
      <c r="BQ202" s="8">
        <v>0.23410403801153901</v>
      </c>
      <c r="BR202" s="8">
        <v>4.0065480360955403</v>
      </c>
      <c r="BS202" s="8">
        <v>118</v>
      </c>
      <c r="BT202" s="8">
        <v>11</v>
      </c>
      <c r="BU202" s="8">
        <v>15</v>
      </c>
      <c r="BV202" s="8">
        <v>17</v>
      </c>
      <c r="BW202" s="8">
        <v>19</v>
      </c>
      <c r="BX202" s="8">
        <v>22</v>
      </c>
      <c r="BY202" s="8">
        <v>24</v>
      </c>
      <c r="BZ202" s="8">
        <v>26</v>
      </c>
      <c r="CA202" s="8">
        <v>44</v>
      </c>
      <c r="CB202" s="8">
        <v>58</v>
      </c>
      <c r="CC202" s="8">
        <v>67</v>
      </c>
      <c r="CD202" s="8">
        <v>76</v>
      </c>
      <c r="CE202" s="8">
        <v>87</v>
      </c>
      <c r="CF202" s="8">
        <v>95</v>
      </c>
      <c r="CG202" s="8">
        <v>104</v>
      </c>
      <c r="CH202" s="23">
        <v>0</v>
      </c>
      <c r="CI202" s="24">
        <v>0</v>
      </c>
      <c r="CJ202" s="25">
        <v>0</v>
      </c>
      <c r="CK202" s="26">
        <v>0</v>
      </c>
      <c r="CL202" s="28">
        <v>100</v>
      </c>
      <c r="CM202" s="29">
        <v>0</v>
      </c>
      <c r="CN202" s="30">
        <v>0</v>
      </c>
      <c r="CO202" s="31">
        <v>0</v>
      </c>
      <c r="CP202" s="34" t="s">
        <v>280</v>
      </c>
      <c r="CQ202" s="8">
        <v>0</v>
      </c>
      <c r="CR202" s="8">
        <v>100</v>
      </c>
      <c r="CS202" s="8">
        <v>0</v>
      </c>
      <c r="CT202" s="8">
        <v>0</v>
      </c>
      <c r="CU202" s="8">
        <v>0</v>
      </c>
      <c r="CV202" s="8">
        <v>0</v>
      </c>
      <c r="CW202" s="8">
        <v>0</v>
      </c>
      <c r="CX202" s="8">
        <v>0</v>
      </c>
      <c r="CY202" s="8">
        <v>0</v>
      </c>
    </row>
    <row r="203" spans="1:103" s="8" customFormat="1" ht="15.75" thickBot="1" x14ac:dyDescent="0.3">
      <c r="A203" s="8" t="s">
        <v>281</v>
      </c>
      <c r="B203" s="8" t="s">
        <v>523</v>
      </c>
      <c r="C203" s="8" t="s">
        <v>518</v>
      </c>
      <c r="D203" s="8" t="s">
        <v>521</v>
      </c>
      <c r="E203" s="8" t="s">
        <v>526</v>
      </c>
      <c r="G203" s="9">
        <v>249</v>
      </c>
      <c r="H203" s="8">
        <v>-34.23527</v>
      </c>
      <c r="I203" s="8">
        <v>19.21527</v>
      </c>
      <c r="J203" s="10">
        <v>24575</v>
      </c>
      <c r="K203" s="10">
        <v>43208</v>
      </c>
      <c r="L203" s="9"/>
      <c r="M203" s="8">
        <v>249.52538011420401</v>
      </c>
      <c r="N203" s="8">
        <v>99159.145730953795</v>
      </c>
      <c r="O203" s="8">
        <v>10265.2037993866</v>
      </c>
      <c r="P203" s="8">
        <f t="shared" si="3"/>
        <v>10.265203799386599</v>
      </c>
      <c r="Q203" s="8">
        <v>30649.206946986898</v>
      </c>
      <c r="R203" s="9">
        <v>28</v>
      </c>
      <c r="S203" s="9">
        <v>920</v>
      </c>
      <c r="T203" s="9">
        <v>51</v>
      </c>
      <c r="U203" s="9">
        <v>301</v>
      </c>
      <c r="V203" s="9">
        <v>1.1263717897236E-2</v>
      </c>
      <c r="W203" s="9">
        <v>2.9103526285129001E-2</v>
      </c>
      <c r="X203" s="9">
        <v>19.7000007629394</v>
      </c>
      <c r="Y203" s="9">
        <v>1.0875757783651E-2</v>
      </c>
      <c r="Z203" s="8">
        <v>0.11983974896543501</v>
      </c>
      <c r="AA203" s="8">
        <v>89.577215073441195</v>
      </c>
      <c r="AB203" s="8">
        <v>5.2749799162798503</v>
      </c>
      <c r="AC203" s="9" t="s">
        <v>257</v>
      </c>
      <c r="AD203" s="8">
        <v>10.320735779105499</v>
      </c>
      <c r="AE203" s="8">
        <v>6.8</v>
      </c>
      <c r="AF203" s="8">
        <v>2.95</v>
      </c>
      <c r="AG203" s="8">
        <v>5.46</v>
      </c>
      <c r="AH203" s="8">
        <v>5.28</v>
      </c>
      <c r="AI203" s="8">
        <v>6.37</v>
      </c>
      <c r="AJ203" s="8">
        <v>0.94</v>
      </c>
      <c r="AK203" s="8">
        <v>0.56000000000000005</v>
      </c>
      <c r="AL203" s="8">
        <v>0.92</v>
      </c>
      <c r="AM203" s="8">
        <v>0.92</v>
      </c>
      <c r="AN203" s="8">
        <v>1470</v>
      </c>
      <c r="AO203" s="8">
        <v>467</v>
      </c>
      <c r="AP203" s="8">
        <v>720</v>
      </c>
      <c r="AQ203" s="8">
        <v>654</v>
      </c>
      <c r="AR203" s="8">
        <v>1143</v>
      </c>
      <c r="AS203" s="8">
        <v>424</v>
      </c>
      <c r="AT203" s="8">
        <v>632</v>
      </c>
      <c r="AU203" s="8">
        <v>582</v>
      </c>
      <c r="AV203" s="8">
        <v>0.19</v>
      </c>
      <c r="AW203" s="8">
        <v>0.35399999999999998</v>
      </c>
      <c r="AX203" s="8">
        <v>9</v>
      </c>
      <c r="AY203" s="8">
        <v>52</v>
      </c>
      <c r="AZ203" s="8">
        <v>6</v>
      </c>
      <c r="BA203" s="8">
        <v>3</v>
      </c>
      <c r="BB203" s="8">
        <v>8</v>
      </c>
      <c r="BC203" s="8">
        <v>8</v>
      </c>
      <c r="BD203" s="8">
        <v>8</v>
      </c>
      <c r="BE203" s="8">
        <v>3</v>
      </c>
      <c r="BF203" s="8">
        <v>3</v>
      </c>
      <c r="BG203" s="8">
        <v>3</v>
      </c>
      <c r="BH203" s="8">
        <v>5</v>
      </c>
      <c r="BI203" s="8">
        <v>5</v>
      </c>
      <c r="BJ203" s="8">
        <v>5</v>
      </c>
      <c r="BK203" s="8">
        <v>1</v>
      </c>
      <c r="BL203" s="8">
        <v>1</v>
      </c>
      <c r="BM203" s="8">
        <v>1</v>
      </c>
      <c r="BN203" s="8">
        <v>8</v>
      </c>
      <c r="BO203" s="8">
        <v>8</v>
      </c>
      <c r="BP203" s="8">
        <v>3.0295422065503201</v>
      </c>
      <c r="BQ203" s="8">
        <v>0.32104497532398901</v>
      </c>
      <c r="BR203" s="8">
        <v>-2.5588285833307398</v>
      </c>
      <c r="BS203" s="8">
        <v>90</v>
      </c>
      <c r="BT203" s="8">
        <v>36</v>
      </c>
      <c r="BU203" s="8">
        <v>49</v>
      </c>
      <c r="BV203" s="8">
        <v>60</v>
      </c>
      <c r="BW203" s="8">
        <v>71</v>
      </c>
      <c r="BX203" s="8">
        <v>86</v>
      </c>
      <c r="BY203" s="8">
        <v>100</v>
      </c>
      <c r="BZ203" s="8">
        <v>114</v>
      </c>
      <c r="CA203" s="8">
        <v>46</v>
      </c>
      <c r="CB203" s="8">
        <v>64</v>
      </c>
      <c r="CC203" s="8">
        <v>78</v>
      </c>
      <c r="CD203" s="8">
        <v>92</v>
      </c>
      <c r="CE203" s="8">
        <v>112</v>
      </c>
      <c r="CF203" s="8">
        <v>129</v>
      </c>
      <c r="CG203" s="8">
        <v>148</v>
      </c>
      <c r="CH203" s="23">
        <v>0</v>
      </c>
      <c r="CI203" s="24">
        <v>0</v>
      </c>
      <c r="CJ203" s="25">
        <v>0</v>
      </c>
      <c r="CK203" s="26">
        <v>0</v>
      </c>
      <c r="CL203" s="28">
        <v>100</v>
      </c>
      <c r="CM203" s="29">
        <v>0</v>
      </c>
      <c r="CN203" s="30">
        <v>0</v>
      </c>
      <c r="CO203" s="31">
        <v>0</v>
      </c>
      <c r="CP203" s="34" t="s">
        <v>281</v>
      </c>
      <c r="CQ203" s="8">
        <v>0</v>
      </c>
      <c r="CR203" s="8">
        <v>100</v>
      </c>
      <c r="CS203" s="8">
        <v>0</v>
      </c>
      <c r="CT203" s="8">
        <v>0</v>
      </c>
      <c r="CU203" s="8">
        <v>0</v>
      </c>
      <c r="CV203" s="8">
        <v>0</v>
      </c>
      <c r="CW203" s="8">
        <v>0</v>
      </c>
      <c r="CX203" s="8">
        <v>0</v>
      </c>
      <c r="CY203" s="8">
        <v>0</v>
      </c>
    </row>
    <row r="204" spans="1:103" s="8" customFormat="1" x14ac:dyDescent="0.25">
      <c r="A204" s="8" t="s">
        <v>282</v>
      </c>
      <c r="B204" s="8" t="s">
        <v>523</v>
      </c>
      <c r="C204" s="8" t="s">
        <v>518</v>
      </c>
      <c r="D204" s="8" t="s">
        <v>521</v>
      </c>
      <c r="E204" s="8" t="s">
        <v>522</v>
      </c>
      <c r="G204" s="9">
        <v>23</v>
      </c>
      <c r="H204" s="8">
        <v>-34.358879999999999</v>
      </c>
      <c r="I204" s="8">
        <v>19.253879999999999</v>
      </c>
      <c r="J204" s="10">
        <v>28243</v>
      </c>
      <c r="K204" s="10">
        <v>43208</v>
      </c>
      <c r="L204" s="9"/>
      <c r="M204" s="8">
        <v>24.761085290662599</v>
      </c>
      <c r="N204" s="8">
        <v>27251.543667308699</v>
      </c>
      <c r="O204" s="8">
        <v>2923.8169174109298</v>
      </c>
      <c r="P204" s="8">
        <f t="shared" si="3"/>
        <v>2.9238169174109299</v>
      </c>
      <c r="Q204" s="8">
        <v>7863.7721410521399</v>
      </c>
      <c r="R204" s="9">
        <v>172</v>
      </c>
      <c r="S204" s="9">
        <v>1143</v>
      </c>
      <c r="T204" s="9">
        <v>194</v>
      </c>
      <c r="U204" s="9">
        <v>418</v>
      </c>
      <c r="V204" s="9">
        <v>3.7026755511761003E-2</v>
      </c>
      <c r="W204" s="9">
        <v>0.123477636760478</v>
      </c>
      <c r="X204" s="9">
        <v>30.209999084472599</v>
      </c>
      <c r="Y204" s="9">
        <v>3.7980075925589003E-2</v>
      </c>
      <c r="Z204" s="8">
        <v>4.6163323852767002E-2</v>
      </c>
      <c r="AA204" s="8">
        <v>96.080125432210394</v>
      </c>
      <c r="AB204" s="8">
        <v>1.1434619759801501</v>
      </c>
      <c r="AC204" s="9" t="s">
        <v>257</v>
      </c>
      <c r="AD204" s="8">
        <v>3.58260738138957</v>
      </c>
      <c r="AE204" s="8">
        <v>6.72</v>
      </c>
      <c r="AF204" s="8">
        <v>4.55</v>
      </c>
      <c r="AG204" s="8">
        <v>5.77</v>
      </c>
      <c r="AH204" s="8">
        <v>5.85</v>
      </c>
      <c r="AI204" s="8">
        <v>5.25</v>
      </c>
      <c r="AJ204" s="8">
        <v>0.93</v>
      </c>
      <c r="AK204" s="8">
        <v>0.84</v>
      </c>
      <c r="AL204" s="8">
        <v>0.92</v>
      </c>
      <c r="AM204" s="8">
        <v>0.92</v>
      </c>
      <c r="AN204" s="8">
        <v>1038</v>
      </c>
      <c r="AO204" s="8">
        <v>694</v>
      </c>
      <c r="AP204" s="8">
        <v>801</v>
      </c>
      <c r="AQ204" s="8">
        <v>755</v>
      </c>
      <c r="AR204" s="8">
        <v>613</v>
      </c>
      <c r="AS204" s="8">
        <v>565</v>
      </c>
      <c r="AT204" s="8">
        <v>584</v>
      </c>
      <c r="AU204" s="8">
        <v>584</v>
      </c>
      <c r="AV204" s="8">
        <v>0.17499999999999999</v>
      </c>
      <c r="AW204" s="8">
        <v>0</v>
      </c>
      <c r="AX204" s="8">
        <v>9</v>
      </c>
      <c r="AY204" s="8">
        <v>52</v>
      </c>
      <c r="AZ204" s="8">
        <v>6</v>
      </c>
      <c r="BA204" s="8">
        <v>3</v>
      </c>
      <c r="BB204" s="8">
        <v>8</v>
      </c>
      <c r="BC204" s="8">
        <v>8</v>
      </c>
      <c r="BD204" s="8">
        <v>8</v>
      </c>
      <c r="BE204" s="8">
        <v>3</v>
      </c>
      <c r="BF204" s="8">
        <v>3</v>
      </c>
      <c r="BG204" s="8">
        <v>3</v>
      </c>
      <c r="BH204" s="8">
        <v>5</v>
      </c>
      <c r="BI204" s="8">
        <v>5</v>
      </c>
      <c r="BJ204" s="8">
        <v>5</v>
      </c>
      <c r="BK204" s="8">
        <v>1</v>
      </c>
      <c r="BL204" s="8">
        <v>1</v>
      </c>
      <c r="BM204" s="8">
        <v>1</v>
      </c>
      <c r="BN204" s="8">
        <v>8</v>
      </c>
      <c r="BO204" s="8">
        <v>8</v>
      </c>
      <c r="BP204" s="8">
        <v>3.06362910632904</v>
      </c>
      <c r="BQ204" s="8">
        <v>0.27761633172059502</v>
      </c>
      <c r="BR204" s="8">
        <v>-8.2615388840622703</v>
      </c>
      <c r="BS204" s="8">
        <v>96</v>
      </c>
      <c r="BT204" s="8">
        <v>19</v>
      </c>
      <c r="BU204" s="8">
        <v>27</v>
      </c>
      <c r="BV204" s="8">
        <v>32</v>
      </c>
      <c r="BW204" s="8">
        <v>38</v>
      </c>
      <c r="BX204" s="8">
        <v>47</v>
      </c>
      <c r="BY204" s="8">
        <v>54</v>
      </c>
      <c r="BZ204" s="8">
        <v>62</v>
      </c>
      <c r="CA204" s="8">
        <v>32</v>
      </c>
      <c r="CB204" s="8">
        <v>45</v>
      </c>
      <c r="CC204" s="8">
        <v>54</v>
      </c>
      <c r="CD204" s="8">
        <v>64</v>
      </c>
      <c r="CE204" s="8">
        <v>78</v>
      </c>
      <c r="CF204" s="8">
        <v>90</v>
      </c>
      <c r="CG204" s="8">
        <v>103</v>
      </c>
      <c r="CH204" s="23">
        <v>0</v>
      </c>
      <c r="CI204" s="24">
        <v>0</v>
      </c>
      <c r="CJ204" s="25">
        <v>0</v>
      </c>
      <c r="CK204" s="26">
        <v>100</v>
      </c>
      <c r="CL204" s="28">
        <v>0</v>
      </c>
      <c r="CM204" s="29">
        <v>0</v>
      </c>
      <c r="CN204" s="30">
        <v>0</v>
      </c>
      <c r="CO204" s="31">
        <v>0</v>
      </c>
      <c r="CP204" s="34" t="s">
        <v>282</v>
      </c>
      <c r="CQ204" s="8">
        <v>0</v>
      </c>
      <c r="CR204" s="8">
        <v>100</v>
      </c>
      <c r="CS204" s="8">
        <v>0</v>
      </c>
      <c r="CT204" s="8">
        <v>0</v>
      </c>
      <c r="CU204" s="8">
        <v>0</v>
      </c>
      <c r="CV204" s="8">
        <v>0</v>
      </c>
      <c r="CW204" s="8">
        <v>0</v>
      </c>
      <c r="CX204" s="8">
        <v>0</v>
      </c>
      <c r="CY204" s="8">
        <v>0</v>
      </c>
    </row>
    <row r="205" spans="1:103" s="8" customFormat="1" x14ac:dyDescent="0.25">
      <c r="A205" s="8" t="s">
        <v>283</v>
      </c>
      <c r="B205" s="8" t="s">
        <v>527</v>
      </c>
      <c r="C205" s="8" t="s">
        <v>519</v>
      </c>
      <c r="D205" s="8" t="s">
        <v>542</v>
      </c>
      <c r="E205" s="8" t="s">
        <v>556</v>
      </c>
      <c r="G205" s="9">
        <v>53</v>
      </c>
      <c r="H205" s="8">
        <v>-33.359720000000003</v>
      </c>
      <c r="I205" s="8">
        <v>19.29833</v>
      </c>
      <c r="J205" s="10">
        <v>23797</v>
      </c>
      <c r="K205" s="10">
        <v>43278</v>
      </c>
      <c r="L205" s="9">
        <v>1964</v>
      </c>
      <c r="M205" s="8">
        <v>52.375696610311898</v>
      </c>
      <c r="N205" s="8">
        <v>65119.984111683603</v>
      </c>
      <c r="O205" s="8">
        <v>9945.77520321058</v>
      </c>
      <c r="P205" s="8">
        <f t="shared" si="3"/>
        <v>9.9457752032105802</v>
      </c>
      <c r="Q205" s="8">
        <v>19688.879418941</v>
      </c>
      <c r="R205" s="9">
        <v>459</v>
      </c>
      <c r="S205" s="9">
        <v>922</v>
      </c>
      <c r="T205" s="9">
        <v>525</v>
      </c>
      <c r="U205" s="9">
        <v>872</v>
      </c>
      <c r="V205" s="9">
        <v>2.7418540790677001E-2</v>
      </c>
      <c r="W205" s="9">
        <v>2.3515812665021001E-2</v>
      </c>
      <c r="X205" s="9">
        <v>29.889999389648398</v>
      </c>
      <c r="Y205" s="9">
        <v>2.3498883470893E-2</v>
      </c>
      <c r="Z205" s="8">
        <v>0.879638472540344</v>
      </c>
      <c r="AA205" s="8">
        <v>95.728529271648</v>
      </c>
      <c r="AB205" s="8">
        <v>2.78876487011475</v>
      </c>
      <c r="AC205" s="9" t="s">
        <v>257</v>
      </c>
      <c r="AD205" s="8">
        <v>9.4315096760343007</v>
      </c>
      <c r="AE205" s="8">
        <v>6.65</v>
      </c>
      <c r="AF205" s="8">
        <v>2.1800000000000002</v>
      </c>
      <c r="AG205" s="8">
        <v>5.59</v>
      </c>
      <c r="AH205" s="8">
        <v>6.25</v>
      </c>
      <c r="AI205" s="8">
        <v>6.43</v>
      </c>
      <c r="AJ205" s="8">
        <v>0.8</v>
      </c>
      <c r="AK205" s="8">
        <v>0.72</v>
      </c>
      <c r="AL205" s="8">
        <v>0.78</v>
      </c>
      <c r="AM205" s="8">
        <v>0.78</v>
      </c>
      <c r="AN205" s="8">
        <v>1345</v>
      </c>
      <c r="AO205" s="8">
        <v>525</v>
      </c>
      <c r="AP205" s="8">
        <v>855</v>
      </c>
      <c r="AQ205" s="8">
        <v>815</v>
      </c>
      <c r="AR205" s="8">
        <v>861</v>
      </c>
      <c r="AS205" s="8">
        <v>730</v>
      </c>
      <c r="AT205" s="8">
        <v>792</v>
      </c>
      <c r="AU205" s="8">
        <v>782</v>
      </c>
      <c r="AV205" s="8">
        <v>2.972</v>
      </c>
      <c r="AW205" s="8">
        <v>4.0000000000000001E-3</v>
      </c>
      <c r="AX205" s="8">
        <v>9</v>
      </c>
      <c r="AY205" s="8">
        <v>72</v>
      </c>
      <c r="AZ205" s="8">
        <v>15</v>
      </c>
      <c r="BA205" s="8">
        <v>3</v>
      </c>
      <c r="BB205" s="8">
        <v>8</v>
      </c>
      <c r="BC205" s="8">
        <v>8</v>
      </c>
      <c r="BD205" s="8">
        <v>8</v>
      </c>
      <c r="BE205" s="8">
        <v>3</v>
      </c>
      <c r="BF205" s="8">
        <v>3</v>
      </c>
      <c r="BG205" s="8">
        <v>3</v>
      </c>
      <c r="BH205" s="8">
        <v>5</v>
      </c>
      <c r="BI205" s="8">
        <v>5</v>
      </c>
      <c r="BJ205" s="8">
        <v>5</v>
      </c>
      <c r="BK205" s="8">
        <v>1</v>
      </c>
      <c r="BL205" s="8">
        <v>1</v>
      </c>
      <c r="BM205" s="8">
        <v>1</v>
      </c>
      <c r="BN205" s="8">
        <v>8</v>
      </c>
      <c r="BO205" s="8">
        <v>8</v>
      </c>
      <c r="BP205" s="8">
        <v>2.9829081201952001</v>
      </c>
      <c r="BQ205" s="8">
        <v>0.67191649313155499</v>
      </c>
      <c r="BR205" s="8">
        <v>23.526840829003099</v>
      </c>
      <c r="BS205" s="8">
        <v>156</v>
      </c>
      <c r="BT205" s="8">
        <v>44</v>
      </c>
      <c r="BU205" s="8">
        <v>57</v>
      </c>
      <c r="BV205" s="8">
        <v>66</v>
      </c>
      <c r="BW205" s="8">
        <v>74</v>
      </c>
      <c r="BX205" s="8">
        <v>84</v>
      </c>
      <c r="BY205" s="8">
        <v>92</v>
      </c>
      <c r="BZ205" s="8">
        <v>100</v>
      </c>
      <c r="CA205" s="8">
        <v>66</v>
      </c>
      <c r="CB205" s="8">
        <v>86</v>
      </c>
      <c r="CC205" s="8">
        <v>99</v>
      </c>
      <c r="CD205" s="8">
        <v>111</v>
      </c>
      <c r="CE205" s="8">
        <v>127</v>
      </c>
      <c r="CF205" s="8">
        <v>138</v>
      </c>
      <c r="CG205" s="8">
        <v>150</v>
      </c>
      <c r="CH205" s="23">
        <v>0</v>
      </c>
      <c r="CI205" s="24">
        <v>0</v>
      </c>
      <c r="CJ205" s="25">
        <v>0</v>
      </c>
      <c r="CK205" s="26">
        <v>0</v>
      </c>
      <c r="CL205" s="27">
        <v>100</v>
      </c>
      <c r="CM205" s="29">
        <v>0</v>
      </c>
      <c r="CN205" s="30">
        <v>0</v>
      </c>
      <c r="CO205" s="31">
        <v>0</v>
      </c>
      <c r="CP205" s="34" t="s">
        <v>283</v>
      </c>
      <c r="CQ205" s="8">
        <v>0</v>
      </c>
      <c r="CR205" s="8">
        <v>100</v>
      </c>
      <c r="CS205" s="8">
        <v>0</v>
      </c>
      <c r="CT205" s="8">
        <v>0</v>
      </c>
      <c r="CU205" s="8">
        <v>0</v>
      </c>
      <c r="CV205" s="8">
        <v>0</v>
      </c>
      <c r="CW205" s="8">
        <v>0</v>
      </c>
      <c r="CX205" s="8">
        <v>0</v>
      </c>
      <c r="CY205" s="8">
        <v>0</v>
      </c>
    </row>
    <row r="206" spans="1:103" s="8" customFormat="1" ht="15.75" thickBot="1" x14ac:dyDescent="0.3">
      <c r="A206" s="8" t="s">
        <v>284</v>
      </c>
      <c r="B206" s="8" t="s">
        <v>527</v>
      </c>
      <c r="C206" s="8" t="s">
        <v>519</v>
      </c>
      <c r="D206" s="8" t="s">
        <v>542</v>
      </c>
      <c r="E206" s="8" t="s">
        <v>557</v>
      </c>
      <c r="G206" s="9">
        <v>11</v>
      </c>
      <c r="H206" s="8">
        <v>-33.420940000000002</v>
      </c>
      <c r="I206" s="8">
        <v>19.478010000000001</v>
      </c>
      <c r="J206" s="10">
        <v>24231</v>
      </c>
      <c r="K206" s="10">
        <v>33338</v>
      </c>
      <c r="L206" s="9"/>
      <c r="M206" s="8">
        <v>9.9508200584720896</v>
      </c>
      <c r="N206" s="8">
        <v>18740.541055073099</v>
      </c>
      <c r="O206" s="8">
        <v>2665.7662789779101</v>
      </c>
      <c r="P206" s="8">
        <f t="shared" si="3"/>
        <v>2.6657662789779102</v>
      </c>
      <c r="Q206" s="8">
        <v>5350.0438094964102</v>
      </c>
      <c r="R206" s="9">
        <v>945</v>
      </c>
      <c r="S206" s="9">
        <v>1751</v>
      </c>
      <c r="T206" s="9">
        <v>958</v>
      </c>
      <c r="U206" s="9">
        <v>1536</v>
      </c>
      <c r="V206" s="9">
        <v>0.11156077682972</v>
      </c>
      <c r="W206" s="9">
        <v>0.15065297195685301</v>
      </c>
      <c r="X206" s="9">
        <v>32.799999237060497</v>
      </c>
      <c r="Y206" s="9">
        <v>0.14404866099357599</v>
      </c>
      <c r="Z206" s="8">
        <v>0.94567277018618301</v>
      </c>
      <c r="AA206" s="8">
        <v>97.636164590297298</v>
      </c>
      <c r="AB206" s="8">
        <v>0.50877294744940404</v>
      </c>
      <c r="AC206" s="9" t="s">
        <v>257</v>
      </c>
      <c r="AD206" s="8">
        <v>2.07398769258455</v>
      </c>
      <c r="AE206" s="8">
        <v>6.75</v>
      </c>
      <c r="AF206" s="8">
        <v>3.37</v>
      </c>
      <c r="AG206" s="8">
        <v>6.03</v>
      </c>
      <c r="AH206" s="8">
        <v>6.2</v>
      </c>
      <c r="AI206" s="8">
        <v>6.2</v>
      </c>
      <c r="AJ206" s="8">
        <v>0.91</v>
      </c>
      <c r="AK206" s="8">
        <v>0.8</v>
      </c>
      <c r="AL206" s="8">
        <v>0.9</v>
      </c>
      <c r="AM206" s="8">
        <v>0.9</v>
      </c>
      <c r="AN206" s="8">
        <v>1649</v>
      </c>
      <c r="AO206" s="8">
        <v>860</v>
      </c>
      <c r="AP206" s="8">
        <v>1231</v>
      </c>
      <c r="AQ206" s="8">
        <v>1207</v>
      </c>
      <c r="AR206" s="8">
        <v>469</v>
      </c>
      <c r="AS206" s="8">
        <v>223</v>
      </c>
      <c r="AT206" s="8">
        <v>332</v>
      </c>
      <c r="AU206" s="8">
        <v>315</v>
      </c>
      <c r="AV206" s="8">
        <v>0.93700000000000006</v>
      </c>
      <c r="AW206" s="8">
        <v>0</v>
      </c>
      <c r="AX206" s="8">
        <v>9</v>
      </c>
      <c r="AY206" s="8">
        <v>72</v>
      </c>
      <c r="AZ206" s="8">
        <v>15</v>
      </c>
      <c r="BA206" s="8">
        <v>3</v>
      </c>
      <c r="BB206" s="8">
        <v>8</v>
      </c>
      <c r="BC206" s="8">
        <v>8</v>
      </c>
      <c r="BD206" s="8">
        <v>8</v>
      </c>
      <c r="BE206" s="8">
        <v>3</v>
      </c>
      <c r="BF206" s="8">
        <v>3</v>
      </c>
      <c r="BG206" s="8">
        <v>3</v>
      </c>
      <c r="BH206" s="8">
        <v>5</v>
      </c>
      <c r="BI206" s="8">
        <v>5</v>
      </c>
      <c r="BJ206" s="8">
        <v>5</v>
      </c>
      <c r="BK206" s="8">
        <v>1</v>
      </c>
      <c r="BL206" s="8">
        <v>1</v>
      </c>
      <c r="BM206" s="8">
        <v>1</v>
      </c>
      <c r="BN206" s="8">
        <v>8</v>
      </c>
      <c r="BO206" s="8">
        <v>8</v>
      </c>
      <c r="BP206" s="8">
        <v>3.0588173445403202</v>
      </c>
      <c r="BQ206" s="8">
        <v>0.73526398883381205</v>
      </c>
      <c r="BR206" s="8">
        <v>-28.046828595430998</v>
      </c>
      <c r="BS206" s="8">
        <v>207</v>
      </c>
      <c r="BT206" s="8">
        <v>26</v>
      </c>
      <c r="BU206" s="8">
        <v>34</v>
      </c>
      <c r="BV206" s="8">
        <v>39</v>
      </c>
      <c r="BW206" s="8">
        <v>44</v>
      </c>
      <c r="BX206" s="8">
        <v>51</v>
      </c>
      <c r="BY206" s="8">
        <v>55</v>
      </c>
      <c r="BZ206" s="8">
        <v>60</v>
      </c>
      <c r="CA206" s="8">
        <v>47</v>
      </c>
      <c r="CB206" s="8">
        <v>61</v>
      </c>
      <c r="CC206" s="8">
        <v>70</v>
      </c>
      <c r="CD206" s="8">
        <v>79</v>
      </c>
      <c r="CE206" s="8">
        <v>91</v>
      </c>
      <c r="CF206" s="8">
        <v>99</v>
      </c>
      <c r="CG206" s="8">
        <v>107</v>
      </c>
      <c r="CH206" s="23">
        <v>0</v>
      </c>
      <c r="CI206" s="24">
        <v>0</v>
      </c>
      <c r="CJ206" s="25">
        <v>0</v>
      </c>
      <c r="CK206" s="26">
        <v>0</v>
      </c>
      <c r="CL206" s="27">
        <v>100</v>
      </c>
      <c r="CM206" s="29">
        <v>0</v>
      </c>
      <c r="CN206" s="30">
        <v>0</v>
      </c>
      <c r="CO206" s="31">
        <v>0</v>
      </c>
      <c r="CP206" s="34" t="s">
        <v>284</v>
      </c>
      <c r="CQ206" s="8">
        <v>0</v>
      </c>
      <c r="CR206" s="8">
        <v>100</v>
      </c>
      <c r="CS206" s="8">
        <v>0</v>
      </c>
      <c r="CT206" s="8">
        <v>0</v>
      </c>
      <c r="CU206" s="8">
        <v>0</v>
      </c>
      <c r="CV206" s="8">
        <v>0</v>
      </c>
      <c r="CW206" s="8">
        <v>0</v>
      </c>
      <c r="CX206" s="8">
        <v>0</v>
      </c>
      <c r="CY206" s="8">
        <v>0</v>
      </c>
    </row>
    <row r="207" spans="1:103" s="8" customFormat="1" x14ac:dyDescent="0.25">
      <c r="A207" s="8" t="s">
        <v>285</v>
      </c>
      <c r="B207" s="8" t="s">
        <v>527</v>
      </c>
      <c r="C207" s="8" t="s">
        <v>519</v>
      </c>
      <c r="D207" s="8" t="s">
        <v>542</v>
      </c>
      <c r="E207" s="8" t="s">
        <v>543</v>
      </c>
      <c r="G207" s="9">
        <v>61</v>
      </c>
      <c r="H207" s="8">
        <v>-33.733420000000002</v>
      </c>
      <c r="I207" s="8">
        <v>19.11439</v>
      </c>
      <c r="J207" s="10">
        <v>25272</v>
      </c>
      <c r="K207" s="10">
        <v>33772</v>
      </c>
      <c r="L207" s="9"/>
      <c r="M207" s="8">
        <v>59.6580237507631</v>
      </c>
      <c r="N207" s="8">
        <v>57457.346680324998</v>
      </c>
      <c r="O207" s="8">
        <v>6989.0061833744003</v>
      </c>
      <c r="P207" s="8">
        <f t="shared" si="3"/>
        <v>6.9890061833744008</v>
      </c>
      <c r="Q207" s="8">
        <v>15455.8645735836</v>
      </c>
      <c r="R207" s="9">
        <v>445</v>
      </c>
      <c r="S207" s="9">
        <v>1740</v>
      </c>
      <c r="T207" s="9">
        <v>478</v>
      </c>
      <c r="U207" s="9">
        <v>973</v>
      </c>
      <c r="V207" s="9">
        <v>4.5658200979233003E-2</v>
      </c>
      <c r="W207" s="9">
        <v>8.3786966030574006E-2</v>
      </c>
      <c r="X207" s="9">
        <v>43.400001525878899</v>
      </c>
      <c r="Y207" s="9">
        <v>4.2702239006758E-2</v>
      </c>
      <c r="Z207" s="8">
        <v>0.46956746645775399</v>
      </c>
      <c r="AA207" s="8">
        <v>93.219906342278406</v>
      </c>
      <c r="AB207" s="8">
        <v>1.83904881462789</v>
      </c>
      <c r="AC207" s="9" t="s">
        <v>257</v>
      </c>
      <c r="AD207" s="8">
        <v>8.5986916746671902</v>
      </c>
      <c r="AE207" s="8">
        <v>6.88</v>
      </c>
      <c r="AF207" s="8">
        <v>3.4</v>
      </c>
      <c r="AG207" s="8">
        <v>5.87</v>
      </c>
      <c r="AH207" s="8">
        <v>6.55</v>
      </c>
      <c r="AI207" s="8">
        <v>6.55</v>
      </c>
      <c r="AJ207" s="8">
        <v>0.79</v>
      </c>
      <c r="AK207" s="8">
        <v>0.68</v>
      </c>
      <c r="AL207" s="8">
        <v>0.73</v>
      </c>
      <c r="AM207" s="8">
        <v>0.72</v>
      </c>
      <c r="AN207" s="8">
        <v>3134</v>
      </c>
      <c r="AO207" s="8">
        <v>933</v>
      </c>
      <c r="AP207" s="8">
        <v>1705</v>
      </c>
      <c r="AQ207" s="8">
        <v>1491</v>
      </c>
      <c r="AR207" s="8">
        <v>967</v>
      </c>
      <c r="AS207" s="8">
        <v>813</v>
      </c>
      <c r="AT207" s="8">
        <v>902</v>
      </c>
      <c r="AU207" s="8">
        <v>903</v>
      </c>
      <c r="AV207" s="8">
        <v>5.0000000000000001E-3</v>
      </c>
      <c r="AW207" s="8">
        <v>0</v>
      </c>
      <c r="AX207" s="8">
        <v>9</v>
      </c>
      <c r="AY207" s="8">
        <v>54</v>
      </c>
      <c r="AZ207" s="8">
        <v>6</v>
      </c>
      <c r="BA207" s="8">
        <v>7</v>
      </c>
      <c r="BB207" s="8">
        <v>8</v>
      </c>
      <c r="BC207" s="8">
        <v>8</v>
      </c>
      <c r="BD207" s="8">
        <v>8</v>
      </c>
      <c r="BE207" s="8">
        <v>3</v>
      </c>
      <c r="BF207" s="8">
        <v>3</v>
      </c>
      <c r="BG207" s="8">
        <v>3</v>
      </c>
      <c r="BH207" s="8">
        <v>5</v>
      </c>
      <c r="BI207" s="8">
        <v>5</v>
      </c>
      <c r="BJ207" s="8">
        <v>5</v>
      </c>
      <c r="BK207" s="8">
        <v>1</v>
      </c>
      <c r="BL207" s="8">
        <v>1</v>
      </c>
      <c r="BM207" s="8">
        <v>1</v>
      </c>
      <c r="BN207" s="8">
        <v>8</v>
      </c>
      <c r="BO207" s="8">
        <v>8</v>
      </c>
      <c r="BP207" s="8">
        <v>2.9340153587294902</v>
      </c>
      <c r="BQ207" s="8">
        <v>0.72108874579933602</v>
      </c>
      <c r="BR207" s="8">
        <v>-2.2949493855677598</v>
      </c>
      <c r="BS207" s="8">
        <v>204</v>
      </c>
      <c r="BT207" s="8">
        <v>44</v>
      </c>
      <c r="BU207" s="8">
        <v>58</v>
      </c>
      <c r="BV207" s="8">
        <v>67</v>
      </c>
      <c r="BW207" s="8">
        <v>76</v>
      </c>
      <c r="BX207" s="8">
        <v>88</v>
      </c>
      <c r="BY207" s="8">
        <v>96</v>
      </c>
      <c r="BZ207" s="8">
        <v>105</v>
      </c>
      <c r="CA207" s="8">
        <v>92</v>
      </c>
      <c r="CB207" s="8">
        <v>121</v>
      </c>
      <c r="CC207" s="8">
        <v>141</v>
      </c>
      <c r="CD207" s="8">
        <v>159</v>
      </c>
      <c r="CE207" s="8">
        <v>182</v>
      </c>
      <c r="CF207" s="8">
        <v>200</v>
      </c>
      <c r="CG207" s="8">
        <v>218</v>
      </c>
      <c r="CH207" s="23">
        <v>0</v>
      </c>
      <c r="CI207" s="24">
        <v>0</v>
      </c>
      <c r="CJ207" s="25">
        <v>0</v>
      </c>
      <c r="CK207" s="26">
        <v>0</v>
      </c>
      <c r="CL207" s="28">
        <v>100</v>
      </c>
      <c r="CM207" s="29">
        <v>0</v>
      </c>
      <c r="CN207" s="30">
        <v>0</v>
      </c>
      <c r="CO207" s="31">
        <v>0</v>
      </c>
      <c r="CP207" s="34" t="s">
        <v>285</v>
      </c>
      <c r="CQ207" s="8">
        <v>0</v>
      </c>
      <c r="CR207" s="8">
        <v>100</v>
      </c>
      <c r="CS207" s="8">
        <v>0</v>
      </c>
      <c r="CT207" s="8">
        <v>0</v>
      </c>
      <c r="CU207" s="8">
        <v>0</v>
      </c>
      <c r="CV207" s="8">
        <v>0</v>
      </c>
      <c r="CW207" s="8">
        <v>0</v>
      </c>
      <c r="CX207" s="8">
        <v>0</v>
      </c>
      <c r="CY207" s="8">
        <v>0</v>
      </c>
    </row>
    <row r="208" spans="1:103" s="8" customFormat="1" x14ac:dyDescent="0.25">
      <c r="A208" s="8" t="s">
        <v>286</v>
      </c>
      <c r="B208" s="8" t="s">
        <v>527</v>
      </c>
      <c r="C208" s="8" t="s">
        <v>519</v>
      </c>
      <c r="D208" s="8" t="s">
        <v>542</v>
      </c>
      <c r="E208" s="8" t="s">
        <v>543</v>
      </c>
      <c r="G208" s="9">
        <v>111</v>
      </c>
      <c r="H208" s="8">
        <v>-33.724719999999998</v>
      </c>
      <c r="I208" s="8">
        <v>19.169720000000002</v>
      </c>
      <c r="J208" s="10">
        <v>25260</v>
      </c>
      <c r="K208" s="10">
        <v>43280</v>
      </c>
      <c r="L208" s="9">
        <v>1968</v>
      </c>
      <c r="M208" s="8">
        <v>110.247987406484</v>
      </c>
      <c r="N208" s="8">
        <v>77818.212487216006</v>
      </c>
      <c r="O208" s="8">
        <v>10272.473035847899</v>
      </c>
      <c r="P208" s="8">
        <f t="shared" si="3"/>
        <v>10.272473035847899</v>
      </c>
      <c r="Q208" s="8">
        <v>22091.627375569198</v>
      </c>
      <c r="R208" s="9">
        <v>375</v>
      </c>
      <c r="S208" s="9">
        <v>1740</v>
      </c>
      <c r="T208" s="9">
        <v>401</v>
      </c>
      <c r="U208" s="9">
        <v>883</v>
      </c>
      <c r="V208" s="9">
        <v>2.7781046926975E-2</v>
      </c>
      <c r="W208" s="9">
        <v>6.1788114419743002E-2</v>
      </c>
      <c r="X208" s="9">
        <v>44.970001220703097</v>
      </c>
      <c r="Y208" s="9">
        <v>2.9090961441398E-2</v>
      </c>
      <c r="Z208" s="8">
        <v>0.51303569172879604</v>
      </c>
      <c r="AA208" s="8">
        <v>91.551355740279305</v>
      </c>
      <c r="AB208" s="8">
        <v>2.8068770502967699</v>
      </c>
      <c r="AC208" s="9" t="s">
        <v>257</v>
      </c>
      <c r="AD208" s="8">
        <v>11.448483981918701</v>
      </c>
      <c r="AE208" s="8">
        <v>6.88</v>
      </c>
      <c r="AF208" s="8">
        <v>3.4</v>
      </c>
      <c r="AG208" s="8">
        <v>5.7</v>
      </c>
      <c r="AH208" s="8">
        <v>6.55</v>
      </c>
      <c r="AI208" s="8">
        <v>6.55</v>
      </c>
      <c r="AJ208" s="8">
        <v>0.82</v>
      </c>
      <c r="AK208" s="8">
        <v>0.68</v>
      </c>
      <c r="AL208" s="8">
        <v>0.73</v>
      </c>
      <c r="AM208" s="8">
        <v>0.72</v>
      </c>
      <c r="AN208" s="8">
        <v>3134</v>
      </c>
      <c r="AO208" s="8">
        <v>933</v>
      </c>
      <c r="AP208" s="8">
        <v>1624</v>
      </c>
      <c r="AQ208" s="8">
        <v>1482</v>
      </c>
      <c r="AR208" s="8">
        <v>967</v>
      </c>
      <c r="AS208" s="8">
        <v>813</v>
      </c>
      <c r="AT208" s="8">
        <v>895</v>
      </c>
      <c r="AU208" s="8">
        <v>894</v>
      </c>
      <c r="AV208" s="8">
        <v>3.0000000000000001E-3</v>
      </c>
      <c r="AW208" s="8">
        <v>0</v>
      </c>
      <c r="AX208" s="8">
        <v>9</v>
      </c>
      <c r="AY208" s="8">
        <v>67</v>
      </c>
      <c r="AZ208" s="8">
        <v>6</v>
      </c>
      <c r="BA208" s="8">
        <v>7</v>
      </c>
      <c r="BB208" s="8">
        <v>8</v>
      </c>
      <c r="BC208" s="8">
        <v>8</v>
      </c>
      <c r="BD208" s="8">
        <v>8</v>
      </c>
      <c r="BE208" s="8">
        <v>3</v>
      </c>
      <c r="BF208" s="8">
        <v>3</v>
      </c>
      <c r="BG208" s="8">
        <v>3</v>
      </c>
      <c r="BH208" s="8">
        <v>5</v>
      </c>
      <c r="BI208" s="8">
        <v>5</v>
      </c>
      <c r="BJ208" s="8">
        <v>5</v>
      </c>
      <c r="BK208" s="8">
        <v>1</v>
      </c>
      <c r="BL208" s="8">
        <v>1</v>
      </c>
      <c r="BM208" s="8">
        <v>1</v>
      </c>
      <c r="BN208" s="8">
        <v>8</v>
      </c>
      <c r="BO208" s="8">
        <v>8</v>
      </c>
      <c r="BP208" s="8">
        <v>2.9340153587294902</v>
      </c>
      <c r="BQ208" s="8">
        <v>0.78580427936822295</v>
      </c>
      <c r="BR208" s="8">
        <v>3.21433704412074</v>
      </c>
      <c r="BS208" s="8">
        <v>202</v>
      </c>
      <c r="BT208" s="8">
        <v>48</v>
      </c>
      <c r="BU208" s="8">
        <v>63</v>
      </c>
      <c r="BV208" s="8">
        <v>73</v>
      </c>
      <c r="BW208" s="8">
        <v>83</v>
      </c>
      <c r="BX208" s="8">
        <v>96</v>
      </c>
      <c r="BY208" s="8">
        <v>105</v>
      </c>
      <c r="BZ208" s="8">
        <v>115</v>
      </c>
      <c r="CA208" s="8">
        <v>93</v>
      </c>
      <c r="CB208" s="8">
        <v>122</v>
      </c>
      <c r="CC208" s="8">
        <v>141</v>
      </c>
      <c r="CD208" s="8">
        <v>160</v>
      </c>
      <c r="CE208" s="8">
        <v>184</v>
      </c>
      <c r="CF208" s="8">
        <v>202</v>
      </c>
      <c r="CG208" s="8">
        <v>220</v>
      </c>
      <c r="CH208" s="23">
        <v>0</v>
      </c>
      <c r="CI208" s="24">
        <v>0</v>
      </c>
      <c r="CJ208" s="25">
        <v>0</v>
      </c>
      <c r="CK208" s="26">
        <v>0</v>
      </c>
      <c r="CL208" s="27">
        <v>100</v>
      </c>
      <c r="CM208" s="29">
        <v>0</v>
      </c>
      <c r="CN208" s="30">
        <v>0</v>
      </c>
      <c r="CO208" s="31">
        <v>0</v>
      </c>
      <c r="CP208" s="34" t="s">
        <v>286</v>
      </c>
      <c r="CQ208" s="8">
        <v>0</v>
      </c>
      <c r="CR208" s="8">
        <v>100</v>
      </c>
      <c r="CS208" s="8">
        <v>0</v>
      </c>
      <c r="CT208" s="8">
        <v>0</v>
      </c>
      <c r="CU208" s="8">
        <v>0</v>
      </c>
      <c r="CV208" s="8">
        <v>0</v>
      </c>
      <c r="CW208" s="8">
        <v>0</v>
      </c>
      <c r="CX208" s="8">
        <v>0</v>
      </c>
      <c r="CY208" s="8">
        <v>0</v>
      </c>
    </row>
    <row r="209" spans="1:103" s="8" customFormat="1" x14ac:dyDescent="0.25">
      <c r="A209" s="8" t="s">
        <v>287</v>
      </c>
      <c r="B209" s="8" t="s">
        <v>527</v>
      </c>
      <c r="C209" s="8" t="s">
        <v>519</v>
      </c>
      <c r="D209" s="8" t="s">
        <v>542</v>
      </c>
      <c r="E209" s="8" t="s">
        <v>543</v>
      </c>
      <c r="G209" s="9">
        <v>61</v>
      </c>
      <c r="H209" s="8">
        <v>-33.736660000000001</v>
      </c>
      <c r="I209" s="8">
        <v>19.114719999999998</v>
      </c>
      <c r="J209" s="10">
        <v>33357</v>
      </c>
      <c r="K209" s="10">
        <v>43292</v>
      </c>
      <c r="L209" s="9"/>
      <c r="M209" s="8">
        <v>59.595366787183004</v>
      </c>
      <c r="N209" s="8">
        <v>57121.555227466102</v>
      </c>
      <c r="O209" s="8">
        <v>6753.2997394928698</v>
      </c>
      <c r="P209" s="8">
        <f t="shared" si="3"/>
        <v>6.7532997394928698</v>
      </c>
      <c r="Q209" s="8">
        <v>15220.1581297021</v>
      </c>
      <c r="R209" s="9">
        <v>459</v>
      </c>
      <c r="S209" s="9">
        <v>1740</v>
      </c>
      <c r="T209" s="9">
        <v>479</v>
      </c>
      <c r="U209" s="9">
        <v>982</v>
      </c>
      <c r="V209" s="9">
        <v>4.5236825942992998E-2</v>
      </c>
      <c r="W209" s="9">
        <v>8.4164697178811004E-2</v>
      </c>
      <c r="X209" s="9">
        <v>43.400001525878899</v>
      </c>
      <c r="Y209" s="9">
        <v>4.4064369052649002E-2</v>
      </c>
      <c r="Z209" s="8">
        <v>0.467364822339563</v>
      </c>
      <c r="AA209" s="8">
        <v>93.121297162069197</v>
      </c>
      <c r="AB209" s="8">
        <v>1.79557669467721</v>
      </c>
      <c r="AC209" s="9" t="s">
        <v>257</v>
      </c>
      <c r="AD209" s="8">
        <v>8.4782911395915708</v>
      </c>
      <c r="AE209" s="8">
        <v>6.88</v>
      </c>
      <c r="AF209" s="8">
        <v>3.4</v>
      </c>
      <c r="AG209" s="8">
        <v>5.87</v>
      </c>
      <c r="AH209" s="8">
        <v>6.55</v>
      </c>
      <c r="AI209" s="8">
        <v>6.55</v>
      </c>
      <c r="AJ209" s="8">
        <v>0.79</v>
      </c>
      <c r="AK209" s="8">
        <v>0.68</v>
      </c>
      <c r="AL209" s="8">
        <v>0.73</v>
      </c>
      <c r="AM209" s="8">
        <v>0.72</v>
      </c>
      <c r="AN209" s="8">
        <v>3134</v>
      </c>
      <c r="AO209" s="8">
        <v>1002</v>
      </c>
      <c r="AP209" s="8">
        <v>1738</v>
      </c>
      <c r="AQ209" s="8">
        <v>1497</v>
      </c>
      <c r="AR209" s="8">
        <v>967</v>
      </c>
      <c r="AS209" s="8">
        <v>813</v>
      </c>
      <c r="AT209" s="8">
        <v>902</v>
      </c>
      <c r="AU209" s="8">
        <v>903</v>
      </c>
      <c r="AV209" s="8">
        <v>5.0000000000000001E-3</v>
      </c>
      <c r="AW209" s="8">
        <v>0</v>
      </c>
      <c r="AX209" s="8">
        <v>9</v>
      </c>
      <c r="AY209" s="8">
        <v>54</v>
      </c>
      <c r="AZ209" s="8">
        <v>6</v>
      </c>
      <c r="BA209" s="8">
        <v>7</v>
      </c>
      <c r="BB209" s="8">
        <v>8</v>
      </c>
      <c r="BC209" s="8">
        <v>8</v>
      </c>
      <c r="BD209" s="8">
        <v>8</v>
      </c>
      <c r="BE209" s="8">
        <v>3</v>
      </c>
      <c r="BF209" s="8">
        <v>3</v>
      </c>
      <c r="BG209" s="8">
        <v>3</v>
      </c>
      <c r="BH209" s="8">
        <v>5</v>
      </c>
      <c r="BI209" s="8">
        <v>5</v>
      </c>
      <c r="BJ209" s="8">
        <v>5</v>
      </c>
      <c r="BK209" s="8">
        <v>1</v>
      </c>
      <c r="BL209" s="8">
        <v>1</v>
      </c>
      <c r="BM209" s="8">
        <v>1</v>
      </c>
      <c r="BN209" s="8">
        <v>8</v>
      </c>
      <c r="BO209" s="8">
        <v>8</v>
      </c>
      <c r="BP209" s="8">
        <v>2.9340153587294902</v>
      </c>
      <c r="BQ209" s="8">
        <v>0.84964397476633102</v>
      </c>
      <c r="BR209" s="8">
        <v>3.7509386753190002E-2</v>
      </c>
      <c r="BS209" s="8">
        <v>204</v>
      </c>
      <c r="BT209" s="8">
        <v>44</v>
      </c>
      <c r="BU209" s="8">
        <v>57</v>
      </c>
      <c r="BV209" s="8">
        <v>66</v>
      </c>
      <c r="BW209" s="8">
        <v>75</v>
      </c>
      <c r="BX209" s="8">
        <v>86</v>
      </c>
      <c r="BY209" s="8">
        <v>95</v>
      </c>
      <c r="BZ209" s="8">
        <v>103</v>
      </c>
      <c r="CA209" s="8">
        <v>92</v>
      </c>
      <c r="CB209" s="8">
        <v>121</v>
      </c>
      <c r="CC209" s="8">
        <v>140</v>
      </c>
      <c r="CD209" s="8">
        <v>158</v>
      </c>
      <c r="CE209" s="8">
        <v>181</v>
      </c>
      <c r="CF209" s="8">
        <v>199</v>
      </c>
      <c r="CG209" s="8">
        <v>216</v>
      </c>
      <c r="CH209" s="23">
        <v>0</v>
      </c>
      <c r="CI209" s="24">
        <v>0</v>
      </c>
      <c r="CJ209" s="25">
        <v>0</v>
      </c>
      <c r="CK209" s="26">
        <v>0</v>
      </c>
      <c r="CL209" s="27">
        <v>100</v>
      </c>
      <c r="CM209" s="29">
        <v>0</v>
      </c>
      <c r="CN209" s="30">
        <v>0</v>
      </c>
      <c r="CO209" s="31">
        <v>0</v>
      </c>
      <c r="CP209" s="34" t="s">
        <v>287</v>
      </c>
      <c r="CQ209" s="8">
        <v>0</v>
      </c>
      <c r="CR209" s="8">
        <v>100</v>
      </c>
      <c r="CS209" s="8">
        <v>0</v>
      </c>
      <c r="CT209" s="8">
        <v>0</v>
      </c>
      <c r="CU209" s="8">
        <v>0</v>
      </c>
      <c r="CV209" s="8">
        <v>0</v>
      </c>
      <c r="CW209" s="8">
        <v>0</v>
      </c>
      <c r="CX209" s="8">
        <v>0</v>
      </c>
      <c r="CY209" s="8">
        <v>0</v>
      </c>
    </row>
    <row r="210" spans="1:103" s="8" customFormat="1" ht="15.75" thickBot="1" x14ac:dyDescent="0.3">
      <c r="A210" s="8" t="s">
        <v>288</v>
      </c>
      <c r="B210" s="8" t="s">
        <v>527</v>
      </c>
      <c r="C210" s="8" t="s">
        <v>623</v>
      </c>
      <c r="D210" s="8" t="s">
        <v>624</v>
      </c>
      <c r="E210" s="8" t="s">
        <v>625</v>
      </c>
      <c r="G210" s="9">
        <v>16</v>
      </c>
      <c r="H210" s="8">
        <v>-33.461659999999902</v>
      </c>
      <c r="I210" s="8">
        <v>19.6175</v>
      </c>
      <c r="J210" s="10">
        <v>25472</v>
      </c>
      <c r="K210" s="10">
        <v>43287</v>
      </c>
      <c r="L210" s="9"/>
      <c r="M210" s="8">
        <v>15.788335599126899</v>
      </c>
      <c r="N210" s="8">
        <v>27640.8083428221</v>
      </c>
      <c r="O210" s="8">
        <v>4451.5461359888204</v>
      </c>
      <c r="P210" s="8">
        <f t="shared" si="3"/>
        <v>4.4515461359888207</v>
      </c>
      <c r="Q210" s="8">
        <v>9415.5565232239896</v>
      </c>
      <c r="R210" s="9">
        <v>474</v>
      </c>
      <c r="S210" s="9">
        <v>1930</v>
      </c>
      <c r="T210" s="9">
        <v>604</v>
      </c>
      <c r="U210" s="9">
        <v>1685</v>
      </c>
      <c r="V210" s="9">
        <v>0.13246864080429099</v>
      </c>
      <c r="W210" s="9">
        <v>0.15463769947200601</v>
      </c>
      <c r="X210" s="9">
        <v>53.75</v>
      </c>
      <c r="Y210" s="9">
        <v>0.15307998657226601</v>
      </c>
      <c r="Z210" s="8">
        <v>0.98360078001415696</v>
      </c>
      <c r="AA210" s="8">
        <v>96.860227632915695</v>
      </c>
      <c r="AB210" s="8">
        <v>0.76803805362002597</v>
      </c>
      <c r="AC210" s="9" t="s">
        <v>257</v>
      </c>
      <c r="AD210" s="8">
        <v>2.1580173394474098</v>
      </c>
      <c r="AE210" s="8">
        <v>6.75</v>
      </c>
      <c r="AF210" s="8">
        <v>5.0999999999999996</v>
      </c>
      <c r="AG210" s="8">
        <v>6.35</v>
      </c>
      <c r="AH210" s="8">
        <v>6.42</v>
      </c>
      <c r="AI210" s="8">
        <v>6.42</v>
      </c>
      <c r="AJ210" s="8">
        <v>0.84</v>
      </c>
      <c r="AK210" s="8">
        <v>0.78</v>
      </c>
      <c r="AL210" s="8">
        <v>0.83</v>
      </c>
      <c r="AM210" s="8">
        <v>0.83</v>
      </c>
      <c r="AN210" s="8">
        <v>1652</v>
      </c>
      <c r="AO210" s="8">
        <v>747</v>
      </c>
      <c r="AP210" s="8">
        <v>1120</v>
      </c>
      <c r="AQ210" s="8">
        <v>1093</v>
      </c>
      <c r="AR210" s="8">
        <v>308</v>
      </c>
      <c r="AS210" s="8">
        <v>266</v>
      </c>
      <c r="AT210" s="8">
        <v>283</v>
      </c>
      <c r="AU210" s="8">
        <v>279</v>
      </c>
      <c r="AV210" s="8">
        <v>0</v>
      </c>
      <c r="AW210" s="8">
        <v>0</v>
      </c>
      <c r="AX210" s="8">
        <v>9</v>
      </c>
      <c r="AY210" s="8">
        <v>72</v>
      </c>
      <c r="AZ210" s="8">
        <v>15</v>
      </c>
      <c r="BA210" s="8">
        <v>3</v>
      </c>
      <c r="BB210" s="8">
        <v>8</v>
      </c>
      <c r="BC210" s="8">
        <v>8</v>
      </c>
      <c r="BD210" s="8">
        <v>8</v>
      </c>
      <c r="BE210" s="8">
        <v>3</v>
      </c>
      <c r="BF210" s="8">
        <v>3</v>
      </c>
      <c r="BG210" s="8">
        <v>3</v>
      </c>
      <c r="BH210" s="8">
        <v>5</v>
      </c>
      <c r="BI210" s="8">
        <v>5</v>
      </c>
      <c r="BJ210" s="8">
        <v>5</v>
      </c>
      <c r="BK210" s="8">
        <v>1</v>
      </c>
      <c r="BL210" s="8">
        <v>1</v>
      </c>
      <c r="BM210" s="8">
        <v>1</v>
      </c>
      <c r="BN210" s="8">
        <v>8</v>
      </c>
      <c r="BO210" s="8">
        <v>8</v>
      </c>
      <c r="BP210" s="8">
        <v>3.0588173445403202</v>
      </c>
      <c r="BQ210" s="8">
        <v>0.80124959807080598</v>
      </c>
      <c r="BR210" s="8">
        <v>5.3140340368807601</v>
      </c>
      <c r="BS210" s="8">
        <v>129</v>
      </c>
      <c r="BT210" s="8">
        <v>37</v>
      </c>
      <c r="BU210" s="8">
        <v>49</v>
      </c>
      <c r="BV210" s="8">
        <v>56</v>
      </c>
      <c r="BW210" s="8">
        <v>63</v>
      </c>
      <c r="BX210" s="8">
        <v>72</v>
      </c>
      <c r="BY210" s="8">
        <v>78</v>
      </c>
      <c r="BZ210" s="8">
        <v>85</v>
      </c>
      <c r="CA210" s="8">
        <v>53</v>
      </c>
      <c r="CB210" s="8">
        <v>69</v>
      </c>
      <c r="CC210" s="8">
        <v>79</v>
      </c>
      <c r="CD210" s="8">
        <v>89</v>
      </c>
      <c r="CE210" s="8">
        <v>102</v>
      </c>
      <c r="CF210" s="8">
        <v>111</v>
      </c>
      <c r="CG210" s="8">
        <v>120</v>
      </c>
      <c r="CH210" s="23">
        <v>0</v>
      </c>
      <c r="CI210" s="24">
        <v>0</v>
      </c>
      <c r="CJ210" s="25">
        <v>0</v>
      </c>
      <c r="CK210" s="26">
        <v>20</v>
      </c>
      <c r="CL210" s="27">
        <v>80</v>
      </c>
      <c r="CM210" s="29">
        <v>0</v>
      </c>
      <c r="CN210" s="30">
        <v>0</v>
      </c>
      <c r="CO210" s="31">
        <v>0</v>
      </c>
      <c r="CP210" s="34" t="s">
        <v>288</v>
      </c>
      <c r="CQ210" s="8">
        <v>0</v>
      </c>
      <c r="CR210" s="8">
        <v>100</v>
      </c>
      <c r="CS210" s="8">
        <v>0</v>
      </c>
      <c r="CT210" s="8">
        <v>0</v>
      </c>
      <c r="CU210" s="8">
        <v>0</v>
      </c>
      <c r="CV210" s="8">
        <v>0</v>
      </c>
      <c r="CW210" s="8">
        <v>0</v>
      </c>
      <c r="CX210" s="8">
        <v>0</v>
      </c>
      <c r="CY210" s="8">
        <v>0</v>
      </c>
    </row>
    <row r="211" spans="1:103" s="8" customFormat="1" ht="15.75" thickBot="1" x14ac:dyDescent="0.3">
      <c r="A211" s="8" t="s">
        <v>289</v>
      </c>
      <c r="B211" s="8" t="s">
        <v>527</v>
      </c>
      <c r="C211" s="8" t="s">
        <v>623</v>
      </c>
      <c r="D211" s="8" t="s">
        <v>624</v>
      </c>
      <c r="E211" s="8" t="s">
        <v>626</v>
      </c>
      <c r="G211" s="9">
        <v>8.5</v>
      </c>
      <c r="H211" s="8">
        <v>-33.330550000000002</v>
      </c>
      <c r="I211" s="8">
        <v>19.641660000000002</v>
      </c>
      <c r="J211" s="10">
        <v>30131</v>
      </c>
      <c r="K211" s="10">
        <v>43291</v>
      </c>
      <c r="L211" s="9"/>
      <c r="M211" s="8">
        <v>10.596783438788799</v>
      </c>
      <c r="N211" s="8">
        <v>18637.300281275999</v>
      </c>
      <c r="O211" s="8">
        <v>2728.7539667557899</v>
      </c>
      <c r="P211" s="8">
        <f t="shared" si="3"/>
        <v>2.7287539667557899</v>
      </c>
      <c r="Q211" s="8">
        <v>5495.9186905405504</v>
      </c>
      <c r="R211" s="9">
        <v>1180</v>
      </c>
      <c r="S211" s="9">
        <v>2013</v>
      </c>
      <c r="T211" s="9">
        <v>1185</v>
      </c>
      <c r="U211" s="9">
        <v>1921</v>
      </c>
      <c r="V211" s="9">
        <v>0.12924787402153001</v>
      </c>
      <c r="W211" s="9">
        <v>0.15156701670891501</v>
      </c>
      <c r="X211" s="9">
        <v>32.950000762939403</v>
      </c>
      <c r="Y211" s="9">
        <v>0.17855674028396601</v>
      </c>
      <c r="Z211" s="8">
        <v>1.10870636233741</v>
      </c>
      <c r="AA211" s="8">
        <v>97.047155852631704</v>
      </c>
      <c r="AB211" s="8">
        <v>0.47820276907389903</v>
      </c>
      <c r="AC211" s="9" t="s">
        <v>257</v>
      </c>
      <c r="AD211" s="8">
        <v>2.5618082666958801</v>
      </c>
      <c r="AE211" s="8">
        <v>6.75</v>
      </c>
      <c r="AF211" s="8">
        <v>3.37</v>
      </c>
      <c r="AG211" s="8">
        <v>5.95</v>
      </c>
      <c r="AH211" s="8">
        <v>6.2</v>
      </c>
      <c r="AI211" s="8">
        <v>6.2</v>
      </c>
      <c r="AJ211" s="8">
        <v>0.96</v>
      </c>
      <c r="AK211" s="8">
        <v>0.81</v>
      </c>
      <c r="AL211" s="8">
        <v>0.94</v>
      </c>
      <c r="AM211" s="8">
        <v>0.95</v>
      </c>
      <c r="AN211" s="8">
        <v>1099</v>
      </c>
      <c r="AO211" s="8">
        <v>559</v>
      </c>
      <c r="AP211" s="8">
        <v>861</v>
      </c>
      <c r="AQ211" s="8">
        <v>893</v>
      </c>
      <c r="AR211" s="8">
        <v>471</v>
      </c>
      <c r="AS211" s="8">
        <v>424</v>
      </c>
      <c r="AT211" s="8">
        <v>450</v>
      </c>
      <c r="AU211" s="8">
        <v>457</v>
      </c>
      <c r="AV211" s="8">
        <v>0</v>
      </c>
      <c r="AW211" s="8">
        <v>0</v>
      </c>
      <c r="AX211" s="8">
        <v>7</v>
      </c>
      <c r="AY211" s="8">
        <v>72</v>
      </c>
      <c r="AZ211" s="8">
        <v>15</v>
      </c>
      <c r="BA211" s="8">
        <v>3</v>
      </c>
      <c r="BB211" s="8">
        <v>8</v>
      </c>
      <c r="BC211" s="8">
        <v>8</v>
      </c>
      <c r="BD211" s="8">
        <v>8</v>
      </c>
      <c r="BE211" s="8">
        <v>3</v>
      </c>
      <c r="BF211" s="8">
        <v>3</v>
      </c>
      <c r="BG211" s="8">
        <v>3</v>
      </c>
      <c r="BH211" s="8">
        <v>5</v>
      </c>
      <c r="BI211" s="8">
        <v>5</v>
      </c>
      <c r="BJ211" s="8">
        <v>5</v>
      </c>
      <c r="BK211" s="8">
        <v>1</v>
      </c>
      <c r="BL211" s="8">
        <v>1</v>
      </c>
      <c r="BM211" s="8">
        <v>1</v>
      </c>
      <c r="BN211" s="8">
        <v>8</v>
      </c>
      <c r="BO211" s="8">
        <v>8</v>
      </c>
      <c r="BP211" s="8">
        <v>3.0588173445403202</v>
      </c>
      <c r="BQ211" s="8">
        <v>0.31637088889318399</v>
      </c>
      <c r="BR211" s="8">
        <v>-12.0606933141471</v>
      </c>
      <c r="BS211" s="8">
        <v>149</v>
      </c>
      <c r="BT211" s="8">
        <v>26</v>
      </c>
      <c r="BU211" s="8">
        <v>34</v>
      </c>
      <c r="BV211" s="8">
        <v>39</v>
      </c>
      <c r="BW211" s="8">
        <v>44</v>
      </c>
      <c r="BX211" s="8">
        <v>50</v>
      </c>
      <c r="BY211" s="8">
        <v>55</v>
      </c>
      <c r="BZ211" s="8">
        <v>59</v>
      </c>
      <c r="CA211" s="8">
        <v>45</v>
      </c>
      <c r="CB211" s="8">
        <v>59</v>
      </c>
      <c r="CC211" s="8">
        <v>67</v>
      </c>
      <c r="CD211" s="8">
        <v>76</v>
      </c>
      <c r="CE211" s="8">
        <v>86</v>
      </c>
      <c r="CF211" s="8">
        <v>94</v>
      </c>
      <c r="CG211" s="8">
        <v>102</v>
      </c>
      <c r="CH211" s="23">
        <v>0</v>
      </c>
      <c r="CI211" s="24">
        <v>0</v>
      </c>
      <c r="CJ211" s="25">
        <v>0</v>
      </c>
      <c r="CK211" s="26">
        <v>50</v>
      </c>
      <c r="CL211" s="28">
        <v>50</v>
      </c>
      <c r="CM211" s="29">
        <v>0</v>
      </c>
      <c r="CN211" s="30">
        <v>0</v>
      </c>
      <c r="CO211" s="31">
        <v>0</v>
      </c>
      <c r="CP211" s="34" t="s">
        <v>289</v>
      </c>
      <c r="CQ211" s="8">
        <v>0</v>
      </c>
      <c r="CR211" s="8">
        <v>100</v>
      </c>
      <c r="CS211" s="8">
        <v>0</v>
      </c>
      <c r="CT211" s="8">
        <v>0</v>
      </c>
      <c r="CU211" s="8">
        <v>0</v>
      </c>
      <c r="CV211" s="8">
        <v>0</v>
      </c>
      <c r="CW211" s="8">
        <v>0</v>
      </c>
      <c r="CX211" s="8">
        <v>0</v>
      </c>
      <c r="CY211" s="8">
        <v>0</v>
      </c>
    </row>
    <row r="212" spans="1:103" s="8" customFormat="1" x14ac:dyDescent="0.25">
      <c r="A212" s="8" t="s">
        <v>290</v>
      </c>
      <c r="B212" s="8" t="s">
        <v>527</v>
      </c>
      <c r="C212" s="8" t="s">
        <v>617</v>
      </c>
      <c r="D212" s="8" t="s">
        <v>618</v>
      </c>
      <c r="E212" s="8" t="s">
        <v>619</v>
      </c>
      <c r="G212" s="9">
        <v>593</v>
      </c>
      <c r="H212" s="8">
        <v>-33.791200000000003</v>
      </c>
      <c r="I212" s="8">
        <v>20.124140000000001</v>
      </c>
      <c r="J212" s="10">
        <v>9437</v>
      </c>
      <c r="K212" s="10">
        <v>17654</v>
      </c>
      <c r="L212" s="9"/>
      <c r="M212" s="8">
        <v>594.17480517221304</v>
      </c>
      <c r="N212" s="8">
        <v>170500.72552739599</v>
      </c>
      <c r="O212" s="8">
        <v>24862.905469137699</v>
      </c>
      <c r="P212" s="8">
        <f t="shared" si="3"/>
        <v>24.862905469137701</v>
      </c>
      <c r="Q212" s="8">
        <v>55674.093684838699</v>
      </c>
      <c r="R212" s="9">
        <v>217</v>
      </c>
      <c r="S212" s="9">
        <v>1254</v>
      </c>
      <c r="T212" s="9">
        <v>236</v>
      </c>
      <c r="U212" s="9">
        <v>468</v>
      </c>
      <c r="V212" s="9">
        <v>5.3937910124659998E-3</v>
      </c>
      <c r="W212" s="9">
        <v>1.8626257409240999E-2</v>
      </c>
      <c r="X212" s="9">
        <v>27.1800003051757</v>
      </c>
      <c r="Y212" s="9">
        <v>5.5561447516079996E-3</v>
      </c>
      <c r="Z212" s="8">
        <v>0.77989361256110001</v>
      </c>
      <c r="AA212" s="8">
        <v>87.637091552760396</v>
      </c>
      <c r="AB212" s="8">
        <v>10.8175777398374</v>
      </c>
      <c r="AC212" s="9" t="s">
        <v>257</v>
      </c>
      <c r="AD212" s="8">
        <v>16.374995540859199</v>
      </c>
      <c r="AE212" s="8">
        <v>7</v>
      </c>
      <c r="AF212" s="8">
        <v>2.95</v>
      </c>
      <c r="AG212" s="8">
        <v>5.16</v>
      </c>
      <c r="AH212" s="8">
        <v>5.22</v>
      </c>
      <c r="AI212" s="8">
        <v>5.22</v>
      </c>
      <c r="AJ212" s="8">
        <v>0.91</v>
      </c>
      <c r="AK212" s="8">
        <v>0.51</v>
      </c>
      <c r="AL212" s="8">
        <v>0.64</v>
      </c>
      <c r="AM212" s="8">
        <v>0.63</v>
      </c>
      <c r="AN212" s="8">
        <v>1695</v>
      </c>
      <c r="AO212" s="8">
        <v>169</v>
      </c>
      <c r="AP212" s="8">
        <v>406</v>
      </c>
      <c r="AQ212" s="8">
        <v>369</v>
      </c>
      <c r="AR212" s="8">
        <v>491</v>
      </c>
      <c r="AS212" s="8">
        <v>182</v>
      </c>
      <c r="AT212" s="8">
        <v>292</v>
      </c>
      <c r="AU212" s="8">
        <v>282</v>
      </c>
      <c r="AV212" s="8">
        <v>0.28799999999999998</v>
      </c>
      <c r="AW212" s="8">
        <v>0.29799999999999999</v>
      </c>
      <c r="AX212" s="8">
        <v>7</v>
      </c>
      <c r="AY212" s="8">
        <v>1</v>
      </c>
      <c r="AZ212" s="8">
        <v>6</v>
      </c>
      <c r="BA212" s="8">
        <v>3</v>
      </c>
      <c r="BB212" s="8">
        <v>8</v>
      </c>
      <c r="BC212" s="8">
        <v>8</v>
      </c>
      <c r="BD212" s="8">
        <v>8</v>
      </c>
      <c r="BE212" s="8">
        <v>3</v>
      </c>
      <c r="BF212" s="8">
        <v>3</v>
      </c>
      <c r="BG212" s="8">
        <v>3</v>
      </c>
      <c r="BH212" s="8">
        <v>5</v>
      </c>
      <c r="BI212" s="8">
        <v>5</v>
      </c>
      <c r="BJ212" s="8">
        <v>5</v>
      </c>
      <c r="BK212" s="8">
        <v>1</v>
      </c>
      <c r="BL212" s="8">
        <v>1</v>
      </c>
      <c r="BM212" s="8">
        <v>1</v>
      </c>
      <c r="BN212" s="8">
        <v>8</v>
      </c>
      <c r="BO212" s="8">
        <v>8</v>
      </c>
      <c r="BP212" s="8">
        <v>2.98443037989139</v>
      </c>
      <c r="BQ212" s="8">
        <v>0.31477629689167902</v>
      </c>
      <c r="BR212" s="8">
        <v>19.899339300087</v>
      </c>
      <c r="BS212" s="8">
        <v>94</v>
      </c>
      <c r="BT212" s="8">
        <v>36</v>
      </c>
      <c r="BU212" s="8">
        <v>54</v>
      </c>
      <c r="BV212" s="8">
        <v>67</v>
      </c>
      <c r="BW212" s="8">
        <v>81</v>
      </c>
      <c r="BX212" s="8">
        <v>103</v>
      </c>
      <c r="BY212" s="8">
        <v>121</v>
      </c>
      <c r="BZ212" s="8">
        <v>141</v>
      </c>
      <c r="CA212" s="8">
        <v>42</v>
      </c>
      <c r="CB212" s="8">
        <v>61</v>
      </c>
      <c r="CC212" s="8">
        <v>77</v>
      </c>
      <c r="CD212" s="8">
        <v>93</v>
      </c>
      <c r="CE212" s="8">
        <v>117</v>
      </c>
      <c r="CF212" s="8">
        <v>138</v>
      </c>
      <c r="CG212" s="8">
        <v>162</v>
      </c>
      <c r="CH212" s="23">
        <v>0</v>
      </c>
      <c r="CI212" s="24">
        <v>0</v>
      </c>
      <c r="CJ212" s="25">
        <v>0</v>
      </c>
      <c r="CK212" s="26">
        <v>0</v>
      </c>
      <c r="CL212" s="28">
        <v>100</v>
      </c>
      <c r="CM212" s="29">
        <v>0</v>
      </c>
      <c r="CN212" s="30">
        <v>0</v>
      </c>
      <c r="CO212" s="31">
        <v>0</v>
      </c>
      <c r="CP212" s="34" t="s">
        <v>290</v>
      </c>
      <c r="CQ212" s="8">
        <v>0</v>
      </c>
      <c r="CR212" s="8">
        <v>100</v>
      </c>
      <c r="CS212" s="8">
        <v>0</v>
      </c>
      <c r="CT212" s="8">
        <v>0</v>
      </c>
      <c r="CU212" s="8">
        <v>0</v>
      </c>
      <c r="CV212" s="8">
        <v>0</v>
      </c>
      <c r="CW212" s="8">
        <v>0</v>
      </c>
      <c r="CX212" s="8">
        <v>0</v>
      </c>
      <c r="CY212" s="8">
        <v>0</v>
      </c>
    </row>
    <row r="213" spans="1:103" s="8" customFormat="1" x14ac:dyDescent="0.25">
      <c r="A213" s="8" t="s">
        <v>291</v>
      </c>
      <c r="B213" s="8" t="s">
        <v>527</v>
      </c>
      <c r="C213" s="8" t="s">
        <v>617</v>
      </c>
      <c r="D213" s="8" t="s">
        <v>618</v>
      </c>
      <c r="E213" s="8" t="s">
        <v>620</v>
      </c>
      <c r="G213" s="9">
        <v>14</v>
      </c>
      <c r="H213" s="8">
        <v>-33.696489999999997</v>
      </c>
      <c r="I213" s="8">
        <v>19.9283</v>
      </c>
      <c r="J213" s="10">
        <v>23821</v>
      </c>
      <c r="K213" s="10">
        <v>33855</v>
      </c>
      <c r="L213" s="9"/>
      <c r="M213" s="8">
        <v>16.714364399087799</v>
      </c>
      <c r="N213" s="8">
        <v>22946.0348697023</v>
      </c>
      <c r="O213" s="8">
        <v>2826.6743467435799</v>
      </c>
      <c r="P213" s="8">
        <f t="shared" si="3"/>
        <v>2.8266743467435798</v>
      </c>
      <c r="Q213" s="8">
        <v>6005.2440110686503</v>
      </c>
      <c r="R213" s="9">
        <v>530</v>
      </c>
      <c r="S213" s="9">
        <v>1465</v>
      </c>
      <c r="T213" s="9">
        <v>545</v>
      </c>
      <c r="U213" s="9">
        <v>1112</v>
      </c>
      <c r="V213" s="9">
        <v>8.5274294018745006E-2</v>
      </c>
      <c r="W213" s="9">
        <v>0.15569725364642001</v>
      </c>
      <c r="X213" s="9">
        <v>44.619998931884702</v>
      </c>
      <c r="Y213" s="9">
        <v>0.125889971852303</v>
      </c>
      <c r="Z213" s="8">
        <v>0.95350034311530196</v>
      </c>
      <c r="AA213" s="8">
        <v>95.420263036646205</v>
      </c>
      <c r="AB213" s="8">
        <v>0.585715789855627</v>
      </c>
      <c r="AC213" s="9" t="s">
        <v>257</v>
      </c>
      <c r="AD213" s="8">
        <v>2.2779824362699501</v>
      </c>
      <c r="AE213" s="8">
        <v>6.66</v>
      </c>
      <c r="AF213" s="8">
        <v>3.55</v>
      </c>
      <c r="AG213" s="8">
        <v>5.86</v>
      </c>
      <c r="AH213" s="8">
        <v>6.55</v>
      </c>
      <c r="AI213" s="8">
        <v>6.55</v>
      </c>
      <c r="AJ213" s="8">
        <v>0.82</v>
      </c>
      <c r="AK213" s="8">
        <v>0.7</v>
      </c>
      <c r="AL213" s="8">
        <v>0.78</v>
      </c>
      <c r="AM213" s="8">
        <v>0.78</v>
      </c>
      <c r="AN213" s="8">
        <v>811</v>
      </c>
      <c r="AO213" s="8">
        <v>94</v>
      </c>
      <c r="AP213" s="8">
        <v>422</v>
      </c>
      <c r="AQ213" s="8">
        <v>384</v>
      </c>
      <c r="AR213" s="8">
        <v>417</v>
      </c>
      <c r="AS213" s="8">
        <v>351</v>
      </c>
      <c r="AT213" s="8">
        <v>395</v>
      </c>
      <c r="AU213" s="8">
        <v>411</v>
      </c>
      <c r="AV213" s="8">
        <v>5.6000000000000001E-2</v>
      </c>
      <c r="AW213" s="8">
        <v>0</v>
      </c>
      <c r="AX213" s="8">
        <v>7</v>
      </c>
      <c r="AY213" s="8">
        <v>1</v>
      </c>
      <c r="AZ213" s="8">
        <v>6</v>
      </c>
      <c r="BA213" s="8">
        <v>3</v>
      </c>
      <c r="BB213" s="8">
        <v>8</v>
      </c>
      <c r="BC213" s="8">
        <v>8</v>
      </c>
      <c r="BD213" s="8">
        <v>8</v>
      </c>
      <c r="BE213" s="8">
        <v>3</v>
      </c>
      <c r="BF213" s="8">
        <v>3</v>
      </c>
      <c r="BG213" s="8">
        <v>3</v>
      </c>
      <c r="BH213" s="8">
        <v>5</v>
      </c>
      <c r="BI213" s="8">
        <v>5</v>
      </c>
      <c r="BJ213" s="8">
        <v>5</v>
      </c>
      <c r="BK213" s="8">
        <v>1</v>
      </c>
      <c r="BL213" s="8">
        <v>1</v>
      </c>
      <c r="BM213" s="8">
        <v>1</v>
      </c>
      <c r="BN213" s="8">
        <v>8</v>
      </c>
      <c r="BO213" s="8">
        <v>8</v>
      </c>
      <c r="BP213" s="8">
        <v>-3.0984939992786802</v>
      </c>
      <c r="BQ213" s="8">
        <v>0.68158862339680404</v>
      </c>
      <c r="BR213" s="8">
        <v>39.5794024555722</v>
      </c>
      <c r="BS213" s="8">
        <v>178</v>
      </c>
      <c r="BT213" s="8">
        <v>20</v>
      </c>
      <c r="BU213" s="8">
        <v>30</v>
      </c>
      <c r="BV213" s="8">
        <v>37</v>
      </c>
      <c r="BW213" s="8">
        <v>44</v>
      </c>
      <c r="BX213" s="8">
        <v>54</v>
      </c>
      <c r="BY213" s="8">
        <v>63</v>
      </c>
      <c r="BZ213" s="8">
        <v>73</v>
      </c>
      <c r="CA213" s="8">
        <v>34</v>
      </c>
      <c r="CB213" s="8">
        <v>50</v>
      </c>
      <c r="CC213" s="8">
        <v>61</v>
      </c>
      <c r="CD213" s="8">
        <v>73</v>
      </c>
      <c r="CE213" s="8">
        <v>90</v>
      </c>
      <c r="CF213" s="8">
        <v>105</v>
      </c>
      <c r="CG213" s="8">
        <v>120</v>
      </c>
      <c r="CH213" s="23">
        <v>0</v>
      </c>
      <c r="CI213" s="24">
        <v>0</v>
      </c>
      <c r="CJ213" s="25">
        <v>0</v>
      </c>
      <c r="CK213" s="26">
        <v>0</v>
      </c>
      <c r="CL213" s="27">
        <v>100</v>
      </c>
      <c r="CM213" s="29">
        <v>0</v>
      </c>
      <c r="CN213" s="30">
        <v>0</v>
      </c>
      <c r="CO213" s="31">
        <v>0</v>
      </c>
      <c r="CP213" s="34" t="s">
        <v>291</v>
      </c>
      <c r="CQ213" s="8">
        <v>0</v>
      </c>
      <c r="CR213" s="8">
        <v>100</v>
      </c>
      <c r="CS213" s="8">
        <v>0</v>
      </c>
      <c r="CT213" s="8">
        <v>0</v>
      </c>
      <c r="CU213" s="8">
        <v>0</v>
      </c>
      <c r="CV213" s="8">
        <v>0</v>
      </c>
      <c r="CW213" s="8">
        <v>0</v>
      </c>
      <c r="CX213" s="8">
        <v>0</v>
      </c>
      <c r="CY213" s="8">
        <v>0</v>
      </c>
    </row>
    <row r="214" spans="1:103" s="8" customFormat="1" x14ac:dyDescent="0.25">
      <c r="A214" s="8" t="s">
        <v>292</v>
      </c>
      <c r="B214" s="8" t="s">
        <v>527</v>
      </c>
      <c r="C214" s="8" t="s">
        <v>520</v>
      </c>
      <c r="D214" s="8" t="s">
        <v>538</v>
      </c>
      <c r="E214" s="8" t="s">
        <v>621</v>
      </c>
      <c r="G214" s="9">
        <v>24</v>
      </c>
      <c r="H214" s="8">
        <v>-33.763979999999997</v>
      </c>
      <c r="I214" s="8">
        <v>19.85107</v>
      </c>
      <c r="J214" s="10">
        <v>18354</v>
      </c>
      <c r="K214" s="10">
        <v>29941</v>
      </c>
      <c r="L214" s="9"/>
      <c r="M214" s="8">
        <v>23.398044906225401</v>
      </c>
      <c r="N214" s="8">
        <v>28757.983390187699</v>
      </c>
      <c r="O214" s="8">
        <v>1230.03751504923</v>
      </c>
      <c r="P214" s="8">
        <f t="shared" si="3"/>
        <v>1.23003751504923</v>
      </c>
      <c r="Q214" s="8">
        <v>5617.9032093668102</v>
      </c>
      <c r="R214" s="9">
        <v>298</v>
      </c>
      <c r="S214" s="9">
        <v>1147</v>
      </c>
      <c r="T214" s="9">
        <v>315</v>
      </c>
      <c r="U214" s="9">
        <v>812</v>
      </c>
      <c r="V214" s="9">
        <v>9.0201728045939997E-2</v>
      </c>
      <c r="W214" s="9">
        <v>0.151123999178991</v>
      </c>
      <c r="X214" s="9">
        <v>49.919998168945298</v>
      </c>
      <c r="Y214" s="9">
        <v>0.117956228554249</v>
      </c>
      <c r="Z214" s="8">
        <v>0.85220554713514496</v>
      </c>
      <c r="AA214" s="8">
        <v>93.430650202289101</v>
      </c>
      <c r="AB214" s="8">
        <v>0.57052482775718605</v>
      </c>
      <c r="AC214" s="9" t="s">
        <v>257</v>
      </c>
      <c r="AD214" s="8">
        <v>2.3109973061176299</v>
      </c>
      <c r="AE214" s="8">
        <v>6.4</v>
      </c>
      <c r="AF214" s="8">
        <v>3.8</v>
      </c>
      <c r="AG214" s="8">
        <v>5.53</v>
      </c>
      <c r="AH214" s="8">
        <v>5.3</v>
      </c>
      <c r="AI214" s="8">
        <v>5.3</v>
      </c>
      <c r="AJ214" s="8">
        <v>0.95</v>
      </c>
      <c r="AK214" s="8">
        <v>0.5</v>
      </c>
      <c r="AL214" s="8">
        <v>0.68</v>
      </c>
      <c r="AM214" s="8">
        <v>0.56999999999999995</v>
      </c>
      <c r="AN214" s="8">
        <v>970</v>
      </c>
      <c r="AO214" s="8">
        <v>192</v>
      </c>
      <c r="AP214" s="8">
        <v>598</v>
      </c>
      <c r="AQ214" s="8">
        <v>539</v>
      </c>
      <c r="AR214" s="8">
        <v>494</v>
      </c>
      <c r="AS214" s="8">
        <v>411</v>
      </c>
      <c r="AT214" s="8">
        <v>443</v>
      </c>
      <c r="AU214" s="8">
        <v>433</v>
      </c>
      <c r="AV214" s="8">
        <v>0.26300000000000001</v>
      </c>
      <c r="AW214" s="8">
        <v>0</v>
      </c>
      <c r="AX214" s="8">
        <v>7</v>
      </c>
      <c r="AY214" s="8">
        <v>56</v>
      </c>
      <c r="AZ214" s="8">
        <v>6</v>
      </c>
      <c r="BA214" s="8">
        <v>3</v>
      </c>
      <c r="BB214" s="8">
        <v>8</v>
      </c>
      <c r="BC214" s="8">
        <v>8</v>
      </c>
      <c r="BD214" s="8">
        <v>8</v>
      </c>
      <c r="BE214" s="8">
        <v>3</v>
      </c>
      <c r="BF214" s="8">
        <v>3</v>
      </c>
      <c r="BG214" s="8">
        <v>3</v>
      </c>
      <c r="BH214" s="8">
        <v>5</v>
      </c>
      <c r="BI214" s="8">
        <v>5</v>
      </c>
      <c r="BJ214" s="8">
        <v>5</v>
      </c>
      <c r="BK214" s="8">
        <v>1</v>
      </c>
      <c r="BL214" s="8">
        <v>1</v>
      </c>
      <c r="BM214" s="8">
        <v>1</v>
      </c>
      <c r="BN214" s="8">
        <v>8</v>
      </c>
      <c r="BO214" s="8">
        <v>8</v>
      </c>
      <c r="BP214" s="8">
        <v>-3.1142182860733798</v>
      </c>
      <c r="BQ214" s="8">
        <v>0.30072805036906702</v>
      </c>
      <c r="BR214" s="8">
        <v>-30.524201487562301</v>
      </c>
      <c r="BS214" s="8">
        <v>112</v>
      </c>
      <c r="BT214" s="8">
        <v>21</v>
      </c>
      <c r="BU214" s="8">
        <v>30</v>
      </c>
      <c r="BV214" s="8">
        <v>38</v>
      </c>
      <c r="BW214" s="8">
        <v>46</v>
      </c>
      <c r="BX214" s="8">
        <v>57</v>
      </c>
      <c r="BY214" s="8">
        <v>67</v>
      </c>
      <c r="BZ214" s="8">
        <v>78</v>
      </c>
      <c r="CA214" s="8">
        <v>35</v>
      </c>
      <c r="CB214" s="8">
        <v>51</v>
      </c>
      <c r="CC214" s="8">
        <v>63</v>
      </c>
      <c r="CD214" s="8">
        <v>77</v>
      </c>
      <c r="CE214" s="8">
        <v>96</v>
      </c>
      <c r="CF214" s="8">
        <v>112</v>
      </c>
      <c r="CG214" s="8">
        <v>130</v>
      </c>
      <c r="CH214" s="23">
        <v>0</v>
      </c>
      <c r="CI214" s="24">
        <v>0</v>
      </c>
      <c r="CJ214" s="25">
        <v>0</v>
      </c>
      <c r="CK214" s="26">
        <v>0</v>
      </c>
      <c r="CL214" s="27">
        <v>100</v>
      </c>
      <c r="CM214" s="29">
        <v>0</v>
      </c>
      <c r="CN214" s="30">
        <v>0</v>
      </c>
      <c r="CO214" s="31">
        <v>0</v>
      </c>
      <c r="CP214" s="34" t="s">
        <v>292</v>
      </c>
      <c r="CQ214" s="8">
        <v>0</v>
      </c>
      <c r="CR214" s="8">
        <v>100</v>
      </c>
      <c r="CS214" s="8">
        <v>0</v>
      </c>
      <c r="CT214" s="8">
        <v>0</v>
      </c>
      <c r="CU214" s="8">
        <v>0</v>
      </c>
      <c r="CV214" s="8">
        <v>0</v>
      </c>
      <c r="CW214" s="8">
        <v>0</v>
      </c>
      <c r="CX214" s="8">
        <v>0</v>
      </c>
      <c r="CY214" s="8">
        <v>0</v>
      </c>
    </row>
    <row r="215" spans="1:103" s="8" customFormat="1" ht="15.75" thickBot="1" x14ac:dyDescent="0.3">
      <c r="A215" s="8" t="s">
        <v>293</v>
      </c>
      <c r="B215" s="8" t="s">
        <v>527</v>
      </c>
      <c r="C215" s="8" t="s">
        <v>520</v>
      </c>
      <c r="D215" s="8" t="s">
        <v>538</v>
      </c>
      <c r="E215" s="8" t="s">
        <v>622</v>
      </c>
      <c r="G215" s="9">
        <v>48</v>
      </c>
      <c r="H215" s="8">
        <v>-33.638709999999897</v>
      </c>
      <c r="I215" s="8">
        <v>19.813849999999999</v>
      </c>
      <c r="J215" s="10">
        <v>23831</v>
      </c>
      <c r="K215" s="10">
        <v>33855</v>
      </c>
      <c r="L215" s="9"/>
      <c r="M215" s="8">
        <v>47.481190733728702</v>
      </c>
      <c r="N215" s="8">
        <v>41381.2777996808</v>
      </c>
      <c r="O215" s="8">
        <v>5938.2881833060301</v>
      </c>
      <c r="P215" s="8">
        <f t="shared" si="3"/>
        <v>5.9382881833060299</v>
      </c>
      <c r="Q215" s="8">
        <v>12538.153743770799</v>
      </c>
      <c r="R215" s="9">
        <v>827</v>
      </c>
      <c r="S215" s="9">
        <v>1529</v>
      </c>
      <c r="T215" s="9">
        <v>838</v>
      </c>
      <c r="U215" s="9">
        <v>1003</v>
      </c>
      <c r="V215" s="9">
        <v>1.7459016293287E-2</v>
      </c>
      <c r="W215" s="9">
        <v>5.5989104484284E-2</v>
      </c>
      <c r="X215" s="9">
        <v>18.879999160766602</v>
      </c>
      <c r="Y215" s="9">
        <v>1.7546443268657001E-2</v>
      </c>
      <c r="Z215" s="8">
        <v>0.93043630818033396</v>
      </c>
      <c r="AA215" s="8">
        <v>95.276587426252306</v>
      </c>
      <c r="AB215" s="8">
        <v>2.2046617892612499</v>
      </c>
      <c r="AC215" s="9" t="s">
        <v>257</v>
      </c>
      <c r="AD215" s="8">
        <v>3.4912614791538101</v>
      </c>
      <c r="AE215" s="8">
        <v>6.66</v>
      </c>
      <c r="AF215" s="8">
        <v>3.3</v>
      </c>
      <c r="AG215" s="8">
        <v>5.0599999999999996</v>
      </c>
      <c r="AH215" s="8">
        <v>4.51</v>
      </c>
      <c r="AI215" s="8">
        <v>4.4800000000000004</v>
      </c>
      <c r="AJ215" s="8">
        <v>0.95</v>
      </c>
      <c r="AK215" s="8">
        <v>0.77</v>
      </c>
      <c r="AL215" s="8">
        <v>0.84</v>
      </c>
      <c r="AM215" s="8">
        <v>0.84</v>
      </c>
      <c r="AN215" s="8">
        <v>1858</v>
      </c>
      <c r="AO215" s="8">
        <v>254</v>
      </c>
      <c r="AP215" s="8">
        <v>599</v>
      </c>
      <c r="AQ215" s="8">
        <v>481</v>
      </c>
      <c r="AR215" s="8">
        <v>465</v>
      </c>
      <c r="AS215" s="8">
        <v>358</v>
      </c>
      <c r="AT215" s="8">
        <v>410</v>
      </c>
      <c r="AU215" s="8">
        <v>411</v>
      </c>
      <c r="AV215" s="8">
        <v>0.498</v>
      </c>
      <c r="AW215" s="8">
        <v>0</v>
      </c>
      <c r="AX215" s="8">
        <v>9</v>
      </c>
      <c r="AY215" s="8">
        <v>56</v>
      </c>
      <c r="AZ215" s="8">
        <v>15</v>
      </c>
      <c r="BA215" s="8">
        <v>3</v>
      </c>
      <c r="BB215" s="8">
        <v>8</v>
      </c>
      <c r="BC215" s="8">
        <v>8</v>
      </c>
      <c r="BD215" s="8">
        <v>8</v>
      </c>
      <c r="BE215" s="8">
        <v>3</v>
      </c>
      <c r="BF215" s="8">
        <v>3</v>
      </c>
      <c r="BG215" s="8">
        <v>3</v>
      </c>
      <c r="BH215" s="8">
        <v>5</v>
      </c>
      <c r="BI215" s="8">
        <v>5</v>
      </c>
      <c r="BJ215" s="8">
        <v>5</v>
      </c>
      <c r="BK215" s="8">
        <v>1</v>
      </c>
      <c r="BL215" s="8">
        <v>1</v>
      </c>
      <c r="BM215" s="8">
        <v>1</v>
      </c>
      <c r="BN215" s="8">
        <v>8</v>
      </c>
      <c r="BO215" s="8">
        <v>8</v>
      </c>
      <c r="BP215" s="8">
        <v>-3.0984939992786802</v>
      </c>
      <c r="BQ215" s="8">
        <v>0.52492232590619803</v>
      </c>
      <c r="BR215" s="8">
        <v>-55.216799095667902</v>
      </c>
      <c r="BS215" s="8">
        <v>173</v>
      </c>
      <c r="BT215" s="8">
        <v>50</v>
      </c>
      <c r="BU215" s="8">
        <v>71</v>
      </c>
      <c r="BV215" s="8">
        <v>87</v>
      </c>
      <c r="BW215" s="8">
        <v>104</v>
      </c>
      <c r="BX215" s="8">
        <v>128</v>
      </c>
      <c r="BY215" s="8">
        <v>148</v>
      </c>
      <c r="BZ215" s="8">
        <v>170</v>
      </c>
      <c r="CA215" s="8">
        <v>56</v>
      </c>
      <c r="CB215" s="8">
        <v>80</v>
      </c>
      <c r="CC215" s="8">
        <v>98</v>
      </c>
      <c r="CD215" s="8">
        <v>117</v>
      </c>
      <c r="CE215" s="8">
        <v>143</v>
      </c>
      <c r="CF215" s="8">
        <v>165</v>
      </c>
      <c r="CG215" s="8">
        <v>189</v>
      </c>
      <c r="CH215" s="23">
        <v>0</v>
      </c>
      <c r="CI215" s="24">
        <v>0</v>
      </c>
      <c r="CJ215" s="25">
        <v>0</v>
      </c>
      <c r="CK215" s="26">
        <v>0</v>
      </c>
      <c r="CL215" s="27">
        <v>100</v>
      </c>
      <c r="CM215" s="29">
        <v>0</v>
      </c>
      <c r="CN215" s="30">
        <v>0</v>
      </c>
      <c r="CO215" s="31">
        <v>0</v>
      </c>
      <c r="CP215" s="34" t="s">
        <v>293</v>
      </c>
      <c r="CQ215" s="8">
        <v>0</v>
      </c>
      <c r="CR215" s="8">
        <v>100</v>
      </c>
      <c r="CS215" s="8">
        <v>0</v>
      </c>
      <c r="CT215" s="8">
        <v>0</v>
      </c>
      <c r="CU215" s="8">
        <v>0</v>
      </c>
      <c r="CV215" s="8">
        <v>0</v>
      </c>
      <c r="CW215" s="8">
        <v>0</v>
      </c>
      <c r="CX215" s="8">
        <v>0</v>
      </c>
      <c r="CY215" s="8">
        <v>0</v>
      </c>
    </row>
    <row r="216" spans="1:103" s="8" customFormat="1" ht="15.75" thickBot="1" x14ac:dyDescent="0.3">
      <c r="A216" s="8" t="s">
        <v>294</v>
      </c>
      <c r="B216" s="8" t="s">
        <v>527</v>
      </c>
      <c r="C216" s="8" t="s">
        <v>520</v>
      </c>
      <c r="D216" s="8" t="s">
        <v>538</v>
      </c>
      <c r="E216" s="8" t="s">
        <v>570</v>
      </c>
      <c r="G216" s="9">
        <v>18</v>
      </c>
      <c r="H216" s="8">
        <v>-34.010359999999999</v>
      </c>
      <c r="I216" s="8">
        <v>19.83802</v>
      </c>
      <c r="J216" s="10">
        <v>24588</v>
      </c>
      <c r="K216" s="10">
        <v>33854</v>
      </c>
      <c r="L216" s="9"/>
      <c r="M216" s="8">
        <v>19.2917815719785</v>
      </c>
      <c r="N216" s="8">
        <v>26613.836684556001</v>
      </c>
      <c r="O216" s="8">
        <v>5392.1332303213103</v>
      </c>
      <c r="P216" s="8">
        <f t="shared" si="3"/>
        <v>5.3921332303213108</v>
      </c>
      <c r="Q216" s="8">
        <v>7854.6765022905602</v>
      </c>
      <c r="R216" s="9">
        <v>314</v>
      </c>
      <c r="S216" s="9">
        <v>1376</v>
      </c>
      <c r="T216" s="9">
        <v>326</v>
      </c>
      <c r="U216" s="9">
        <v>1092</v>
      </c>
      <c r="V216" s="9">
        <v>7.1137003600597007E-2</v>
      </c>
      <c r="W216" s="9">
        <v>0.13520607751195099</v>
      </c>
      <c r="X216" s="9">
        <v>50.669998168945298</v>
      </c>
      <c r="Y216" s="9">
        <v>0.13002869486808799</v>
      </c>
      <c r="Z216" s="8">
        <v>0.66538976454813303</v>
      </c>
      <c r="AA216" s="8">
        <v>95.452031442415205</v>
      </c>
      <c r="AB216" s="8">
        <v>0.71130950548808802</v>
      </c>
      <c r="AC216" s="9" t="s">
        <v>257</v>
      </c>
      <c r="AD216" s="8">
        <v>2.48647446786351</v>
      </c>
      <c r="AE216" s="8">
        <v>6.7</v>
      </c>
      <c r="AF216" s="8">
        <v>4</v>
      </c>
      <c r="AG216" s="8">
        <v>6.51</v>
      </c>
      <c r="AH216" s="8">
        <v>6.59</v>
      </c>
      <c r="AI216" s="8">
        <v>6.59</v>
      </c>
      <c r="AJ216" s="8">
        <v>0.83</v>
      </c>
      <c r="AK216" s="8">
        <v>0.54</v>
      </c>
      <c r="AL216" s="8">
        <v>0.72</v>
      </c>
      <c r="AM216" s="8">
        <v>0.7</v>
      </c>
      <c r="AN216" s="8">
        <v>1323</v>
      </c>
      <c r="AO216" s="8">
        <v>285</v>
      </c>
      <c r="AP216" s="8">
        <v>780</v>
      </c>
      <c r="AQ216" s="8">
        <v>736</v>
      </c>
      <c r="AR216" s="8">
        <v>431</v>
      </c>
      <c r="AS216" s="8">
        <v>342</v>
      </c>
      <c r="AT216" s="8">
        <v>388</v>
      </c>
      <c r="AU216" s="8">
        <v>393</v>
      </c>
      <c r="AV216" s="8">
        <v>0</v>
      </c>
      <c r="AW216" s="8">
        <v>0</v>
      </c>
      <c r="AX216" s="8">
        <v>7</v>
      </c>
      <c r="AY216" s="8">
        <v>52</v>
      </c>
      <c r="AZ216" s="8">
        <v>6</v>
      </c>
      <c r="BA216" s="8">
        <v>3</v>
      </c>
      <c r="BB216" s="8">
        <v>8</v>
      </c>
      <c r="BC216" s="8">
        <v>8</v>
      </c>
      <c r="BD216" s="8">
        <v>8</v>
      </c>
      <c r="BE216" s="8">
        <v>3</v>
      </c>
      <c r="BF216" s="8">
        <v>3</v>
      </c>
      <c r="BG216" s="8">
        <v>3</v>
      </c>
      <c r="BH216" s="8">
        <v>5</v>
      </c>
      <c r="BI216" s="8">
        <v>5</v>
      </c>
      <c r="BJ216" s="8">
        <v>5</v>
      </c>
      <c r="BK216" s="8">
        <v>1</v>
      </c>
      <c r="BL216" s="8">
        <v>1</v>
      </c>
      <c r="BM216" s="8">
        <v>1</v>
      </c>
      <c r="BN216" s="8">
        <v>8</v>
      </c>
      <c r="BO216" s="8">
        <v>8</v>
      </c>
      <c r="BP216" s="8">
        <v>2.90529153462484</v>
      </c>
      <c r="BQ216" s="8">
        <v>0.17532610431878501</v>
      </c>
      <c r="BR216" s="8">
        <v>24.795470849523099</v>
      </c>
      <c r="BS216" s="8">
        <v>149</v>
      </c>
      <c r="BT216" s="8">
        <v>15</v>
      </c>
      <c r="BU216" s="8">
        <v>21</v>
      </c>
      <c r="BV216" s="8">
        <v>26</v>
      </c>
      <c r="BW216" s="8">
        <v>31</v>
      </c>
      <c r="BX216" s="8">
        <v>38</v>
      </c>
      <c r="BY216" s="8">
        <v>43</v>
      </c>
      <c r="BZ216" s="8">
        <v>50</v>
      </c>
      <c r="CA216" s="8">
        <v>28</v>
      </c>
      <c r="CB216" s="8">
        <v>40</v>
      </c>
      <c r="CC216" s="8">
        <v>48</v>
      </c>
      <c r="CD216" s="8">
        <v>57</v>
      </c>
      <c r="CE216" s="8">
        <v>69</v>
      </c>
      <c r="CF216" s="8">
        <v>79</v>
      </c>
      <c r="CG216" s="8">
        <v>90</v>
      </c>
      <c r="CH216" s="23">
        <v>0</v>
      </c>
      <c r="CI216" s="24">
        <v>0</v>
      </c>
      <c r="CJ216" s="25">
        <v>0</v>
      </c>
      <c r="CK216" s="26">
        <v>0</v>
      </c>
      <c r="CL216" s="28">
        <v>100</v>
      </c>
      <c r="CM216" s="29">
        <v>0</v>
      </c>
      <c r="CN216" s="30">
        <v>0</v>
      </c>
      <c r="CO216" s="31">
        <v>0</v>
      </c>
      <c r="CP216" s="34" t="s">
        <v>294</v>
      </c>
      <c r="CQ216" s="8">
        <v>0</v>
      </c>
      <c r="CR216" s="8">
        <v>100</v>
      </c>
      <c r="CS216" s="8">
        <v>0</v>
      </c>
      <c r="CT216" s="8">
        <v>0</v>
      </c>
      <c r="CU216" s="8">
        <v>0</v>
      </c>
      <c r="CV216" s="8">
        <v>0</v>
      </c>
      <c r="CW216" s="8">
        <v>0</v>
      </c>
      <c r="CX216" s="8">
        <v>0</v>
      </c>
      <c r="CY216" s="8">
        <v>0</v>
      </c>
    </row>
    <row r="217" spans="1:103" s="8" customFormat="1" ht="15.75" thickBot="1" x14ac:dyDescent="0.3">
      <c r="A217" s="8" t="s">
        <v>295</v>
      </c>
      <c r="B217" s="8" t="s">
        <v>527</v>
      </c>
      <c r="C217" s="8" t="s">
        <v>520</v>
      </c>
      <c r="D217" s="8" t="s">
        <v>538</v>
      </c>
      <c r="E217" s="8" t="s">
        <v>539</v>
      </c>
      <c r="G217" s="9">
        <v>14</v>
      </c>
      <c r="H217" s="8">
        <v>-33.954250000000002</v>
      </c>
      <c r="I217" s="8">
        <v>19.58745</v>
      </c>
      <c r="J217" s="10">
        <v>25262</v>
      </c>
      <c r="K217" s="10">
        <v>33749</v>
      </c>
      <c r="L217" s="9"/>
      <c r="M217" s="8">
        <v>14.6246166724763</v>
      </c>
      <c r="N217" s="8">
        <v>27672.127763893401</v>
      </c>
      <c r="O217" s="8">
        <v>6297.5747251372104</v>
      </c>
      <c r="P217" s="8">
        <f t="shared" si="3"/>
        <v>6.2975747251372107</v>
      </c>
      <c r="Q217" s="8">
        <v>10664.7260349484</v>
      </c>
      <c r="R217" s="9">
        <v>334</v>
      </c>
      <c r="S217" s="9">
        <v>1575</v>
      </c>
      <c r="T217" s="9">
        <v>548</v>
      </c>
      <c r="U217" s="9">
        <v>1138</v>
      </c>
      <c r="V217" s="9">
        <v>0.106318116188049</v>
      </c>
      <c r="W217" s="9">
        <v>0.116364920761511</v>
      </c>
      <c r="X217" s="9">
        <v>22.459999084472599</v>
      </c>
      <c r="Y217" s="9">
        <v>7.376342266798E-2</v>
      </c>
      <c r="Z217" s="8">
        <v>0.54259422985468497</v>
      </c>
      <c r="AA217" s="8">
        <v>98.797378864810696</v>
      </c>
      <c r="AB217" s="8">
        <v>1.1197404721937301</v>
      </c>
      <c r="AC217" s="9" t="s">
        <v>257</v>
      </c>
      <c r="AD217" s="8">
        <v>3.1418163472076199</v>
      </c>
      <c r="AE217" s="8">
        <v>6.7</v>
      </c>
      <c r="AF217" s="8">
        <v>3.45</v>
      </c>
      <c r="AG217" s="8">
        <v>6.2</v>
      </c>
      <c r="AH217" s="8">
        <v>6.59</v>
      </c>
      <c r="AI217" s="8">
        <v>6.59</v>
      </c>
      <c r="AJ217" s="8">
        <v>0.8</v>
      </c>
      <c r="AK217" s="8">
        <v>0.59</v>
      </c>
      <c r="AL217" s="8">
        <v>0.7</v>
      </c>
      <c r="AM217" s="8">
        <v>0.7</v>
      </c>
      <c r="AN217" s="8">
        <v>1269</v>
      </c>
      <c r="AO217" s="8">
        <v>718</v>
      </c>
      <c r="AP217" s="8">
        <v>939</v>
      </c>
      <c r="AQ217" s="8">
        <v>789</v>
      </c>
      <c r="AR217" s="8">
        <v>420</v>
      </c>
      <c r="AS217" s="8">
        <v>359</v>
      </c>
      <c r="AT217" s="8">
        <v>386</v>
      </c>
      <c r="AU217" s="8">
        <v>384</v>
      </c>
      <c r="AV217" s="8">
        <v>6.0000000000000001E-3</v>
      </c>
      <c r="AW217" s="8">
        <v>0</v>
      </c>
      <c r="AX217" s="8">
        <v>9</v>
      </c>
      <c r="AY217" s="8">
        <v>52</v>
      </c>
      <c r="AZ217" s="8">
        <v>6</v>
      </c>
      <c r="BA217" s="8">
        <v>3</v>
      </c>
      <c r="BB217" s="8">
        <v>8</v>
      </c>
      <c r="BC217" s="8">
        <v>8</v>
      </c>
      <c r="BD217" s="8">
        <v>8</v>
      </c>
      <c r="BE217" s="8">
        <v>3</v>
      </c>
      <c r="BF217" s="8">
        <v>3</v>
      </c>
      <c r="BG217" s="8">
        <v>3</v>
      </c>
      <c r="BH217" s="8">
        <v>5</v>
      </c>
      <c r="BI217" s="8">
        <v>5</v>
      </c>
      <c r="BJ217" s="8">
        <v>5</v>
      </c>
      <c r="BK217" s="8">
        <v>1</v>
      </c>
      <c r="BL217" s="8">
        <v>1</v>
      </c>
      <c r="BM217" s="8">
        <v>1</v>
      </c>
      <c r="BN217" s="8">
        <v>8</v>
      </c>
      <c r="BO217" s="8">
        <v>8</v>
      </c>
      <c r="BP217" s="8">
        <v>2.9159276480980099</v>
      </c>
      <c r="BQ217" s="8">
        <v>0.796139434940343</v>
      </c>
      <c r="BR217" s="8">
        <v>45.375245916987303</v>
      </c>
      <c r="BS217" s="8">
        <v>154</v>
      </c>
      <c r="BT217" s="8">
        <v>27</v>
      </c>
      <c r="BU217" s="8">
        <v>37</v>
      </c>
      <c r="BV217" s="8">
        <v>45</v>
      </c>
      <c r="BW217" s="8">
        <v>54</v>
      </c>
      <c r="BX217" s="8">
        <v>65</v>
      </c>
      <c r="BY217" s="8">
        <v>74</v>
      </c>
      <c r="BZ217" s="8">
        <v>84</v>
      </c>
      <c r="CA217" s="8">
        <v>42</v>
      </c>
      <c r="CB217" s="8">
        <v>59</v>
      </c>
      <c r="CC217" s="8">
        <v>71</v>
      </c>
      <c r="CD217" s="8">
        <v>83</v>
      </c>
      <c r="CE217" s="8">
        <v>101</v>
      </c>
      <c r="CF217" s="8">
        <v>115</v>
      </c>
      <c r="CG217" s="8">
        <v>130</v>
      </c>
      <c r="CH217" s="23">
        <v>0</v>
      </c>
      <c r="CI217" s="24">
        <v>0</v>
      </c>
      <c r="CJ217" s="25">
        <v>0</v>
      </c>
      <c r="CK217" s="26">
        <v>0</v>
      </c>
      <c r="CL217" s="28">
        <v>100</v>
      </c>
      <c r="CM217" s="29">
        <v>0</v>
      </c>
      <c r="CN217" s="30">
        <v>0</v>
      </c>
      <c r="CO217" s="31">
        <v>0</v>
      </c>
      <c r="CP217" s="34" t="s">
        <v>295</v>
      </c>
      <c r="CQ217" s="8">
        <v>0</v>
      </c>
      <c r="CR217" s="8">
        <v>100</v>
      </c>
      <c r="CS217" s="8">
        <v>0</v>
      </c>
      <c r="CT217" s="8">
        <v>0</v>
      </c>
      <c r="CU217" s="8">
        <v>0</v>
      </c>
      <c r="CV217" s="8">
        <v>0</v>
      </c>
      <c r="CW217" s="8">
        <v>0</v>
      </c>
      <c r="CX217" s="8">
        <v>0</v>
      </c>
      <c r="CY217" s="8">
        <v>0</v>
      </c>
    </row>
    <row r="218" spans="1:103" s="8" customFormat="1" ht="15.75" thickBot="1" x14ac:dyDescent="0.3">
      <c r="A218" s="8" t="s">
        <v>296</v>
      </c>
      <c r="B218" s="8" t="s">
        <v>527</v>
      </c>
      <c r="C218" s="8" t="s">
        <v>520</v>
      </c>
      <c r="D218" s="8" t="s">
        <v>538</v>
      </c>
      <c r="E218" s="8" t="s">
        <v>540</v>
      </c>
      <c r="G218" s="9">
        <v>103</v>
      </c>
      <c r="H218" s="8">
        <v>-33.86009</v>
      </c>
      <c r="I218" s="8">
        <v>19.408000000000001</v>
      </c>
      <c r="J218" s="10">
        <v>25633</v>
      </c>
      <c r="K218" s="10">
        <v>33406</v>
      </c>
      <c r="L218" s="9"/>
      <c r="M218" s="8">
        <v>95.337663259627803</v>
      </c>
      <c r="N218" s="8">
        <v>65552.2797933658</v>
      </c>
      <c r="O218" s="8">
        <v>11522.785790644301</v>
      </c>
      <c r="P218" s="8">
        <f t="shared" si="3"/>
        <v>11.522785790644301</v>
      </c>
      <c r="Q218" s="8">
        <v>21531.144087785298</v>
      </c>
      <c r="R218" s="9">
        <v>207</v>
      </c>
      <c r="S218" s="9">
        <v>1358</v>
      </c>
      <c r="T218" s="9">
        <v>214</v>
      </c>
      <c r="U218" s="9">
        <v>451</v>
      </c>
      <c r="V218" s="9">
        <v>1.2435579672455999E-2</v>
      </c>
      <c r="W218" s="9">
        <v>5.3457447282282002E-2</v>
      </c>
      <c r="X218" s="9">
        <v>21.709999084472599</v>
      </c>
      <c r="Y218" s="9">
        <v>1.4676414430141E-2</v>
      </c>
      <c r="Z218" s="8">
        <v>0.54239427871580304</v>
      </c>
      <c r="AA218" s="8">
        <v>93.464121540307303</v>
      </c>
      <c r="AB218" s="8">
        <v>3.58119440783604</v>
      </c>
      <c r="AC218" s="9" t="s">
        <v>257</v>
      </c>
      <c r="AD218" s="8">
        <v>6.1882311076616903</v>
      </c>
      <c r="AE218" s="8">
        <v>6.75</v>
      </c>
      <c r="AF218" s="8">
        <v>3.7</v>
      </c>
      <c r="AG218" s="8">
        <v>5.41</v>
      </c>
      <c r="AH218" s="8">
        <v>5.6</v>
      </c>
      <c r="AI218" s="8">
        <v>6.45</v>
      </c>
      <c r="AJ218" s="8">
        <v>0.76</v>
      </c>
      <c r="AK218" s="8">
        <v>0.66</v>
      </c>
      <c r="AL218" s="8">
        <v>0.72</v>
      </c>
      <c r="AM218" s="8">
        <v>0.72</v>
      </c>
      <c r="AN218" s="8">
        <v>1116</v>
      </c>
      <c r="AO218" s="8">
        <v>283</v>
      </c>
      <c r="AP218" s="8">
        <v>504</v>
      </c>
      <c r="AQ218" s="8">
        <v>424</v>
      </c>
      <c r="AR218" s="8">
        <v>781</v>
      </c>
      <c r="AS218" s="8">
        <v>317</v>
      </c>
      <c r="AT218" s="8">
        <v>489</v>
      </c>
      <c r="AU218" s="8">
        <v>456</v>
      </c>
      <c r="AV218" s="8">
        <v>0.28499999999999998</v>
      </c>
      <c r="AW218" s="8">
        <v>0</v>
      </c>
      <c r="AX218" s="8">
        <v>9</v>
      </c>
      <c r="AY218" s="8">
        <v>53</v>
      </c>
      <c r="AZ218" s="8">
        <v>6</v>
      </c>
      <c r="BA218" s="8">
        <v>3</v>
      </c>
      <c r="BB218" s="8">
        <v>8</v>
      </c>
      <c r="BC218" s="8">
        <v>8</v>
      </c>
      <c r="BD218" s="8">
        <v>8</v>
      </c>
      <c r="BE218" s="8">
        <v>3</v>
      </c>
      <c r="BF218" s="8">
        <v>3</v>
      </c>
      <c r="BG218" s="8">
        <v>3</v>
      </c>
      <c r="BH218" s="8">
        <v>5</v>
      </c>
      <c r="BI218" s="8">
        <v>5</v>
      </c>
      <c r="BJ218" s="8">
        <v>5</v>
      </c>
      <c r="BK218" s="8">
        <v>1</v>
      </c>
      <c r="BL218" s="8">
        <v>1</v>
      </c>
      <c r="BM218" s="8">
        <v>1</v>
      </c>
      <c r="BN218" s="8">
        <v>8</v>
      </c>
      <c r="BO218" s="8">
        <v>8</v>
      </c>
      <c r="BP218" s="8">
        <v>2.9159276480980099</v>
      </c>
      <c r="BQ218" s="8">
        <v>7.6814499301573996E-2</v>
      </c>
      <c r="BR218" s="8">
        <v>-84.290490602267198</v>
      </c>
      <c r="BS218" s="8">
        <v>136</v>
      </c>
      <c r="BT218" s="8">
        <v>32</v>
      </c>
      <c r="BU218" s="8">
        <v>45</v>
      </c>
      <c r="BV218" s="8">
        <v>54</v>
      </c>
      <c r="BW218" s="8">
        <v>63</v>
      </c>
      <c r="BX218" s="8">
        <v>76</v>
      </c>
      <c r="BY218" s="8">
        <v>87</v>
      </c>
      <c r="BZ218" s="8">
        <v>99</v>
      </c>
      <c r="CA218" s="8">
        <v>40</v>
      </c>
      <c r="CB218" s="8">
        <v>56</v>
      </c>
      <c r="CC218" s="8">
        <v>67</v>
      </c>
      <c r="CD218" s="8">
        <v>78</v>
      </c>
      <c r="CE218" s="8">
        <v>95</v>
      </c>
      <c r="CF218" s="8">
        <v>109</v>
      </c>
      <c r="CG218" s="8">
        <v>123</v>
      </c>
      <c r="CH218" s="23">
        <v>0</v>
      </c>
      <c r="CI218" s="24">
        <v>0</v>
      </c>
      <c r="CJ218" s="25">
        <v>0</v>
      </c>
      <c r="CK218" s="26">
        <v>0</v>
      </c>
      <c r="CL218" s="28">
        <v>100</v>
      </c>
      <c r="CM218" s="29">
        <v>0</v>
      </c>
      <c r="CN218" s="30">
        <v>0</v>
      </c>
      <c r="CO218" s="31">
        <v>0</v>
      </c>
      <c r="CP218" s="34" t="s">
        <v>296</v>
      </c>
      <c r="CQ218" s="8">
        <v>0</v>
      </c>
      <c r="CR218" s="8">
        <v>100</v>
      </c>
      <c r="CS218" s="8">
        <v>0</v>
      </c>
      <c r="CT218" s="8">
        <v>0</v>
      </c>
      <c r="CU218" s="8">
        <v>0</v>
      </c>
      <c r="CV218" s="8">
        <v>0</v>
      </c>
      <c r="CW218" s="8">
        <v>0</v>
      </c>
      <c r="CX218" s="8">
        <v>0</v>
      </c>
      <c r="CY218" s="8">
        <v>0</v>
      </c>
    </row>
    <row r="219" spans="1:103" s="8" customFormat="1" ht="15.75" thickBot="1" x14ac:dyDescent="0.3">
      <c r="A219" s="8" t="s">
        <v>297</v>
      </c>
      <c r="B219" s="8" t="s">
        <v>527</v>
      </c>
      <c r="C219" s="8" t="s">
        <v>520</v>
      </c>
      <c r="D219" s="8" t="s">
        <v>538</v>
      </c>
      <c r="E219" s="8" t="s">
        <v>570</v>
      </c>
      <c r="G219" s="9">
        <v>25</v>
      </c>
      <c r="H219" s="8">
        <v>-33.99333</v>
      </c>
      <c r="I219" s="8">
        <v>19.81861</v>
      </c>
      <c r="J219" s="10">
        <v>28620</v>
      </c>
      <c r="K219" s="10">
        <v>40835</v>
      </c>
      <c r="L219" s="9"/>
      <c r="M219" s="8">
        <v>24.894944142275701</v>
      </c>
      <c r="N219" s="8">
        <v>34054.592345092598</v>
      </c>
      <c r="O219" s="8">
        <v>5836.8880080062099</v>
      </c>
      <c r="P219" s="8">
        <f t="shared" si="3"/>
        <v>5.83688800800621</v>
      </c>
      <c r="Q219" s="8">
        <v>12283.3609425779</v>
      </c>
      <c r="R219" s="9">
        <v>319</v>
      </c>
      <c r="S219" s="9">
        <v>1382</v>
      </c>
      <c r="T219" s="9">
        <v>327</v>
      </c>
      <c r="U219" s="9">
        <v>771</v>
      </c>
      <c r="V219" s="9">
        <v>3.4483835101127999E-2</v>
      </c>
      <c r="W219" s="9">
        <v>8.6539832621486998E-2</v>
      </c>
      <c r="X219" s="9">
        <v>54.389999389648402</v>
      </c>
      <c r="Y219" s="9">
        <v>4.8195280134677998E-2</v>
      </c>
      <c r="Z219" s="8">
        <v>0.66242734034350503</v>
      </c>
      <c r="AA219" s="8">
        <v>97.093634346914499</v>
      </c>
      <c r="AB219" s="8">
        <v>1.4707282375085899</v>
      </c>
      <c r="AC219" s="9" t="s">
        <v>257</v>
      </c>
      <c r="AD219" s="8">
        <v>2.77935684705538</v>
      </c>
      <c r="AE219" s="8">
        <v>6.7</v>
      </c>
      <c r="AF219" s="8">
        <v>4</v>
      </c>
      <c r="AG219" s="8">
        <v>6.51</v>
      </c>
      <c r="AH219" s="8">
        <v>6.59</v>
      </c>
      <c r="AI219" s="8">
        <v>6.59</v>
      </c>
      <c r="AJ219" s="8">
        <v>0.82</v>
      </c>
      <c r="AK219" s="8">
        <v>0.54</v>
      </c>
      <c r="AL219" s="8">
        <v>0.71</v>
      </c>
      <c r="AM219" s="8">
        <v>0.7</v>
      </c>
      <c r="AN219" s="8">
        <v>1386</v>
      </c>
      <c r="AO219" s="8">
        <v>293</v>
      </c>
      <c r="AP219" s="8">
        <v>735</v>
      </c>
      <c r="AQ219" s="8">
        <v>659</v>
      </c>
      <c r="AR219" s="8">
        <v>404</v>
      </c>
      <c r="AS219" s="8">
        <v>285</v>
      </c>
      <c r="AT219" s="8">
        <v>350</v>
      </c>
      <c r="AU219" s="8">
        <v>353</v>
      </c>
      <c r="AV219" s="8">
        <v>0</v>
      </c>
      <c r="AW219" s="8">
        <v>0</v>
      </c>
      <c r="AX219" s="8">
        <v>7</v>
      </c>
      <c r="AY219" s="8">
        <v>53</v>
      </c>
      <c r="AZ219" s="8">
        <v>6</v>
      </c>
      <c r="BA219" s="8">
        <v>3</v>
      </c>
      <c r="BB219" s="8">
        <v>8</v>
      </c>
      <c r="BC219" s="8">
        <v>8</v>
      </c>
      <c r="BD219" s="8">
        <v>8</v>
      </c>
      <c r="BE219" s="8">
        <v>3</v>
      </c>
      <c r="BF219" s="8">
        <v>3</v>
      </c>
      <c r="BG219" s="8">
        <v>3</v>
      </c>
      <c r="BH219" s="8">
        <v>5</v>
      </c>
      <c r="BI219" s="8">
        <v>5</v>
      </c>
      <c r="BJ219" s="8">
        <v>5</v>
      </c>
      <c r="BK219" s="8">
        <v>1</v>
      </c>
      <c r="BL219" s="8">
        <v>1</v>
      </c>
      <c r="BM219" s="8">
        <v>1</v>
      </c>
      <c r="BN219" s="8">
        <v>8</v>
      </c>
      <c r="BO219" s="8">
        <v>8</v>
      </c>
      <c r="BP219" s="8">
        <v>2.90529153462484</v>
      </c>
      <c r="BQ219" s="8">
        <v>0.12761851762484999</v>
      </c>
      <c r="BR219" s="8">
        <v>-10.622089995695699</v>
      </c>
      <c r="BS219" s="8">
        <v>129</v>
      </c>
      <c r="BT219" s="8">
        <v>22</v>
      </c>
      <c r="BU219" s="8">
        <v>31</v>
      </c>
      <c r="BV219" s="8">
        <v>38</v>
      </c>
      <c r="BW219" s="8">
        <v>45</v>
      </c>
      <c r="BX219" s="8">
        <v>55</v>
      </c>
      <c r="BY219" s="8">
        <v>64</v>
      </c>
      <c r="BZ219" s="8">
        <v>73</v>
      </c>
      <c r="CA219" s="8">
        <v>28</v>
      </c>
      <c r="CB219" s="8">
        <v>41</v>
      </c>
      <c r="CC219" s="8">
        <v>50</v>
      </c>
      <c r="CD219" s="8">
        <v>59</v>
      </c>
      <c r="CE219" s="8">
        <v>72</v>
      </c>
      <c r="CF219" s="8">
        <v>83</v>
      </c>
      <c r="CG219" s="8">
        <v>96</v>
      </c>
      <c r="CH219" s="23">
        <v>0</v>
      </c>
      <c r="CI219" s="24">
        <v>0</v>
      </c>
      <c r="CJ219" s="25">
        <v>0</v>
      </c>
      <c r="CK219" s="26">
        <v>0</v>
      </c>
      <c r="CL219" s="28">
        <v>100</v>
      </c>
      <c r="CM219" s="29">
        <v>0</v>
      </c>
      <c r="CN219" s="30">
        <v>0</v>
      </c>
      <c r="CO219" s="31">
        <v>0</v>
      </c>
      <c r="CP219" s="34" t="s">
        <v>297</v>
      </c>
      <c r="CQ219" s="8">
        <v>0</v>
      </c>
      <c r="CR219" s="8">
        <v>100</v>
      </c>
      <c r="CS219" s="8">
        <v>0</v>
      </c>
      <c r="CT219" s="8">
        <v>0</v>
      </c>
      <c r="CU219" s="8">
        <v>0</v>
      </c>
      <c r="CV219" s="8">
        <v>0</v>
      </c>
      <c r="CW219" s="8">
        <v>0</v>
      </c>
      <c r="CX219" s="8">
        <v>0</v>
      </c>
      <c r="CY219" s="8">
        <v>0</v>
      </c>
    </row>
    <row r="220" spans="1:103" s="8" customFormat="1" ht="15.75" thickBot="1" x14ac:dyDescent="0.3">
      <c r="A220" s="8" t="s">
        <v>298</v>
      </c>
      <c r="B220" s="8" t="s">
        <v>527</v>
      </c>
      <c r="C220" s="8" t="s">
        <v>528</v>
      </c>
      <c r="D220" s="8" t="s">
        <v>529</v>
      </c>
      <c r="E220" s="8" t="s">
        <v>531</v>
      </c>
      <c r="G220" s="9">
        <v>46</v>
      </c>
      <c r="H220" s="8">
        <v>-33.938690000000001</v>
      </c>
      <c r="I220" s="8">
        <v>19.170770000000001</v>
      </c>
      <c r="J220" s="10">
        <v>23450</v>
      </c>
      <c r="K220" s="10">
        <v>33854</v>
      </c>
      <c r="L220" s="9"/>
      <c r="M220" s="8">
        <v>46.314971183205898</v>
      </c>
      <c r="N220" s="8">
        <v>50952.127517242901</v>
      </c>
      <c r="O220" s="8">
        <v>3777.94959411839</v>
      </c>
      <c r="P220" s="8">
        <f t="shared" si="3"/>
        <v>3.77794959411839</v>
      </c>
      <c r="Q220" s="8">
        <v>9221.8032664295206</v>
      </c>
      <c r="R220" s="9">
        <v>365</v>
      </c>
      <c r="S220" s="9">
        <v>1480</v>
      </c>
      <c r="T220" s="9">
        <v>396</v>
      </c>
      <c r="U220" s="9">
        <v>925</v>
      </c>
      <c r="V220" s="9">
        <v>6.2995977699756997E-2</v>
      </c>
      <c r="W220" s="9">
        <v>0.120909107230576</v>
      </c>
      <c r="X220" s="9">
        <v>45.759998321533203</v>
      </c>
      <c r="Y220" s="9">
        <v>7.6485402882098999E-2</v>
      </c>
      <c r="Z220" s="8">
        <v>0.36794451938317302</v>
      </c>
      <c r="AA220" s="8">
        <v>91.929195687536193</v>
      </c>
      <c r="AB220" s="8">
        <v>0.987291445304744</v>
      </c>
      <c r="AC220" s="9" t="s">
        <v>257</v>
      </c>
      <c r="AD220" s="8">
        <v>6.2527688609870404</v>
      </c>
      <c r="AE220" s="8">
        <v>6.75</v>
      </c>
      <c r="AF220" s="8">
        <v>4.05</v>
      </c>
      <c r="AG220" s="8">
        <v>6.31</v>
      </c>
      <c r="AH220" s="8">
        <v>6.45</v>
      </c>
      <c r="AI220" s="8">
        <v>6.45</v>
      </c>
      <c r="AJ220" s="8">
        <v>0.79</v>
      </c>
      <c r="AK220" s="8">
        <v>0.56000000000000005</v>
      </c>
      <c r="AL220" s="8">
        <v>0.67</v>
      </c>
      <c r="AM220" s="8">
        <v>0.65</v>
      </c>
      <c r="AN220" s="8">
        <v>1953</v>
      </c>
      <c r="AO220" s="8">
        <v>852</v>
      </c>
      <c r="AP220" s="8">
        <v>1272</v>
      </c>
      <c r="AQ220" s="8">
        <v>1218</v>
      </c>
      <c r="AR220" s="8">
        <v>998</v>
      </c>
      <c r="AS220" s="8">
        <v>838</v>
      </c>
      <c r="AT220" s="8">
        <v>902</v>
      </c>
      <c r="AU220" s="8">
        <v>912</v>
      </c>
      <c r="AV220" s="8">
        <v>0</v>
      </c>
      <c r="AW220" s="8">
        <v>0</v>
      </c>
      <c r="AX220" s="8">
        <v>9</v>
      </c>
      <c r="AY220" s="8">
        <v>2</v>
      </c>
      <c r="AZ220" s="8">
        <v>6</v>
      </c>
      <c r="BA220" s="8">
        <v>7</v>
      </c>
      <c r="BB220" s="8">
        <v>8</v>
      </c>
      <c r="BC220" s="8">
        <v>8</v>
      </c>
      <c r="BD220" s="8">
        <v>8</v>
      </c>
      <c r="BE220" s="8">
        <v>3</v>
      </c>
      <c r="BF220" s="8">
        <v>3</v>
      </c>
      <c r="BG220" s="8">
        <v>3</v>
      </c>
      <c r="BH220" s="8">
        <v>5</v>
      </c>
      <c r="BI220" s="8">
        <v>5</v>
      </c>
      <c r="BJ220" s="8">
        <v>5</v>
      </c>
      <c r="BK220" s="8">
        <v>1</v>
      </c>
      <c r="BL220" s="8">
        <v>1</v>
      </c>
      <c r="BM220" s="8">
        <v>1</v>
      </c>
      <c r="BN220" s="8">
        <v>8</v>
      </c>
      <c r="BO220" s="8">
        <v>8</v>
      </c>
      <c r="BP220" s="8">
        <v>2.93346277912201</v>
      </c>
      <c r="BQ220" s="8">
        <v>0.66109271984363205</v>
      </c>
      <c r="BR220" s="8">
        <v>-10.4318554604521</v>
      </c>
      <c r="BS220" s="8">
        <v>219</v>
      </c>
      <c r="BT220" s="8">
        <v>27</v>
      </c>
      <c r="BU220" s="8">
        <v>35</v>
      </c>
      <c r="BV220" s="8">
        <v>41</v>
      </c>
      <c r="BW220" s="8">
        <v>46</v>
      </c>
      <c r="BX220" s="8">
        <v>53</v>
      </c>
      <c r="BY220" s="8">
        <v>58</v>
      </c>
      <c r="BZ220" s="8">
        <v>64</v>
      </c>
      <c r="CA220" s="8">
        <v>69</v>
      </c>
      <c r="CB220" s="8">
        <v>91</v>
      </c>
      <c r="CC220" s="8">
        <v>105</v>
      </c>
      <c r="CD220" s="8">
        <v>118</v>
      </c>
      <c r="CE220" s="8">
        <v>137</v>
      </c>
      <c r="CF220" s="8">
        <v>150</v>
      </c>
      <c r="CG220" s="8">
        <v>164</v>
      </c>
      <c r="CH220" s="23">
        <v>0</v>
      </c>
      <c r="CI220" s="24">
        <v>0</v>
      </c>
      <c r="CJ220" s="25">
        <v>0</v>
      </c>
      <c r="CK220" s="26">
        <v>0</v>
      </c>
      <c r="CL220" s="28">
        <v>100</v>
      </c>
      <c r="CM220" s="29">
        <v>0</v>
      </c>
      <c r="CN220" s="30">
        <v>0</v>
      </c>
      <c r="CO220" s="31">
        <v>0</v>
      </c>
      <c r="CP220" s="34" t="s">
        <v>298</v>
      </c>
      <c r="CQ220" s="8">
        <v>0</v>
      </c>
      <c r="CR220" s="8">
        <v>100</v>
      </c>
      <c r="CS220" s="8">
        <v>0</v>
      </c>
      <c r="CT220" s="8">
        <v>0</v>
      </c>
      <c r="CU220" s="8">
        <v>0</v>
      </c>
      <c r="CV220" s="8">
        <v>0</v>
      </c>
      <c r="CW220" s="8">
        <v>0</v>
      </c>
      <c r="CX220" s="8">
        <v>0</v>
      </c>
      <c r="CY220" s="8">
        <v>0</v>
      </c>
    </row>
    <row r="221" spans="1:103" s="8" customFormat="1" ht="15.75" thickBot="1" x14ac:dyDescent="0.3">
      <c r="A221" s="8" t="s">
        <v>299</v>
      </c>
      <c r="B221" s="8" t="s">
        <v>527</v>
      </c>
      <c r="C221" s="8" t="s">
        <v>528</v>
      </c>
      <c r="D221" s="8" t="s">
        <v>529</v>
      </c>
      <c r="E221" s="8" t="s">
        <v>571</v>
      </c>
      <c r="G221" s="9">
        <v>2008</v>
      </c>
      <c r="H221" s="8">
        <v>-34.078879999999998</v>
      </c>
      <c r="I221" s="8">
        <v>20.144159999999999</v>
      </c>
      <c r="J221" s="10">
        <v>23506</v>
      </c>
      <c r="K221" s="10">
        <v>43200</v>
      </c>
      <c r="L221" s="9">
        <v>1962</v>
      </c>
      <c r="M221" s="8">
        <v>2007.7549610802</v>
      </c>
      <c r="N221" s="8">
        <v>492008.09854565299</v>
      </c>
      <c r="O221" s="8">
        <v>75885.718051325603</v>
      </c>
      <c r="P221" s="8">
        <f t="shared" si="3"/>
        <v>75.885718051325611</v>
      </c>
      <c r="Q221" s="8">
        <v>163916.869886108</v>
      </c>
      <c r="R221" s="9">
        <v>105</v>
      </c>
      <c r="S221" s="9">
        <v>1242</v>
      </c>
      <c r="T221" s="9">
        <v>120</v>
      </c>
      <c r="U221" s="9">
        <v>309</v>
      </c>
      <c r="V221" s="9">
        <v>1.672932878137E-3</v>
      </c>
      <c r="W221" s="9">
        <v>6.9364428492929998E-3</v>
      </c>
      <c r="X221" s="9">
        <v>21.559999465942301</v>
      </c>
      <c r="Y221" s="9">
        <v>1.5373645583170001E-3</v>
      </c>
      <c r="Z221" s="8">
        <v>0.52150280398852999</v>
      </c>
      <c r="AA221" s="8">
        <v>86.380681156133605</v>
      </c>
      <c r="AB221" s="8">
        <v>40.744222195771002</v>
      </c>
      <c r="AC221" s="9" t="s">
        <v>257</v>
      </c>
      <c r="AD221" s="8">
        <v>2310.1013161052001</v>
      </c>
      <c r="AE221" s="8">
        <v>7</v>
      </c>
      <c r="AF221" s="8">
        <v>2.0499999999999998</v>
      </c>
      <c r="AG221" s="8">
        <v>5.19</v>
      </c>
      <c r="AH221" s="8">
        <v>5.0999999999999996</v>
      </c>
      <c r="AI221" s="8">
        <v>4.71</v>
      </c>
      <c r="AJ221" s="8">
        <v>0.93</v>
      </c>
      <c r="AK221" s="8">
        <v>0.46</v>
      </c>
      <c r="AL221" s="8">
        <v>0.79</v>
      </c>
      <c r="AM221" s="8">
        <v>0.83</v>
      </c>
      <c r="AN221" s="8">
        <v>3025</v>
      </c>
      <c r="AO221" s="8">
        <v>267</v>
      </c>
      <c r="AP221" s="8">
        <v>650</v>
      </c>
      <c r="AQ221" s="8">
        <v>486</v>
      </c>
      <c r="AR221" s="8">
        <v>3053</v>
      </c>
      <c r="AS221" s="8">
        <v>308</v>
      </c>
      <c r="AT221" s="8">
        <v>536</v>
      </c>
      <c r="AU221" s="8">
        <v>431</v>
      </c>
      <c r="AV221" s="8">
        <v>2.278</v>
      </c>
      <c r="AW221" s="8">
        <v>0.32200000000000001</v>
      </c>
      <c r="AX221" s="8">
        <v>7</v>
      </c>
      <c r="AY221" s="8">
        <v>1</v>
      </c>
      <c r="AZ221" s="8">
        <v>6</v>
      </c>
      <c r="BA221" s="8">
        <v>3</v>
      </c>
      <c r="BB221" s="8">
        <v>8</v>
      </c>
      <c r="BC221" s="8">
        <v>8</v>
      </c>
      <c r="BD221" s="8">
        <v>8</v>
      </c>
      <c r="BE221" s="8">
        <v>3</v>
      </c>
      <c r="BF221" s="8">
        <v>3</v>
      </c>
      <c r="BG221" s="8">
        <v>3</v>
      </c>
      <c r="BH221" s="8">
        <v>5</v>
      </c>
      <c r="BI221" s="8">
        <v>5</v>
      </c>
      <c r="BJ221" s="8">
        <v>4</v>
      </c>
      <c r="BK221" s="8">
        <v>1</v>
      </c>
      <c r="BL221" s="8">
        <v>1</v>
      </c>
      <c r="BM221" s="8">
        <v>0</v>
      </c>
      <c r="BN221" s="8">
        <v>8</v>
      </c>
      <c r="BO221" s="8">
        <v>8</v>
      </c>
      <c r="BP221" s="8">
        <v>3.07842442183737</v>
      </c>
      <c r="BQ221" s="8">
        <v>0.31710309071010701</v>
      </c>
      <c r="BR221" s="8">
        <v>80.639914444407196</v>
      </c>
      <c r="BS221" s="8">
        <v>95</v>
      </c>
      <c r="BT221" s="8">
        <v>70</v>
      </c>
      <c r="BU221" s="8">
        <v>97</v>
      </c>
      <c r="BV221" s="8">
        <v>117</v>
      </c>
      <c r="BW221" s="8">
        <v>137</v>
      </c>
      <c r="BX221" s="8">
        <v>167</v>
      </c>
      <c r="BY221" s="8">
        <v>191</v>
      </c>
      <c r="BZ221" s="8">
        <v>218</v>
      </c>
      <c r="CA221" s="8">
        <v>991</v>
      </c>
      <c r="CB221" s="8">
        <v>1347</v>
      </c>
      <c r="CC221" s="8">
        <v>1603</v>
      </c>
      <c r="CD221" s="8">
        <v>1866</v>
      </c>
      <c r="CE221" s="8">
        <v>2234</v>
      </c>
      <c r="CF221" s="8">
        <v>2533</v>
      </c>
      <c r="CG221" s="8">
        <v>2855</v>
      </c>
      <c r="CH221" s="23">
        <v>0</v>
      </c>
      <c r="CI221" s="24">
        <v>0</v>
      </c>
      <c r="CJ221" s="25">
        <v>0</v>
      </c>
      <c r="CK221" s="26">
        <v>100</v>
      </c>
      <c r="CL221" s="28">
        <v>100</v>
      </c>
      <c r="CM221" s="29">
        <v>0</v>
      </c>
      <c r="CN221" s="30">
        <v>0</v>
      </c>
      <c r="CO221" s="31">
        <v>0</v>
      </c>
      <c r="CP221" s="34" t="s">
        <v>299</v>
      </c>
      <c r="CQ221" s="8">
        <v>0</v>
      </c>
      <c r="CR221" s="8">
        <v>100</v>
      </c>
      <c r="CS221" s="8">
        <v>0</v>
      </c>
      <c r="CT221" s="8">
        <v>0</v>
      </c>
      <c r="CU221" s="8">
        <v>0</v>
      </c>
      <c r="CV221" s="8">
        <v>0</v>
      </c>
      <c r="CW221" s="8">
        <v>0</v>
      </c>
      <c r="CX221" s="8">
        <v>0</v>
      </c>
      <c r="CY221" s="8">
        <v>0</v>
      </c>
    </row>
    <row r="222" spans="1:103" s="8" customFormat="1" ht="15.75" thickBot="1" x14ac:dyDescent="0.3">
      <c r="A222" s="8" t="s">
        <v>300</v>
      </c>
      <c r="B222" s="8" t="s">
        <v>527</v>
      </c>
      <c r="C222" s="8" t="s">
        <v>528</v>
      </c>
      <c r="D222" s="8" t="s">
        <v>529</v>
      </c>
      <c r="E222" s="8" t="s">
        <v>530</v>
      </c>
      <c r="G222" s="9">
        <v>15</v>
      </c>
      <c r="H222" s="8">
        <v>-33.983609999999999</v>
      </c>
      <c r="I222" s="8">
        <v>19.329160000000002</v>
      </c>
      <c r="J222" s="10">
        <v>25251</v>
      </c>
      <c r="K222" s="10">
        <v>43278</v>
      </c>
      <c r="L222" s="9"/>
      <c r="M222" s="8">
        <v>16.860529440463001</v>
      </c>
      <c r="N222" s="8">
        <v>23564.551499498401</v>
      </c>
      <c r="O222" s="8">
        <v>3760.3800583186198</v>
      </c>
      <c r="P222" s="8">
        <f t="shared" si="3"/>
        <v>3.7603800583186198</v>
      </c>
      <c r="Q222" s="8">
        <v>8366.8437589492405</v>
      </c>
      <c r="R222" s="9">
        <v>395</v>
      </c>
      <c r="S222" s="9">
        <v>1280</v>
      </c>
      <c r="T222" s="9">
        <v>528</v>
      </c>
      <c r="U222" s="9">
        <v>1016</v>
      </c>
      <c r="V222" s="9">
        <v>8.5815005004406003E-2</v>
      </c>
      <c r="W222" s="9">
        <v>0.10577465356077601</v>
      </c>
      <c r="X222" s="9">
        <v>36.130001068115199</v>
      </c>
      <c r="Y222" s="9">
        <v>7.7767275273799993E-2</v>
      </c>
      <c r="Z222" s="8">
        <v>0.38766742778817598</v>
      </c>
      <c r="AA222" s="8">
        <v>97.206826716394502</v>
      </c>
      <c r="AB222" s="8">
        <v>0.91018691949822195</v>
      </c>
      <c r="AC222" s="9" t="s">
        <v>257</v>
      </c>
      <c r="AD222" s="8">
        <v>3.0465876048013998</v>
      </c>
      <c r="AE222" s="8">
        <v>6.7</v>
      </c>
      <c r="AF222" s="8">
        <v>3.71</v>
      </c>
      <c r="AG222" s="8">
        <v>5.87</v>
      </c>
      <c r="AH222" s="8">
        <v>5.55</v>
      </c>
      <c r="AI222" s="8">
        <v>5.55</v>
      </c>
      <c r="AJ222" s="8">
        <v>0.85</v>
      </c>
      <c r="AK222" s="8">
        <v>0.66</v>
      </c>
      <c r="AL222" s="8">
        <v>0.75</v>
      </c>
      <c r="AM222" s="8">
        <v>0.76</v>
      </c>
      <c r="AN222" s="8">
        <v>1300</v>
      </c>
      <c r="AO222" s="8">
        <v>694</v>
      </c>
      <c r="AP222" s="8">
        <v>913</v>
      </c>
      <c r="AQ222" s="8">
        <v>907</v>
      </c>
      <c r="AR222" s="8">
        <v>553</v>
      </c>
      <c r="AS222" s="8">
        <v>421</v>
      </c>
      <c r="AT222" s="8">
        <v>479</v>
      </c>
      <c r="AU222" s="8">
        <v>478</v>
      </c>
      <c r="AV222" s="8">
        <v>0</v>
      </c>
      <c r="AW222" s="8">
        <v>0</v>
      </c>
      <c r="AX222" s="8">
        <v>9</v>
      </c>
      <c r="AY222" s="8">
        <v>50</v>
      </c>
      <c r="AZ222" s="8">
        <v>6</v>
      </c>
      <c r="BA222" s="8">
        <v>7</v>
      </c>
      <c r="BB222" s="8">
        <v>8</v>
      </c>
      <c r="BC222" s="8">
        <v>8</v>
      </c>
      <c r="BD222" s="8">
        <v>8</v>
      </c>
      <c r="BE222" s="8">
        <v>3</v>
      </c>
      <c r="BF222" s="8">
        <v>3</v>
      </c>
      <c r="BG222" s="8">
        <v>3</v>
      </c>
      <c r="BH222" s="8">
        <v>5</v>
      </c>
      <c r="BI222" s="8">
        <v>5</v>
      </c>
      <c r="BJ222" s="8">
        <v>5</v>
      </c>
      <c r="BK222" s="8">
        <v>1</v>
      </c>
      <c r="BL222" s="8">
        <v>1</v>
      </c>
      <c r="BM222" s="8">
        <v>1</v>
      </c>
      <c r="BN222" s="8">
        <v>8</v>
      </c>
      <c r="BO222" s="8">
        <v>8</v>
      </c>
      <c r="BP222" s="8">
        <v>3.06501557150089</v>
      </c>
      <c r="BQ222" s="8">
        <v>0.37149116309965702</v>
      </c>
      <c r="BR222" s="8">
        <v>-61.3403107056767</v>
      </c>
      <c r="BS222" s="8">
        <v>173</v>
      </c>
      <c r="BT222" s="8">
        <v>20</v>
      </c>
      <c r="BU222" s="8">
        <v>26</v>
      </c>
      <c r="BV222" s="8">
        <v>30</v>
      </c>
      <c r="BW222" s="8">
        <v>34</v>
      </c>
      <c r="BX222" s="8">
        <v>39</v>
      </c>
      <c r="BY222" s="8">
        <v>42</v>
      </c>
      <c r="BZ222" s="8">
        <v>46</v>
      </c>
      <c r="CA222" s="8">
        <v>37</v>
      </c>
      <c r="CB222" s="8">
        <v>48</v>
      </c>
      <c r="CC222" s="8">
        <v>55</v>
      </c>
      <c r="CD222" s="8">
        <v>62</v>
      </c>
      <c r="CE222" s="8">
        <v>71</v>
      </c>
      <c r="CF222" s="8">
        <v>77</v>
      </c>
      <c r="CG222" s="8">
        <v>83</v>
      </c>
      <c r="CH222" s="23">
        <v>0</v>
      </c>
      <c r="CI222" s="24">
        <v>0</v>
      </c>
      <c r="CJ222" s="25">
        <v>0</v>
      </c>
      <c r="CK222" s="26">
        <v>0</v>
      </c>
      <c r="CL222" s="28">
        <v>100</v>
      </c>
      <c r="CM222" s="29">
        <v>0</v>
      </c>
      <c r="CN222" s="30">
        <v>0</v>
      </c>
      <c r="CO222" s="31">
        <v>0</v>
      </c>
      <c r="CP222" s="34" t="s">
        <v>300</v>
      </c>
      <c r="CQ222" s="8">
        <v>0</v>
      </c>
      <c r="CR222" s="8">
        <v>100</v>
      </c>
      <c r="CS222" s="8">
        <v>0</v>
      </c>
      <c r="CT222" s="8">
        <v>0</v>
      </c>
      <c r="CU222" s="8">
        <v>0</v>
      </c>
      <c r="CV222" s="8">
        <v>0</v>
      </c>
      <c r="CW222" s="8">
        <v>0</v>
      </c>
      <c r="CX222" s="8">
        <v>0</v>
      </c>
      <c r="CY222" s="8">
        <v>0</v>
      </c>
    </row>
    <row r="223" spans="1:103" s="8" customFormat="1" ht="15.75" thickBot="1" x14ac:dyDescent="0.3">
      <c r="A223" s="8" t="s">
        <v>301</v>
      </c>
      <c r="B223" s="8" t="s">
        <v>527</v>
      </c>
      <c r="C223" s="8" t="s">
        <v>609</v>
      </c>
      <c r="D223" s="8" t="s">
        <v>610</v>
      </c>
      <c r="E223" s="8" t="s">
        <v>611</v>
      </c>
      <c r="G223" s="9">
        <v>28</v>
      </c>
      <c r="H223" s="8">
        <v>-33.910550000000001</v>
      </c>
      <c r="I223" s="8">
        <v>20.713049999999999</v>
      </c>
      <c r="J223" s="10">
        <v>18750</v>
      </c>
      <c r="K223" s="10">
        <v>43292</v>
      </c>
      <c r="L223" s="9"/>
      <c r="M223" s="8">
        <v>27.757939080952099</v>
      </c>
      <c r="N223" s="8">
        <v>48934.952350390697</v>
      </c>
      <c r="O223" s="8">
        <v>8455.1110079807695</v>
      </c>
      <c r="P223" s="8">
        <f t="shared" si="3"/>
        <v>8.4551110079807703</v>
      </c>
      <c r="Q223" s="8">
        <v>18738.789330979002</v>
      </c>
      <c r="R223" s="9">
        <v>353</v>
      </c>
      <c r="S223" s="9">
        <v>1467</v>
      </c>
      <c r="T223" s="9">
        <v>367</v>
      </c>
      <c r="U223" s="9">
        <v>950</v>
      </c>
      <c r="V223" s="9">
        <v>3.1079174950719001E-2</v>
      </c>
      <c r="W223" s="9">
        <v>5.9448877957037002E-2</v>
      </c>
      <c r="X223" s="9">
        <v>35.020000457763601</v>
      </c>
      <c r="Y223" s="9">
        <v>4.1482582688332E-2</v>
      </c>
      <c r="Z223" s="8">
        <v>0.49124861385787799</v>
      </c>
      <c r="AA223" s="8">
        <v>98.077476262646798</v>
      </c>
      <c r="AB223" s="8">
        <v>2.1569871664379798</v>
      </c>
      <c r="AC223" s="9" t="s">
        <v>257</v>
      </c>
      <c r="AD223" s="8">
        <v>5.5210618677424304</v>
      </c>
      <c r="AE223" s="8">
        <v>6.8</v>
      </c>
      <c r="AF223" s="8">
        <v>3.76</v>
      </c>
      <c r="AG223" s="8">
        <v>5.84</v>
      </c>
      <c r="AH223" s="8">
        <v>6.39</v>
      </c>
      <c r="AI223" s="8">
        <v>6.39</v>
      </c>
      <c r="AJ223" s="8">
        <v>0.88</v>
      </c>
      <c r="AK223" s="8">
        <v>0.49</v>
      </c>
      <c r="AL223" s="8">
        <v>0.53</v>
      </c>
      <c r="AM223" s="8">
        <v>0.53</v>
      </c>
      <c r="AN223" s="8">
        <v>1451</v>
      </c>
      <c r="AO223" s="8">
        <v>285</v>
      </c>
      <c r="AP223" s="8">
        <v>630</v>
      </c>
      <c r="AQ223" s="8">
        <v>472</v>
      </c>
      <c r="AR223" s="8">
        <v>865</v>
      </c>
      <c r="AS223" s="8">
        <v>274</v>
      </c>
      <c r="AT223" s="8">
        <v>523</v>
      </c>
      <c r="AU223" s="8">
        <v>439</v>
      </c>
      <c r="AV223" s="8">
        <v>0.27</v>
      </c>
      <c r="AW223" s="8">
        <v>4.8380000000000001</v>
      </c>
      <c r="AX223" s="8">
        <v>7</v>
      </c>
      <c r="AY223" s="8">
        <v>20</v>
      </c>
      <c r="AZ223" s="8">
        <v>9</v>
      </c>
      <c r="BA223" s="8">
        <v>2</v>
      </c>
      <c r="BB223" s="8">
        <v>8</v>
      </c>
      <c r="BC223" s="8">
        <v>8</v>
      </c>
      <c r="BD223" s="8">
        <v>8</v>
      </c>
      <c r="BE223" s="8">
        <v>3</v>
      </c>
      <c r="BF223" s="8">
        <v>3</v>
      </c>
      <c r="BG223" s="8">
        <v>3</v>
      </c>
      <c r="BH223" s="8">
        <v>5</v>
      </c>
      <c r="BI223" s="8">
        <v>5</v>
      </c>
      <c r="BJ223" s="8">
        <v>5</v>
      </c>
      <c r="BK223" s="8">
        <v>1</v>
      </c>
      <c r="BL223" s="8">
        <v>1</v>
      </c>
      <c r="BM223" s="8">
        <v>1</v>
      </c>
      <c r="BN223" s="8">
        <v>8</v>
      </c>
      <c r="BO223" s="8">
        <v>8</v>
      </c>
      <c r="BP223" s="8">
        <v>0.43952655958521503</v>
      </c>
      <c r="BQ223" s="8">
        <v>0.13297538088709199</v>
      </c>
      <c r="BR223" s="8">
        <v>-85.148898678309095</v>
      </c>
      <c r="BS223" s="8">
        <v>142</v>
      </c>
      <c r="BT223" s="8">
        <v>26</v>
      </c>
      <c r="BU223" s="8">
        <v>39</v>
      </c>
      <c r="BV223" s="8">
        <v>49</v>
      </c>
      <c r="BW223" s="8">
        <v>59</v>
      </c>
      <c r="BX223" s="8">
        <v>75</v>
      </c>
      <c r="BY223" s="8">
        <v>88</v>
      </c>
      <c r="BZ223" s="8">
        <v>103</v>
      </c>
      <c r="CA223" s="8">
        <v>40</v>
      </c>
      <c r="CB223" s="8">
        <v>60</v>
      </c>
      <c r="CC223" s="8">
        <v>75</v>
      </c>
      <c r="CD223" s="8">
        <v>91</v>
      </c>
      <c r="CE223" s="8">
        <v>114</v>
      </c>
      <c r="CF223" s="8">
        <v>135</v>
      </c>
      <c r="CG223" s="8">
        <v>157</v>
      </c>
      <c r="CH223" s="23">
        <v>0</v>
      </c>
      <c r="CI223" s="24">
        <v>0</v>
      </c>
      <c r="CJ223" s="25">
        <v>0</v>
      </c>
      <c r="CK223" s="26">
        <v>0</v>
      </c>
      <c r="CL223" s="28">
        <v>100</v>
      </c>
      <c r="CM223" s="29">
        <v>0</v>
      </c>
      <c r="CN223" s="30">
        <v>0</v>
      </c>
      <c r="CO223" s="31">
        <v>0</v>
      </c>
      <c r="CP223" s="34" t="s">
        <v>301</v>
      </c>
      <c r="CQ223" s="8">
        <v>0</v>
      </c>
      <c r="CR223" s="8">
        <v>100</v>
      </c>
      <c r="CS223" s="8">
        <v>0</v>
      </c>
      <c r="CT223" s="8">
        <v>0</v>
      </c>
      <c r="CU223" s="8">
        <v>0</v>
      </c>
      <c r="CV223" s="8">
        <v>0</v>
      </c>
      <c r="CW223" s="8">
        <v>0</v>
      </c>
      <c r="CX223" s="8">
        <v>0</v>
      </c>
      <c r="CY223" s="8">
        <v>0</v>
      </c>
    </row>
    <row r="224" spans="1:103" s="8" customFormat="1" ht="15.75" thickBot="1" x14ac:dyDescent="0.3">
      <c r="A224" s="8" t="s">
        <v>302</v>
      </c>
      <c r="B224" s="8" t="s">
        <v>527</v>
      </c>
      <c r="C224" s="8" t="s">
        <v>609</v>
      </c>
      <c r="D224" s="8" t="s">
        <v>610</v>
      </c>
      <c r="E224" s="8" t="s">
        <v>612</v>
      </c>
      <c r="G224" s="9">
        <v>9</v>
      </c>
      <c r="H224" s="8">
        <v>-33.986660000000001</v>
      </c>
      <c r="I224" s="8">
        <v>20.421659999999999</v>
      </c>
      <c r="J224" s="10">
        <v>21940</v>
      </c>
      <c r="K224" s="10">
        <v>43207</v>
      </c>
      <c r="L224" s="9"/>
      <c r="M224" s="8">
        <v>8.8849235778078004</v>
      </c>
      <c r="N224" s="8">
        <v>17633.401144439998</v>
      </c>
      <c r="O224" s="8">
        <v>2557.9309686176998</v>
      </c>
      <c r="P224" s="8">
        <f t="shared" si="3"/>
        <v>2.5579309686177001</v>
      </c>
      <c r="Q224" s="8">
        <v>5914.9311757185997</v>
      </c>
      <c r="R224" s="9">
        <v>211</v>
      </c>
      <c r="S224" s="9">
        <v>1518</v>
      </c>
      <c r="T224" s="9">
        <v>236</v>
      </c>
      <c r="U224" s="9">
        <v>1408</v>
      </c>
      <c r="V224" s="9">
        <v>0.17432251572608901</v>
      </c>
      <c r="W224" s="9">
        <v>0.220966222796534</v>
      </c>
      <c r="X224" s="9">
        <v>83.069999694824205</v>
      </c>
      <c r="Y224" s="9">
        <v>0.26419016718864402</v>
      </c>
      <c r="Z224" s="8">
        <v>0.48915183963900599</v>
      </c>
      <c r="AA224" s="8">
        <v>97.600738660501804</v>
      </c>
      <c r="AB224" s="8">
        <v>0.43518935909254802</v>
      </c>
      <c r="AC224" s="9" t="s">
        <v>257</v>
      </c>
      <c r="AD224" s="8">
        <v>2.8971031591351899</v>
      </c>
      <c r="AE224" s="8">
        <v>6.5</v>
      </c>
      <c r="AF224" s="8">
        <v>3.4</v>
      </c>
      <c r="AG224" s="8">
        <v>5.84</v>
      </c>
      <c r="AH224" s="8">
        <v>6.11</v>
      </c>
      <c r="AI224" s="8">
        <v>6.11</v>
      </c>
      <c r="AJ224" s="8">
        <v>0.91</v>
      </c>
      <c r="AK224" s="8">
        <v>0.76</v>
      </c>
      <c r="AL224" s="8">
        <v>0.9</v>
      </c>
      <c r="AM224" s="8">
        <v>0.91</v>
      </c>
      <c r="AN224" s="8">
        <v>1512</v>
      </c>
      <c r="AO224" s="8">
        <v>1005</v>
      </c>
      <c r="AP224" s="8">
        <v>1257</v>
      </c>
      <c r="AQ224" s="8">
        <v>1255</v>
      </c>
      <c r="AR224" s="8">
        <v>753</v>
      </c>
      <c r="AS224" s="8">
        <v>527</v>
      </c>
      <c r="AT224" s="8">
        <v>614</v>
      </c>
      <c r="AU224" s="8">
        <v>562</v>
      </c>
      <c r="AV224" s="8">
        <v>0</v>
      </c>
      <c r="AW224" s="8">
        <v>0</v>
      </c>
      <c r="AX224" s="8">
        <v>7</v>
      </c>
      <c r="AY224" s="8">
        <v>1</v>
      </c>
      <c r="AZ224" s="8">
        <v>9</v>
      </c>
      <c r="BA224" s="8">
        <v>3</v>
      </c>
      <c r="BB224" s="8">
        <v>8</v>
      </c>
      <c r="BC224" s="8">
        <v>8</v>
      </c>
      <c r="BD224" s="8">
        <v>8</v>
      </c>
      <c r="BE224" s="8">
        <v>3</v>
      </c>
      <c r="BF224" s="8">
        <v>3</v>
      </c>
      <c r="BG224" s="8">
        <v>3</v>
      </c>
      <c r="BH224" s="8">
        <v>5</v>
      </c>
      <c r="BI224" s="8">
        <v>5</v>
      </c>
      <c r="BJ224" s="8">
        <v>5</v>
      </c>
      <c r="BK224" s="8">
        <v>1</v>
      </c>
      <c r="BL224" s="8">
        <v>1</v>
      </c>
      <c r="BM224" s="8">
        <v>1</v>
      </c>
      <c r="BN224" s="8">
        <v>8</v>
      </c>
      <c r="BO224" s="8">
        <v>8</v>
      </c>
      <c r="BP224" s="8">
        <v>-0.229362289631976</v>
      </c>
      <c r="BQ224" s="8">
        <v>0.24212433145911699</v>
      </c>
      <c r="BR224" s="8">
        <v>2.87630834019481</v>
      </c>
      <c r="BS224" s="8">
        <v>220</v>
      </c>
      <c r="BT224" s="8">
        <v>13</v>
      </c>
      <c r="BU224" s="8">
        <v>19</v>
      </c>
      <c r="BV224" s="8">
        <v>24</v>
      </c>
      <c r="BW224" s="8">
        <v>29</v>
      </c>
      <c r="BX224" s="8">
        <v>37</v>
      </c>
      <c r="BY224" s="8">
        <v>43</v>
      </c>
      <c r="BZ224" s="8">
        <v>51</v>
      </c>
      <c r="CA224" s="8">
        <v>36</v>
      </c>
      <c r="CB224" s="8">
        <v>53</v>
      </c>
      <c r="CC224" s="8">
        <v>66</v>
      </c>
      <c r="CD224" s="8">
        <v>80</v>
      </c>
      <c r="CE224" s="8">
        <v>102</v>
      </c>
      <c r="CF224" s="8">
        <v>121</v>
      </c>
      <c r="CG224" s="8">
        <v>141</v>
      </c>
      <c r="CH224" s="23">
        <v>0</v>
      </c>
      <c r="CI224" s="24">
        <v>0</v>
      </c>
      <c r="CJ224" s="25">
        <v>0</v>
      </c>
      <c r="CK224" s="26">
        <v>0</v>
      </c>
      <c r="CL224" s="28">
        <v>100</v>
      </c>
      <c r="CM224" s="29">
        <v>0</v>
      </c>
      <c r="CN224" s="30">
        <v>0</v>
      </c>
      <c r="CO224" s="31">
        <v>0</v>
      </c>
      <c r="CP224" s="34" t="s">
        <v>302</v>
      </c>
      <c r="CQ224" s="8">
        <v>0</v>
      </c>
      <c r="CR224" s="8">
        <v>100</v>
      </c>
      <c r="CS224" s="8">
        <v>0</v>
      </c>
      <c r="CT224" s="8">
        <v>0</v>
      </c>
      <c r="CU224" s="8">
        <v>0</v>
      </c>
      <c r="CV224" s="8">
        <v>0</v>
      </c>
      <c r="CW224" s="8">
        <v>0</v>
      </c>
      <c r="CX224" s="8">
        <v>0</v>
      </c>
      <c r="CY224" s="8">
        <v>0</v>
      </c>
    </row>
    <row r="225" spans="1:103" s="8" customFormat="1" ht="15.75" thickBot="1" x14ac:dyDescent="0.3">
      <c r="A225" s="8" t="s">
        <v>303</v>
      </c>
      <c r="B225" s="8" t="s">
        <v>527</v>
      </c>
      <c r="C225" s="8" t="s">
        <v>574</v>
      </c>
      <c r="D225" s="8" t="s">
        <v>575</v>
      </c>
      <c r="E225" s="8" t="s">
        <v>576</v>
      </c>
      <c r="G225" s="9">
        <v>790</v>
      </c>
      <c r="H225" s="8">
        <v>-34.251660000000001</v>
      </c>
      <c r="I225" s="8">
        <v>20.99194</v>
      </c>
      <c r="J225" s="10">
        <v>24583</v>
      </c>
      <c r="K225" s="10">
        <v>43292</v>
      </c>
      <c r="L225" s="9"/>
      <c r="M225" s="8">
        <v>772.75829168405699</v>
      </c>
      <c r="N225" s="8">
        <v>216571.833204361</v>
      </c>
      <c r="O225" s="8">
        <v>23352.533874085399</v>
      </c>
      <c r="P225" s="8">
        <f t="shared" si="3"/>
        <v>23.352533874085399</v>
      </c>
      <c r="Q225" s="8">
        <v>64677.183232943396</v>
      </c>
      <c r="R225" s="9">
        <v>14</v>
      </c>
      <c r="S225" s="9">
        <v>500</v>
      </c>
      <c r="T225" s="9">
        <v>34</v>
      </c>
      <c r="U225" s="9">
        <v>281</v>
      </c>
      <c r="V225" s="9">
        <v>4.3827518820759997E-3</v>
      </c>
      <c r="W225" s="9">
        <v>7.5142418965529999E-3</v>
      </c>
      <c r="X225" s="9">
        <v>18.069999694824201</v>
      </c>
      <c r="Y225" s="9">
        <v>5.0919554196299996E-3</v>
      </c>
      <c r="Z225" s="8">
        <v>0.106333333333339</v>
      </c>
      <c r="AA225" s="8">
        <v>86.703766644462107</v>
      </c>
      <c r="AB225" s="8">
        <v>12.5557508508351</v>
      </c>
      <c r="AC225" s="9" t="s">
        <v>257</v>
      </c>
      <c r="AD225" s="8">
        <v>31.857867923188699</v>
      </c>
      <c r="AE225" s="8">
        <v>7</v>
      </c>
      <c r="AF225" s="8">
        <v>3</v>
      </c>
      <c r="AG225" s="8">
        <v>5.51</v>
      </c>
      <c r="AH225" s="8">
        <v>5.4</v>
      </c>
      <c r="AI225" s="8">
        <v>6.34</v>
      </c>
      <c r="AJ225" s="8">
        <v>0.89</v>
      </c>
      <c r="AK225" s="8">
        <v>0.41</v>
      </c>
      <c r="AL225" s="8">
        <v>0.73</v>
      </c>
      <c r="AM225" s="8">
        <v>0.69</v>
      </c>
      <c r="AN225" s="8">
        <v>1431</v>
      </c>
      <c r="AO225" s="8">
        <v>236</v>
      </c>
      <c r="AP225" s="8">
        <v>540</v>
      </c>
      <c r="AQ225" s="8">
        <v>487</v>
      </c>
      <c r="AR225" s="8">
        <v>1121</v>
      </c>
      <c r="AS225" s="8">
        <v>305</v>
      </c>
      <c r="AT225" s="8">
        <v>524</v>
      </c>
      <c r="AU225" s="8">
        <v>463</v>
      </c>
      <c r="AV225" s="8">
        <v>4.2000000000000003E-2</v>
      </c>
      <c r="AW225" s="8">
        <v>0.27800000000000002</v>
      </c>
      <c r="AX225" s="8">
        <v>7</v>
      </c>
      <c r="AY225" s="8">
        <v>20</v>
      </c>
      <c r="AZ225" s="8">
        <v>9</v>
      </c>
      <c r="BA225" s="8">
        <v>2</v>
      </c>
      <c r="BB225" s="8">
        <v>8</v>
      </c>
      <c r="BC225" s="8">
        <v>8</v>
      </c>
      <c r="BD225" s="8">
        <v>8</v>
      </c>
      <c r="BE225" s="8">
        <v>3</v>
      </c>
      <c r="BF225" s="8">
        <v>3</v>
      </c>
      <c r="BG225" s="8">
        <v>3</v>
      </c>
      <c r="BH225" s="8">
        <v>5</v>
      </c>
      <c r="BI225" s="8">
        <v>5</v>
      </c>
      <c r="BJ225" s="8">
        <v>5</v>
      </c>
      <c r="BK225" s="8">
        <v>1</v>
      </c>
      <c r="BL225" s="8">
        <v>1</v>
      </c>
      <c r="BM225" s="8">
        <v>1</v>
      </c>
      <c r="BN225" s="8">
        <v>8</v>
      </c>
      <c r="BO225" s="8">
        <v>8</v>
      </c>
      <c r="BP225" s="8">
        <v>2.6294432521085098</v>
      </c>
      <c r="BQ225" s="8">
        <v>0.23396713007207701</v>
      </c>
      <c r="BR225" s="8">
        <v>-50.798892746485301</v>
      </c>
      <c r="BS225" s="8">
        <v>148</v>
      </c>
      <c r="BT225" s="8">
        <v>47</v>
      </c>
      <c r="BU225" s="8">
        <v>69</v>
      </c>
      <c r="BV225" s="8">
        <v>86</v>
      </c>
      <c r="BW225" s="8">
        <v>104</v>
      </c>
      <c r="BX225" s="8">
        <v>130</v>
      </c>
      <c r="BY225" s="8">
        <v>153</v>
      </c>
      <c r="BZ225" s="8">
        <v>178</v>
      </c>
      <c r="CA225" s="8">
        <v>61</v>
      </c>
      <c r="CB225" s="8">
        <v>89</v>
      </c>
      <c r="CC225" s="8">
        <v>111</v>
      </c>
      <c r="CD225" s="8">
        <v>135</v>
      </c>
      <c r="CE225" s="8">
        <v>169</v>
      </c>
      <c r="CF225" s="8">
        <v>199</v>
      </c>
      <c r="CG225" s="8">
        <v>231</v>
      </c>
      <c r="CH225" s="23">
        <v>0</v>
      </c>
      <c r="CI225" s="24">
        <v>0</v>
      </c>
      <c r="CJ225" s="25">
        <v>0</v>
      </c>
      <c r="CK225" s="26">
        <v>0</v>
      </c>
      <c r="CL225" s="28">
        <v>100</v>
      </c>
      <c r="CM225" s="29">
        <v>0</v>
      </c>
      <c r="CN225" s="30">
        <v>0</v>
      </c>
      <c r="CO225" s="31">
        <v>0</v>
      </c>
      <c r="CP225" s="34" t="s">
        <v>303</v>
      </c>
      <c r="CQ225" s="8">
        <v>0</v>
      </c>
      <c r="CR225" s="8">
        <v>100</v>
      </c>
      <c r="CS225" s="8">
        <v>0</v>
      </c>
      <c r="CT225" s="8">
        <v>0</v>
      </c>
      <c r="CU225" s="8">
        <v>0</v>
      </c>
      <c r="CV225" s="8">
        <v>0</v>
      </c>
      <c r="CW225" s="8">
        <v>0</v>
      </c>
      <c r="CX225" s="8">
        <v>0</v>
      </c>
      <c r="CY225" s="8">
        <v>0</v>
      </c>
    </row>
    <row r="226" spans="1:103" s="8" customFormat="1" ht="15.75" thickBot="1" x14ac:dyDescent="0.3">
      <c r="A226" s="8" t="s">
        <v>304</v>
      </c>
      <c r="B226" s="8" t="s">
        <v>527</v>
      </c>
      <c r="C226" s="8" t="s">
        <v>577</v>
      </c>
      <c r="D226" s="8" t="s">
        <v>578</v>
      </c>
      <c r="E226" s="8" t="s">
        <v>580</v>
      </c>
      <c r="G226" s="9">
        <v>89</v>
      </c>
      <c r="H226" s="8">
        <v>-34.011379999999903</v>
      </c>
      <c r="I226" s="8">
        <v>21.20027</v>
      </c>
      <c r="J226" s="10">
        <v>23117</v>
      </c>
      <c r="K226" s="10">
        <v>43228</v>
      </c>
      <c r="L226" s="9"/>
      <c r="M226" s="8">
        <v>88.965579565623599</v>
      </c>
      <c r="N226" s="8">
        <v>61869.6991991205</v>
      </c>
      <c r="O226" s="8">
        <v>15855.5039354073</v>
      </c>
      <c r="P226" s="8">
        <f t="shared" si="3"/>
        <v>15.855503935407301</v>
      </c>
      <c r="Q226" s="8">
        <v>16250.6550730987</v>
      </c>
      <c r="R226" s="9">
        <v>183</v>
      </c>
      <c r="S226" s="9">
        <v>1278</v>
      </c>
      <c r="T226" s="9">
        <v>213</v>
      </c>
      <c r="U226" s="9">
        <v>795</v>
      </c>
      <c r="V226" s="9">
        <v>3.4719407558441003E-2</v>
      </c>
      <c r="W226" s="9">
        <v>6.7381899072651005E-2</v>
      </c>
      <c r="X226" s="9">
        <v>34.689998626708899</v>
      </c>
      <c r="Y226" s="9">
        <v>4.7751922160386998E-2</v>
      </c>
      <c r="Z226" s="8">
        <v>0.36988103275926598</v>
      </c>
      <c r="AA226" s="8">
        <v>90.883576633093199</v>
      </c>
      <c r="AB226" s="8">
        <v>1.83093954028104</v>
      </c>
      <c r="AC226" s="9" t="s">
        <v>257</v>
      </c>
      <c r="AD226" s="8">
        <v>6.9287367769410197</v>
      </c>
      <c r="AE226" s="8">
        <v>7</v>
      </c>
      <c r="AF226" s="8">
        <v>3.29</v>
      </c>
      <c r="AG226" s="8">
        <v>5.81</v>
      </c>
      <c r="AH226" s="8">
        <v>6.11</v>
      </c>
      <c r="AI226" s="8">
        <v>6.11</v>
      </c>
      <c r="AJ226" s="8">
        <v>0.82</v>
      </c>
      <c r="AK226" s="8">
        <v>0.57999999999999996</v>
      </c>
      <c r="AL226" s="8">
        <v>0.79</v>
      </c>
      <c r="AM226" s="8">
        <v>0.82</v>
      </c>
      <c r="AN226" s="8">
        <v>915</v>
      </c>
      <c r="AO226" s="8">
        <v>381</v>
      </c>
      <c r="AP226" s="8">
        <v>675</v>
      </c>
      <c r="AQ226" s="8">
        <v>676</v>
      </c>
      <c r="AR226" s="8">
        <v>961</v>
      </c>
      <c r="AS226" s="8">
        <v>371</v>
      </c>
      <c r="AT226" s="8">
        <v>661</v>
      </c>
      <c r="AU226" s="8">
        <v>618</v>
      </c>
      <c r="AV226" s="8">
        <v>0.91900000000000004</v>
      </c>
      <c r="AW226" s="8">
        <v>0</v>
      </c>
      <c r="AX226" s="8">
        <v>7</v>
      </c>
      <c r="AY226" s="8">
        <v>20</v>
      </c>
      <c r="AZ226" s="8">
        <v>9</v>
      </c>
      <c r="BA226" s="8">
        <v>2</v>
      </c>
      <c r="BB226" s="8">
        <v>8</v>
      </c>
      <c r="BC226" s="8">
        <v>8</v>
      </c>
      <c r="BD226" s="8">
        <v>8</v>
      </c>
      <c r="BE226" s="8">
        <v>3</v>
      </c>
      <c r="BF226" s="8">
        <v>3</v>
      </c>
      <c r="BG226" s="8">
        <v>3</v>
      </c>
      <c r="BH226" s="8">
        <v>5</v>
      </c>
      <c r="BI226" s="8">
        <v>5</v>
      </c>
      <c r="BJ226" s="8">
        <v>5</v>
      </c>
      <c r="BK226" s="8">
        <v>1</v>
      </c>
      <c r="BL226" s="8">
        <v>1</v>
      </c>
      <c r="BM226" s="8">
        <v>1</v>
      </c>
      <c r="BN226" s="8">
        <v>8</v>
      </c>
      <c r="BO226" s="8">
        <v>8</v>
      </c>
      <c r="BP226" s="8">
        <v>-0.17035299997313799</v>
      </c>
      <c r="BQ226" s="8">
        <v>0.26995611013132798</v>
      </c>
      <c r="BR226" s="8">
        <v>-63.2266779289182</v>
      </c>
      <c r="BS226" s="8">
        <v>171</v>
      </c>
      <c r="BT226" s="8">
        <v>23</v>
      </c>
      <c r="BU226" s="8">
        <v>33</v>
      </c>
      <c r="BV226" s="8">
        <v>42</v>
      </c>
      <c r="BW226" s="8">
        <v>50</v>
      </c>
      <c r="BX226" s="8">
        <v>63</v>
      </c>
      <c r="BY226" s="8">
        <v>74</v>
      </c>
      <c r="BZ226" s="8">
        <v>87</v>
      </c>
      <c r="CA226" s="8">
        <v>40</v>
      </c>
      <c r="CB226" s="8">
        <v>59</v>
      </c>
      <c r="CC226" s="8">
        <v>73</v>
      </c>
      <c r="CD226" s="8">
        <v>89</v>
      </c>
      <c r="CE226" s="8">
        <v>112</v>
      </c>
      <c r="CF226" s="8">
        <v>131</v>
      </c>
      <c r="CG226" s="8">
        <v>153</v>
      </c>
      <c r="CH226" s="23">
        <v>0</v>
      </c>
      <c r="CI226" s="24">
        <v>0</v>
      </c>
      <c r="CJ226" s="25">
        <v>0</v>
      </c>
      <c r="CK226" s="26">
        <v>0</v>
      </c>
      <c r="CL226" s="28">
        <v>100</v>
      </c>
      <c r="CM226" s="29">
        <v>0</v>
      </c>
      <c r="CN226" s="30">
        <v>0</v>
      </c>
      <c r="CO226" s="31">
        <v>0</v>
      </c>
      <c r="CP226" s="34" t="s">
        <v>304</v>
      </c>
      <c r="CQ226" s="8">
        <v>0</v>
      </c>
      <c r="CR226" s="8">
        <v>100</v>
      </c>
      <c r="CS226" s="8">
        <v>0</v>
      </c>
      <c r="CT226" s="8">
        <v>0</v>
      </c>
      <c r="CU226" s="8">
        <v>0</v>
      </c>
      <c r="CV226" s="8">
        <v>0</v>
      </c>
      <c r="CW226" s="8">
        <v>0</v>
      </c>
      <c r="CX226" s="8">
        <v>0</v>
      </c>
      <c r="CY226" s="8">
        <v>0</v>
      </c>
    </row>
    <row r="227" spans="1:103" s="8" customFormat="1" ht="15.75" thickBot="1" x14ac:dyDescent="0.3">
      <c r="A227" s="8" t="s">
        <v>305</v>
      </c>
      <c r="B227" s="8" t="s">
        <v>527</v>
      </c>
      <c r="C227" s="8" t="s">
        <v>577</v>
      </c>
      <c r="D227" s="8" t="s">
        <v>578</v>
      </c>
      <c r="E227" s="8" t="s">
        <v>579</v>
      </c>
      <c r="G227" s="9">
        <v>228</v>
      </c>
      <c r="H227" s="8">
        <v>-34.092500000000001</v>
      </c>
      <c r="I227" s="8">
        <v>21.294160000000002</v>
      </c>
      <c r="J227" s="10">
        <v>25302</v>
      </c>
      <c r="K227" s="10">
        <v>43291</v>
      </c>
      <c r="L227" s="9"/>
      <c r="M227" s="8">
        <v>229.684571925417</v>
      </c>
      <c r="N227" s="8">
        <v>97307.606994503207</v>
      </c>
      <c r="O227" s="8">
        <v>12380.287794129399</v>
      </c>
      <c r="P227" s="8">
        <f t="shared" si="3"/>
        <v>12.3802877941294</v>
      </c>
      <c r="Q227" s="8">
        <v>30001.176484331801</v>
      </c>
      <c r="R227" s="9">
        <v>93</v>
      </c>
      <c r="S227" s="9">
        <v>1225</v>
      </c>
      <c r="T227" s="9">
        <v>100</v>
      </c>
      <c r="U227" s="9">
        <v>432</v>
      </c>
      <c r="V227" s="9">
        <v>9.6271904185409995E-3</v>
      </c>
      <c r="W227" s="9">
        <v>3.7731853635512999E-2</v>
      </c>
      <c r="X227" s="9">
        <v>27.5100002288818</v>
      </c>
      <c r="Y227" s="9">
        <v>1.4754977077246E-2</v>
      </c>
      <c r="Z227" s="8">
        <v>0.29316054380568202</v>
      </c>
      <c r="AA227" s="8">
        <v>89.456461193235597</v>
      </c>
      <c r="AB227" s="8">
        <v>4.6139199428687103</v>
      </c>
      <c r="AC227" s="9" t="s">
        <v>257</v>
      </c>
      <c r="AD227" s="8">
        <v>8.24318125345245</v>
      </c>
      <c r="AE227" s="8">
        <v>6.63</v>
      </c>
      <c r="AF227" s="8">
        <v>3.29</v>
      </c>
      <c r="AG227" s="8">
        <v>5.62</v>
      </c>
      <c r="AH227" s="8">
        <v>5.6</v>
      </c>
      <c r="AI227" s="8">
        <v>6.11</v>
      </c>
      <c r="AJ227" s="8">
        <v>0.87</v>
      </c>
      <c r="AK227" s="8">
        <v>0.55000000000000004</v>
      </c>
      <c r="AL227" s="8">
        <v>0.78</v>
      </c>
      <c r="AM227" s="8">
        <v>0.75</v>
      </c>
      <c r="AN227" s="8">
        <v>966</v>
      </c>
      <c r="AO227" s="8">
        <v>299</v>
      </c>
      <c r="AP227" s="8">
        <v>578</v>
      </c>
      <c r="AQ227" s="8">
        <v>506</v>
      </c>
      <c r="AR227" s="8">
        <v>815</v>
      </c>
      <c r="AS227" s="8">
        <v>344</v>
      </c>
      <c r="AT227" s="8">
        <v>504</v>
      </c>
      <c r="AU227" s="8">
        <v>471</v>
      </c>
      <c r="AV227" s="8">
        <v>8.2000000000000003E-2</v>
      </c>
      <c r="AW227" s="8">
        <v>0</v>
      </c>
      <c r="AX227" s="8">
        <v>7</v>
      </c>
      <c r="AY227" s="8">
        <v>20</v>
      </c>
      <c r="AZ227" s="8">
        <v>9</v>
      </c>
      <c r="BA227" s="8">
        <v>2</v>
      </c>
      <c r="BB227" s="8">
        <v>8</v>
      </c>
      <c r="BC227" s="8">
        <v>8</v>
      </c>
      <c r="BD227" s="8">
        <v>8</v>
      </c>
      <c r="BE227" s="8">
        <v>3</v>
      </c>
      <c r="BF227" s="8">
        <v>3</v>
      </c>
      <c r="BG227" s="8">
        <v>3</v>
      </c>
      <c r="BH227" s="8">
        <v>5</v>
      </c>
      <c r="BI227" s="8">
        <v>5</v>
      </c>
      <c r="BJ227" s="8">
        <v>5</v>
      </c>
      <c r="BK227" s="8">
        <v>1</v>
      </c>
      <c r="BL227" s="8">
        <v>1</v>
      </c>
      <c r="BM227" s="8">
        <v>1</v>
      </c>
      <c r="BN227" s="8">
        <v>8</v>
      </c>
      <c r="BO227" s="8">
        <v>8</v>
      </c>
      <c r="BP227" s="8">
        <v>2.3270993820761299</v>
      </c>
      <c r="BQ227" s="8">
        <v>0.33322162965024099</v>
      </c>
      <c r="BR227" s="8">
        <v>-49.925018771679802</v>
      </c>
      <c r="BS227" s="8">
        <v>131</v>
      </c>
      <c r="BT227" s="8">
        <v>31</v>
      </c>
      <c r="BU227" s="8">
        <v>46</v>
      </c>
      <c r="BV227" s="8">
        <v>58</v>
      </c>
      <c r="BW227" s="8">
        <v>70</v>
      </c>
      <c r="BX227" s="8">
        <v>88</v>
      </c>
      <c r="BY227" s="8">
        <v>103</v>
      </c>
      <c r="BZ227" s="8">
        <v>120</v>
      </c>
      <c r="CA227" s="8">
        <v>40</v>
      </c>
      <c r="CB227" s="8">
        <v>59</v>
      </c>
      <c r="CC227" s="8">
        <v>73</v>
      </c>
      <c r="CD227" s="8">
        <v>89</v>
      </c>
      <c r="CE227" s="8">
        <v>112</v>
      </c>
      <c r="CF227" s="8">
        <v>131</v>
      </c>
      <c r="CG227" s="8">
        <v>152</v>
      </c>
      <c r="CH227" s="23">
        <v>0</v>
      </c>
      <c r="CI227" s="24">
        <v>0</v>
      </c>
      <c r="CJ227" s="25">
        <v>0</v>
      </c>
      <c r="CK227" s="26">
        <v>0</v>
      </c>
      <c r="CL227" s="28">
        <v>100</v>
      </c>
      <c r="CM227" s="29">
        <v>0</v>
      </c>
      <c r="CN227" s="30">
        <v>0</v>
      </c>
      <c r="CO227" s="31">
        <v>0</v>
      </c>
      <c r="CP227" s="34" t="s">
        <v>305</v>
      </c>
      <c r="CQ227" s="8">
        <v>0</v>
      </c>
      <c r="CR227" s="8">
        <v>100</v>
      </c>
      <c r="CS227" s="8">
        <v>0</v>
      </c>
      <c r="CT227" s="8">
        <v>0</v>
      </c>
      <c r="CU227" s="8">
        <v>0</v>
      </c>
      <c r="CV227" s="8">
        <v>0</v>
      </c>
      <c r="CW227" s="8">
        <v>0</v>
      </c>
      <c r="CX227" s="8">
        <v>0</v>
      </c>
      <c r="CY227" s="8">
        <v>0</v>
      </c>
    </row>
    <row r="228" spans="1:103" s="8" customFormat="1" ht="15.75" thickBot="1" x14ac:dyDescent="0.3">
      <c r="A228" s="8" t="s">
        <v>306</v>
      </c>
      <c r="B228" s="8" t="s">
        <v>572</v>
      </c>
      <c r="C228" s="8" t="s">
        <v>613</v>
      </c>
      <c r="D228" s="8" t="s">
        <v>627</v>
      </c>
      <c r="E228" s="8" t="s">
        <v>628</v>
      </c>
      <c r="G228" s="9">
        <v>3079</v>
      </c>
      <c r="H228" s="8">
        <v>-33.202350000000003</v>
      </c>
      <c r="I228" s="8">
        <v>20.85361</v>
      </c>
      <c r="J228" s="10">
        <v>7580</v>
      </c>
      <c r="K228" s="10">
        <v>20363</v>
      </c>
      <c r="L228" s="9"/>
      <c r="M228" s="8">
        <v>3079.0112938894999</v>
      </c>
      <c r="N228" s="8">
        <v>408629.45942266402</v>
      </c>
      <c r="O228" s="8">
        <v>43530.251993949503</v>
      </c>
      <c r="P228" s="8">
        <f t="shared" si="3"/>
        <v>43.530251993949506</v>
      </c>
      <c r="Q228" s="8">
        <v>95250.116966497793</v>
      </c>
      <c r="R228" s="9">
        <v>641</v>
      </c>
      <c r="S228" s="9">
        <v>1712</v>
      </c>
      <c r="T228" s="9">
        <v>674</v>
      </c>
      <c r="U228" s="9">
        <v>1134</v>
      </c>
      <c r="V228" s="9">
        <v>5.5193840526039997E-3</v>
      </c>
      <c r="W228" s="9">
        <v>1.1244080680517E-2</v>
      </c>
      <c r="X228" s="9">
        <v>13.369999885559</v>
      </c>
      <c r="Y228" s="9">
        <v>6.4391875639559998E-3</v>
      </c>
      <c r="Z228" s="8">
        <v>1.1594379273095801</v>
      </c>
      <c r="AA228" s="8">
        <v>78.355289605978697</v>
      </c>
      <c r="AB228" s="8">
        <v>15.454017394585</v>
      </c>
      <c r="AC228" s="9" t="s">
        <v>257</v>
      </c>
      <c r="AD228" s="8">
        <v>18.9974820986086</v>
      </c>
      <c r="AE228" s="8">
        <v>6.9</v>
      </c>
      <c r="AF228" s="8">
        <v>2.44</v>
      </c>
      <c r="AG228" s="8">
        <v>5.49</v>
      </c>
      <c r="AH228" s="8">
        <v>5.65</v>
      </c>
      <c r="AI228" s="8">
        <v>5.2</v>
      </c>
      <c r="AJ228" s="8">
        <v>0.83</v>
      </c>
      <c r="AK228" s="8">
        <v>0.22</v>
      </c>
      <c r="AL228" s="8">
        <v>0.44</v>
      </c>
      <c r="AM228" s="8">
        <v>0.5</v>
      </c>
      <c r="AN228" s="8">
        <v>442</v>
      </c>
      <c r="AO228" s="8">
        <v>110</v>
      </c>
      <c r="AP228" s="8">
        <v>234</v>
      </c>
      <c r="AQ228" s="8">
        <v>231</v>
      </c>
      <c r="AR228" s="8">
        <v>283</v>
      </c>
      <c r="AS228" s="8">
        <v>112</v>
      </c>
      <c r="AT228" s="8">
        <v>183</v>
      </c>
      <c r="AU228" s="8">
        <v>177</v>
      </c>
      <c r="AV228" s="8">
        <v>2.7E-2</v>
      </c>
      <c r="AW228" s="8">
        <v>4.7E-2</v>
      </c>
      <c r="AX228" s="8">
        <v>5</v>
      </c>
      <c r="AY228" s="8">
        <v>3</v>
      </c>
      <c r="AZ228" s="8">
        <v>15</v>
      </c>
      <c r="BA228" s="8">
        <v>6</v>
      </c>
      <c r="BB228" s="8">
        <v>3</v>
      </c>
      <c r="BC228" s="8">
        <v>8</v>
      </c>
      <c r="BD228" s="8">
        <v>3</v>
      </c>
      <c r="BE228" s="8">
        <v>2</v>
      </c>
      <c r="BF228" s="8">
        <v>3</v>
      </c>
      <c r="BG228" s="8">
        <v>2</v>
      </c>
      <c r="BH228" s="8">
        <v>5</v>
      </c>
      <c r="BI228" s="8">
        <v>5</v>
      </c>
      <c r="BJ228" s="8">
        <v>4</v>
      </c>
      <c r="BK228" s="8">
        <v>1</v>
      </c>
      <c r="BL228" s="8">
        <v>1</v>
      </c>
      <c r="BM228" s="8">
        <v>0</v>
      </c>
      <c r="BN228" s="8">
        <v>8</v>
      </c>
      <c r="BO228" s="8">
        <v>8</v>
      </c>
      <c r="BP228" s="8">
        <v>1.4422632368324999</v>
      </c>
      <c r="BQ228" s="8">
        <v>0.28459792396989098</v>
      </c>
      <c r="BR228" s="8">
        <v>43.986717246419197</v>
      </c>
      <c r="BS228" s="8">
        <v>66</v>
      </c>
      <c r="BT228" s="8">
        <v>34</v>
      </c>
      <c r="BU228" s="8">
        <v>50</v>
      </c>
      <c r="BV228" s="8">
        <v>61</v>
      </c>
      <c r="BW228" s="8">
        <v>73</v>
      </c>
      <c r="BX228" s="8">
        <v>90</v>
      </c>
      <c r="BY228" s="8">
        <v>104</v>
      </c>
      <c r="BZ228" s="8">
        <v>119</v>
      </c>
      <c r="CA228" s="8">
        <v>35</v>
      </c>
      <c r="CB228" s="8">
        <v>52</v>
      </c>
      <c r="CC228" s="8">
        <v>64</v>
      </c>
      <c r="CD228" s="8">
        <v>77</v>
      </c>
      <c r="CE228" s="8">
        <v>95</v>
      </c>
      <c r="CF228" s="8">
        <v>109</v>
      </c>
      <c r="CG228" s="8">
        <v>125</v>
      </c>
      <c r="CH228" s="23">
        <v>0</v>
      </c>
      <c r="CI228" s="24">
        <v>0</v>
      </c>
      <c r="CJ228" s="25">
        <v>0</v>
      </c>
      <c r="CK228" s="26">
        <v>0</v>
      </c>
      <c r="CL228" s="28">
        <v>100</v>
      </c>
      <c r="CM228" s="29">
        <v>0</v>
      </c>
      <c r="CN228" s="30">
        <v>0</v>
      </c>
      <c r="CO228" s="31">
        <v>0</v>
      </c>
      <c r="CP228" s="34" t="s">
        <v>306</v>
      </c>
      <c r="CQ228" s="8">
        <v>0</v>
      </c>
      <c r="CR228" s="8">
        <v>100</v>
      </c>
      <c r="CS228" s="8">
        <v>0</v>
      </c>
      <c r="CT228" s="8">
        <v>0</v>
      </c>
      <c r="CU228" s="8">
        <v>0</v>
      </c>
      <c r="CV228" s="8">
        <v>0</v>
      </c>
      <c r="CW228" s="8">
        <v>0</v>
      </c>
      <c r="CX228" s="8">
        <v>0</v>
      </c>
      <c r="CY228" s="8">
        <v>0</v>
      </c>
    </row>
    <row r="229" spans="1:103" s="8" customFormat="1" ht="15.75" thickBot="1" x14ac:dyDescent="0.3">
      <c r="A229" s="8" t="s">
        <v>307</v>
      </c>
      <c r="B229" s="8" t="s">
        <v>572</v>
      </c>
      <c r="C229" s="8" t="s">
        <v>613</v>
      </c>
      <c r="D229" s="8" t="s">
        <v>614</v>
      </c>
      <c r="E229" s="8" t="s">
        <v>629</v>
      </c>
      <c r="G229" s="9">
        <v>8.8000000000000007</v>
      </c>
      <c r="H229" s="8">
        <v>-33.354439999999997</v>
      </c>
      <c r="I229" s="8">
        <v>19.719439999999999</v>
      </c>
      <c r="J229" s="10">
        <v>27215</v>
      </c>
      <c r="K229" s="10">
        <v>43291</v>
      </c>
      <c r="L229" s="9"/>
      <c r="M229" s="8">
        <v>8.5966085374670396</v>
      </c>
      <c r="N229" s="8">
        <v>18985.0258779795</v>
      </c>
      <c r="O229" s="8">
        <v>2732.0853598009598</v>
      </c>
      <c r="P229" s="8">
        <f t="shared" si="3"/>
        <v>2.7320853598009598</v>
      </c>
      <c r="Q229" s="8">
        <v>5049.9420475172701</v>
      </c>
      <c r="R229" s="9">
        <v>1024</v>
      </c>
      <c r="S229" s="9">
        <v>2093</v>
      </c>
      <c r="T229" s="9">
        <v>1044</v>
      </c>
      <c r="U229" s="9">
        <v>1694</v>
      </c>
      <c r="V229" s="9">
        <v>0.12435929477214799</v>
      </c>
      <c r="W229" s="9">
        <v>0.21168559756553201</v>
      </c>
      <c r="X229" s="9">
        <v>61.740001678466797</v>
      </c>
      <c r="Y229" s="9">
        <v>0.17161913216114</v>
      </c>
      <c r="Z229" s="8">
        <v>1.1280480316583901</v>
      </c>
      <c r="AA229" s="8">
        <v>97.9557733520341</v>
      </c>
      <c r="AB229" s="8">
        <v>0.45492273424133101</v>
      </c>
      <c r="AC229" s="9" t="s">
        <v>257</v>
      </c>
      <c r="AD229" s="8">
        <v>2.0203905767841501</v>
      </c>
      <c r="AE229" s="8">
        <v>6.75</v>
      </c>
      <c r="AF229" s="8">
        <v>3.4</v>
      </c>
      <c r="AG229" s="8">
        <v>6.22</v>
      </c>
      <c r="AH229" s="8">
        <v>6.42</v>
      </c>
      <c r="AI229" s="8">
        <v>6.42</v>
      </c>
      <c r="AJ229" s="8">
        <v>0.95</v>
      </c>
      <c r="AK229" s="8">
        <v>0.77</v>
      </c>
      <c r="AL229" s="8">
        <v>0.82</v>
      </c>
      <c r="AM229" s="8">
        <v>0.82</v>
      </c>
      <c r="AN229" s="8">
        <v>763</v>
      </c>
      <c r="AO229" s="8">
        <v>573</v>
      </c>
      <c r="AP229" s="8">
        <v>668</v>
      </c>
      <c r="AQ229" s="8">
        <v>668</v>
      </c>
      <c r="AR229" s="8">
        <v>398</v>
      </c>
      <c r="AS229" s="8">
        <v>367</v>
      </c>
      <c r="AT229" s="8">
        <v>382</v>
      </c>
      <c r="AU229" s="8">
        <v>382</v>
      </c>
      <c r="AV229" s="8">
        <v>0</v>
      </c>
      <c r="AW229" s="8">
        <v>0</v>
      </c>
      <c r="AX229" s="8">
        <v>7</v>
      </c>
      <c r="AY229" s="8">
        <v>72</v>
      </c>
      <c r="AZ229" s="8">
        <v>15</v>
      </c>
      <c r="BA229" s="8">
        <v>3</v>
      </c>
      <c r="BB229" s="8">
        <v>8</v>
      </c>
      <c r="BC229" s="8">
        <v>8</v>
      </c>
      <c r="BD229" s="8">
        <v>8</v>
      </c>
      <c r="BE229" s="8">
        <v>3</v>
      </c>
      <c r="BF229" s="8">
        <v>3</v>
      </c>
      <c r="BG229" s="8">
        <v>3</v>
      </c>
      <c r="BH229" s="8">
        <v>5</v>
      </c>
      <c r="BI229" s="8">
        <v>5</v>
      </c>
      <c r="BJ229" s="8">
        <v>5</v>
      </c>
      <c r="BK229" s="8">
        <v>1</v>
      </c>
      <c r="BL229" s="8">
        <v>1</v>
      </c>
      <c r="BM229" s="8">
        <v>1</v>
      </c>
      <c r="BN229" s="8">
        <v>8</v>
      </c>
      <c r="BO229" s="8">
        <v>8</v>
      </c>
      <c r="BP229" s="8">
        <v>2.6504265902198099</v>
      </c>
      <c r="BQ229" s="8">
        <v>0.633781159593794</v>
      </c>
      <c r="BR229" s="8">
        <v>-11.024713160194</v>
      </c>
      <c r="BS229" s="8">
        <v>99</v>
      </c>
      <c r="BT229" s="8">
        <v>31</v>
      </c>
      <c r="BU229" s="8">
        <v>40</v>
      </c>
      <c r="BV229" s="8">
        <v>46</v>
      </c>
      <c r="BW229" s="8">
        <v>52</v>
      </c>
      <c r="BX229" s="8">
        <v>59</v>
      </c>
      <c r="BY229" s="8">
        <v>65</v>
      </c>
      <c r="BZ229" s="8">
        <v>70</v>
      </c>
      <c r="CA229" s="8">
        <v>52</v>
      </c>
      <c r="CB229" s="8">
        <v>68</v>
      </c>
      <c r="CC229" s="8">
        <v>78</v>
      </c>
      <c r="CD229" s="8">
        <v>88</v>
      </c>
      <c r="CE229" s="8">
        <v>100</v>
      </c>
      <c r="CF229" s="8">
        <v>109</v>
      </c>
      <c r="CG229" s="8">
        <v>118</v>
      </c>
      <c r="CH229" s="23">
        <v>0</v>
      </c>
      <c r="CI229" s="24">
        <v>0</v>
      </c>
      <c r="CJ229" s="25">
        <v>0</v>
      </c>
      <c r="CK229" s="26">
        <v>100</v>
      </c>
      <c r="CL229" s="28">
        <v>0</v>
      </c>
      <c r="CM229" s="29">
        <v>0</v>
      </c>
      <c r="CN229" s="30">
        <v>0</v>
      </c>
      <c r="CO229" s="31">
        <v>0</v>
      </c>
      <c r="CP229" s="34" t="s">
        <v>307</v>
      </c>
      <c r="CQ229" s="8">
        <v>0</v>
      </c>
      <c r="CR229" s="8">
        <v>100</v>
      </c>
      <c r="CS229" s="8">
        <v>0</v>
      </c>
      <c r="CT229" s="8">
        <v>0</v>
      </c>
      <c r="CU229" s="8">
        <v>0</v>
      </c>
      <c r="CV229" s="8">
        <v>0</v>
      </c>
      <c r="CW229" s="8">
        <v>0</v>
      </c>
      <c r="CX229" s="8">
        <v>0</v>
      </c>
      <c r="CY229" s="8">
        <v>0</v>
      </c>
    </row>
    <row r="230" spans="1:103" s="8" customFormat="1" ht="15.75" thickBot="1" x14ac:dyDescent="0.3">
      <c r="A230" s="8" t="s">
        <v>308</v>
      </c>
      <c r="B230" s="8" t="s">
        <v>572</v>
      </c>
      <c r="C230" s="8" t="s">
        <v>613</v>
      </c>
      <c r="D230" s="8" t="s">
        <v>614</v>
      </c>
      <c r="E230" s="8" t="s">
        <v>629</v>
      </c>
      <c r="G230" s="9">
        <v>30</v>
      </c>
      <c r="H230" s="8">
        <v>-33.288330000000002</v>
      </c>
      <c r="I230" s="8">
        <v>19.727499999999999</v>
      </c>
      <c r="J230" s="10">
        <v>27204</v>
      </c>
      <c r="K230" s="10">
        <v>42867</v>
      </c>
      <c r="L230" s="9"/>
      <c r="M230" s="8">
        <v>32.269329528112301</v>
      </c>
      <c r="N230" s="8">
        <v>38347.663744318699</v>
      </c>
      <c r="O230" s="8">
        <v>6411.8606994902102</v>
      </c>
      <c r="P230" s="8">
        <f t="shared" si="3"/>
        <v>6.4118606994902105</v>
      </c>
      <c r="Q230" s="8">
        <v>14750.750666112001</v>
      </c>
      <c r="R230" s="9">
        <v>886</v>
      </c>
      <c r="S230" s="9">
        <v>2063</v>
      </c>
      <c r="T230" s="9">
        <v>907</v>
      </c>
      <c r="U230" s="9">
        <v>1422</v>
      </c>
      <c r="V230" s="9">
        <v>3.8102291524409998E-2</v>
      </c>
      <c r="W230" s="9">
        <v>7.9792549317779002E-2</v>
      </c>
      <c r="X230" s="9">
        <v>25.409999847412099</v>
      </c>
      <c r="Y230" s="9">
        <v>4.6551302075385999E-2</v>
      </c>
      <c r="Z230" s="8">
        <v>1.1887623092013699</v>
      </c>
      <c r="AA230" s="8">
        <v>96.334896128751296</v>
      </c>
      <c r="AB230" s="8">
        <v>1.7161214932347599</v>
      </c>
      <c r="AC230" s="9" t="s">
        <v>257</v>
      </c>
      <c r="AD230" s="8">
        <v>3.5704452794316799</v>
      </c>
      <c r="AE230" s="8">
        <v>6.75</v>
      </c>
      <c r="AF230" s="8">
        <v>3.37</v>
      </c>
      <c r="AG230" s="8">
        <v>5.71</v>
      </c>
      <c r="AH230" s="8">
        <v>6.2</v>
      </c>
      <c r="AI230" s="8">
        <v>6.2</v>
      </c>
      <c r="AJ230" s="8">
        <v>0.97</v>
      </c>
      <c r="AK230" s="8">
        <v>0.77</v>
      </c>
      <c r="AL230" s="8">
        <v>0.8</v>
      </c>
      <c r="AM230" s="8">
        <v>0.81</v>
      </c>
      <c r="AN230" s="8">
        <v>1164</v>
      </c>
      <c r="AO230" s="8">
        <v>290</v>
      </c>
      <c r="AP230" s="8">
        <v>628</v>
      </c>
      <c r="AQ230" s="8">
        <v>551</v>
      </c>
      <c r="AR230" s="8">
        <v>434</v>
      </c>
      <c r="AS230" s="8">
        <v>302</v>
      </c>
      <c r="AT230" s="8">
        <v>372</v>
      </c>
      <c r="AU230" s="8">
        <v>377</v>
      </c>
      <c r="AV230" s="8">
        <v>0.39</v>
      </c>
      <c r="AW230" s="8">
        <v>0</v>
      </c>
      <c r="AX230" s="8">
        <v>7</v>
      </c>
      <c r="AY230" s="8">
        <v>56</v>
      </c>
      <c r="AZ230" s="8">
        <v>15</v>
      </c>
      <c r="BA230" s="8">
        <v>3</v>
      </c>
      <c r="BB230" s="8">
        <v>8</v>
      </c>
      <c r="BC230" s="8">
        <v>8</v>
      </c>
      <c r="BD230" s="8">
        <v>8</v>
      </c>
      <c r="BE230" s="8">
        <v>3</v>
      </c>
      <c r="BF230" s="8">
        <v>3</v>
      </c>
      <c r="BG230" s="8">
        <v>3</v>
      </c>
      <c r="BH230" s="8">
        <v>5</v>
      </c>
      <c r="BI230" s="8">
        <v>5</v>
      </c>
      <c r="BJ230" s="8">
        <v>5</v>
      </c>
      <c r="BK230" s="8">
        <v>1</v>
      </c>
      <c r="BL230" s="8">
        <v>1</v>
      </c>
      <c r="BM230" s="8">
        <v>1</v>
      </c>
      <c r="BN230" s="8">
        <v>8</v>
      </c>
      <c r="BO230" s="8">
        <v>8</v>
      </c>
      <c r="BP230" s="8">
        <v>2.6504265902198099</v>
      </c>
      <c r="BQ230" s="8">
        <v>0.11655018683872501</v>
      </c>
      <c r="BR230" s="8">
        <v>30.827500685815501</v>
      </c>
      <c r="BS230" s="8">
        <v>95</v>
      </c>
      <c r="BT230" s="8">
        <v>34</v>
      </c>
      <c r="BU230" s="8">
        <v>46</v>
      </c>
      <c r="BV230" s="8">
        <v>54</v>
      </c>
      <c r="BW230" s="8">
        <v>62</v>
      </c>
      <c r="BX230" s="8">
        <v>73</v>
      </c>
      <c r="BY230" s="8">
        <v>82</v>
      </c>
      <c r="BZ230" s="8">
        <v>92</v>
      </c>
      <c r="CA230" s="8">
        <v>40</v>
      </c>
      <c r="CB230" s="8">
        <v>54</v>
      </c>
      <c r="CC230" s="8">
        <v>64</v>
      </c>
      <c r="CD230" s="8">
        <v>74</v>
      </c>
      <c r="CE230" s="8">
        <v>87</v>
      </c>
      <c r="CF230" s="8">
        <v>98</v>
      </c>
      <c r="CG230" s="8">
        <v>109</v>
      </c>
      <c r="CH230" s="23">
        <v>0</v>
      </c>
      <c r="CI230" s="24">
        <v>0</v>
      </c>
      <c r="CJ230" s="25">
        <v>0</v>
      </c>
      <c r="CK230" s="26">
        <v>100</v>
      </c>
      <c r="CL230" s="28">
        <v>0</v>
      </c>
      <c r="CM230" s="29">
        <v>0</v>
      </c>
      <c r="CN230" s="30">
        <v>0</v>
      </c>
      <c r="CO230" s="31">
        <v>0</v>
      </c>
      <c r="CP230" s="34" t="s">
        <v>308</v>
      </c>
      <c r="CQ230" s="8">
        <v>0</v>
      </c>
      <c r="CR230" s="8">
        <v>100</v>
      </c>
      <c r="CS230" s="8">
        <v>0</v>
      </c>
      <c r="CT230" s="8">
        <v>0</v>
      </c>
      <c r="CU230" s="8">
        <v>0</v>
      </c>
      <c r="CV230" s="8">
        <v>0</v>
      </c>
      <c r="CW230" s="8">
        <v>0</v>
      </c>
      <c r="CX230" s="8">
        <v>0</v>
      </c>
      <c r="CY230" s="8">
        <v>0</v>
      </c>
    </row>
    <row r="231" spans="1:103" s="4" customFormat="1" ht="15.75" thickBot="1" x14ac:dyDescent="0.3">
      <c r="A231" s="3" t="s">
        <v>309</v>
      </c>
      <c r="B231" s="3" t="s">
        <v>572</v>
      </c>
      <c r="C231" s="3" t="s">
        <v>613</v>
      </c>
      <c r="D231" s="3" t="s">
        <v>614</v>
      </c>
      <c r="E231" s="3" t="s">
        <v>616</v>
      </c>
      <c r="G231" s="5">
        <v>757</v>
      </c>
      <c r="H231" s="4">
        <v>-33.517040000000001</v>
      </c>
      <c r="I231" s="4">
        <v>20.752890000000001</v>
      </c>
      <c r="J231" s="6">
        <v>9523</v>
      </c>
      <c r="K231" s="6">
        <v>43243</v>
      </c>
      <c r="L231" s="5"/>
      <c r="M231" s="4">
        <v>765.55357899154706</v>
      </c>
      <c r="N231" s="4">
        <v>193312.555139134</v>
      </c>
      <c r="O231" s="4">
        <v>30809.3485682547</v>
      </c>
      <c r="P231" s="8">
        <f t="shared" si="3"/>
        <v>30.809348568254702</v>
      </c>
      <c r="Q231" s="4">
        <v>58511.064761944697</v>
      </c>
      <c r="R231" s="5">
        <v>544</v>
      </c>
      <c r="S231" s="5">
        <v>1366</v>
      </c>
      <c r="T231" s="5">
        <v>611</v>
      </c>
      <c r="U231" s="5">
        <v>899</v>
      </c>
      <c r="V231" s="5">
        <v>7.6346783898770003E-3</v>
      </c>
      <c r="W231" s="5">
        <v>1.4048624877095E-2</v>
      </c>
      <c r="X231" s="5">
        <v>24.959999084472599</v>
      </c>
      <c r="Y231" s="5">
        <v>6.5628616139290002E-3</v>
      </c>
      <c r="Z231" s="4">
        <v>0.86249753409972996</v>
      </c>
      <c r="AA231" s="4">
        <v>85.906113115141196</v>
      </c>
      <c r="AB231" s="4">
        <v>10.5416179704775</v>
      </c>
      <c r="AC231" s="5" t="s">
        <v>257</v>
      </c>
      <c r="AD231" s="4">
        <v>15.9258303309686</v>
      </c>
      <c r="AE231" s="4">
        <v>6.9</v>
      </c>
      <c r="AF231" s="4">
        <v>2.73</v>
      </c>
      <c r="AG231" s="4">
        <v>5.48</v>
      </c>
      <c r="AH231" s="4">
        <v>6.39</v>
      </c>
      <c r="AI231" s="4">
        <v>6.68</v>
      </c>
      <c r="AJ231" s="4">
        <v>0.83</v>
      </c>
      <c r="AK231" s="4">
        <v>0.54</v>
      </c>
      <c r="AL231" s="4">
        <v>0.78</v>
      </c>
      <c r="AM231" s="4">
        <v>0.83</v>
      </c>
      <c r="AN231" s="4">
        <v>942</v>
      </c>
      <c r="AO231" s="4">
        <v>138</v>
      </c>
      <c r="AP231" s="4">
        <v>278</v>
      </c>
      <c r="AQ231" s="4">
        <v>260</v>
      </c>
      <c r="AR231" s="4">
        <v>404</v>
      </c>
      <c r="AS231" s="4">
        <v>49</v>
      </c>
      <c r="AT231" s="4">
        <v>209</v>
      </c>
      <c r="AU231" s="4">
        <v>210</v>
      </c>
      <c r="AV231" s="4">
        <v>3.6999999999999998E-2</v>
      </c>
      <c r="AW231" s="4">
        <v>0</v>
      </c>
      <c r="AX231" s="4">
        <v>5</v>
      </c>
      <c r="AY231" s="4">
        <v>20</v>
      </c>
      <c r="AZ231" s="4">
        <v>9</v>
      </c>
      <c r="BA231" s="4">
        <v>2</v>
      </c>
      <c r="BB231" s="4">
        <v>3</v>
      </c>
      <c r="BC231" s="4">
        <v>8</v>
      </c>
      <c r="BD231" s="4">
        <v>3</v>
      </c>
      <c r="BE231" s="4">
        <v>2</v>
      </c>
      <c r="BF231" s="4">
        <v>3</v>
      </c>
      <c r="BG231" s="4">
        <v>2</v>
      </c>
      <c r="BH231" s="4">
        <v>5</v>
      </c>
      <c r="BI231" s="4">
        <v>5</v>
      </c>
      <c r="BJ231" s="4">
        <v>5</v>
      </c>
      <c r="BK231" s="4">
        <v>1</v>
      </c>
      <c r="BL231" s="4">
        <v>1</v>
      </c>
      <c r="BM231" s="4">
        <v>1</v>
      </c>
      <c r="BN231" s="4">
        <v>8</v>
      </c>
      <c r="BO231" s="4">
        <v>8</v>
      </c>
      <c r="BP231" s="4">
        <v>0.31945219440867501</v>
      </c>
      <c r="BQ231" s="4">
        <v>0.65161149775926597</v>
      </c>
      <c r="BR231" s="4">
        <v>35.827232278550603</v>
      </c>
      <c r="BS231" s="4">
        <v>74</v>
      </c>
      <c r="BT231" s="4">
        <v>32</v>
      </c>
      <c r="BU231" s="4">
        <v>47</v>
      </c>
      <c r="BV231" s="4">
        <v>58</v>
      </c>
      <c r="BW231" s="4">
        <v>71</v>
      </c>
      <c r="BX231" s="4">
        <v>89</v>
      </c>
      <c r="BY231" s="4">
        <v>103</v>
      </c>
      <c r="BZ231" s="4">
        <v>120</v>
      </c>
      <c r="CA231" s="4">
        <v>35</v>
      </c>
      <c r="CB231" s="4">
        <v>52</v>
      </c>
      <c r="CC231" s="4">
        <v>64</v>
      </c>
      <c r="CD231" s="4">
        <v>77</v>
      </c>
      <c r="CE231" s="4">
        <v>97</v>
      </c>
      <c r="CF231" s="4">
        <v>113</v>
      </c>
      <c r="CG231" s="4">
        <v>131</v>
      </c>
      <c r="CH231" s="23">
        <v>0</v>
      </c>
      <c r="CI231" s="24">
        <v>0</v>
      </c>
      <c r="CJ231" s="25">
        <v>0</v>
      </c>
      <c r="CK231" s="26">
        <v>0</v>
      </c>
      <c r="CL231" s="28">
        <v>100</v>
      </c>
      <c r="CM231" s="29">
        <v>0</v>
      </c>
      <c r="CN231" s="30">
        <v>0</v>
      </c>
      <c r="CO231" s="31">
        <v>0</v>
      </c>
      <c r="CP231" s="33" t="s">
        <v>309</v>
      </c>
      <c r="CQ231" s="8">
        <v>0</v>
      </c>
      <c r="CR231" s="8">
        <v>0</v>
      </c>
      <c r="CS231" s="8">
        <v>0</v>
      </c>
      <c r="CT231" s="8">
        <v>0</v>
      </c>
      <c r="CU231" s="8">
        <v>0</v>
      </c>
      <c r="CV231" s="8">
        <v>100</v>
      </c>
      <c r="CW231" s="8">
        <v>0</v>
      </c>
      <c r="CX231" s="8">
        <v>0</v>
      </c>
      <c r="CY231" s="8">
        <v>0</v>
      </c>
    </row>
    <row r="232" spans="1:103" s="4" customFormat="1" ht="15.75" thickBot="1" x14ac:dyDescent="0.3">
      <c r="A232" s="3" t="s">
        <v>310</v>
      </c>
      <c r="B232" s="3" t="s">
        <v>572</v>
      </c>
      <c r="C232" s="3" t="s">
        <v>613</v>
      </c>
      <c r="D232" s="3" t="s">
        <v>614</v>
      </c>
      <c r="E232" s="3" t="s">
        <v>615</v>
      </c>
      <c r="G232" s="5">
        <v>251</v>
      </c>
      <c r="H232" s="4">
        <v>-33.828890000000001</v>
      </c>
      <c r="I232" s="4">
        <v>21.13317</v>
      </c>
      <c r="J232" s="6">
        <v>28144</v>
      </c>
      <c r="K232" s="6">
        <v>43306</v>
      </c>
      <c r="L232" s="5"/>
      <c r="M232" s="4">
        <v>253.07490032988301</v>
      </c>
      <c r="N232" s="4">
        <v>110125.14928545</v>
      </c>
      <c r="O232" s="4">
        <v>11556.0180968484</v>
      </c>
      <c r="P232" s="8">
        <f t="shared" si="3"/>
        <v>11.556018096848401</v>
      </c>
      <c r="Q232" s="4">
        <v>32279.067782683502</v>
      </c>
      <c r="R232" s="5">
        <v>296</v>
      </c>
      <c r="S232" s="5">
        <v>1558</v>
      </c>
      <c r="T232" s="5">
        <v>320</v>
      </c>
      <c r="U232" s="5">
        <v>633</v>
      </c>
      <c r="V232" s="5">
        <v>1.2243192642927E-2</v>
      </c>
      <c r="W232" s="5">
        <v>3.9096544190691002E-2</v>
      </c>
      <c r="X232" s="5">
        <v>19.2399997711181</v>
      </c>
      <c r="Y232" s="5">
        <v>1.2928915210068E-2</v>
      </c>
      <c r="Z232" s="4">
        <v>0.54002934236021305</v>
      </c>
      <c r="AA232" s="4">
        <v>89.367795863820504</v>
      </c>
      <c r="AB232" s="4">
        <v>5.13609048381731</v>
      </c>
      <c r="AC232" s="5" t="s">
        <v>257</v>
      </c>
      <c r="AD232" s="4">
        <v>6.51752335113349</v>
      </c>
      <c r="AE232" s="4">
        <v>6.8</v>
      </c>
      <c r="AF232" s="4">
        <v>3</v>
      </c>
      <c r="AG232" s="4">
        <v>5.01</v>
      </c>
      <c r="AH232" s="4">
        <v>4.78</v>
      </c>
      <c r="AI232" s="4">
        <v>6.39</v>
      </c>
      <c r="AJ232" s="4">
        <v>0.82</v>
      </c>
      <c r="AK232" s="4">
        <v>0.47</v>
      </c>
      <c r="AL232" s="4">
        <v>0.52</v>
      </c>
      <c r="AM232" s="4">
        <v>0.47</v>
      </c>
      <c r="AN232" s="4">
        <v>1307</v>
      </c>
      <c r="AO232" s="4">
        <v>173</v>
      </c>
      <c r="AP232" s="4">
        <v>362</v>
      </c>
      <c r="AQ232" s="4">
        <v>322</v>
      </c>
      <c r="AR232" s="4">
        <v>756</v>
      </c>
      <c r="AS232" s="4">
        <v>86</v>
      </c>
      <c r="AT232" s="4">
        <v>315</v>
      </c>
      <c r="AU232" s="4">
        <v>244</v>
      </c>
      <c r="AV232" s="4">
        <v>0.17100000000000001</v>
      </c>
      <c r="AW232" s="4">
        <v>0</v>
      </c>
      <c r="AX232" s="4">
        <v>7</v>
      </c>
      <c r="AY232" s="4">
        <v>20</v>
      </c>
      <c r="AZ232" s="4">
        <v>9</v>
      </c>
      <c r="BA232" s="4">
        <v>2</v>
      </c>
      <c r="BB232" s="4">
        <v>8</v>
      </c>
      <c r="BC232" s="4">
        <v>8</v>
      </c>
      <c r="BD232" s="4">
        <v>3</v>
      </c>
      <c r="BE232" s="4">
        <v>3</v>
      </c>
      <c r="BF232" s="4">
        <v>3</v>
      </c>
      <c r="BG232" s="4">
        <v>2</v>
      </c>
      <c r="BH232" s="4">
        <v>5</v>
      </c>
      <c r="BI232" s="4">
        <v>5</v>
      </c>
      <c r="BJ232" s="4">
        <v>5</v>
      </c>
      <c r="BK232" s="4">
        <v>1</v>
      </c>
      <c r="BL232" s="4">
        <v>1</v>
      </c>
      <c r="BM232" s="4">
        <v>1</v>
      </c>
      <c r="BN232" s="4">
        <v>8</v>
      </c>
      <c r="BO232" s="4">
        <v>8</v>
      </c>
      <c r="BP232" s="4">
        <v>-0.17035299997313799</v>
      </c>
      <c r="BQ232" s="4">
        <v>0.31105031533885102</v>
      </c>
      <c r="BR232" s="4">
        <v>86.454204568822306</v>
      </c>
      <c r="BS232" s="4">
        <v>84</v>
      </c>
      <c r="BT232" s="4">
        <v>28</v>
      </c>
      <c r="BU232" s="4">
        <v>41</v>
      </c>
      <c r="BV232" s="4">
        <v>51</v>
      </c>
      <c r="BW232" s="4">
        <v>62</v>
      </c>
      <c r="BX232" s="4">
        <v>78</v>
      </c>
      <c r="BY232" s="4">
        <v>92</v>
      </c>
      <c r="BZ232" s="4">
        <v>106</v>
      </c>
      <c r="CA232" s="4">
        <v>30</v>
      </c>
      <c r="CB232" s="4">
        <v>45</v>
      </c>
      <c r="CC232" s="4">
        <v>56</v>
      </c>
      <c r="CD232" s="4">
        <v>68</v>
      </c>
      <c r="CE232" s="4">
        <v>85</v>
      </c>
      <c r="CF232" s="4">
        <v>100</v>
      </c>
      <c r="CG232" s="4">
        <v>116</v>
      </c>
      <c r="CH232" s="23">
        <v>0</v>
      </c>
      <c r="CI232" s="24">
        <v>0</v>
      </c>
      <c r="CJ232" s="25">
        <v>0</v>
      </c>
      <c r="CK232" s="26">
        <v>0</v>
      </c>
      <c r="CL232" s="28">
        <v>100</v>
      </c>
      <c r="CM232" s="29">
        <v>0</v>
      </c>
      <c r="CN232" s="30">
        <v>0</v>
      </c>
      <c r="CO232" s="31">
        <v>0</v>
      </c>
      <c r="CP232" s="33" t="s">
        <v>310</v>
      </c>
      <c r="CQ232" s="8">
        <v>0</v>
      </c>
      <c r="CR232" s="8">
        <v>100</v>
      </c>
      <c r="CS232" s="8">
        <v>0</v>
      </c>
      <c r="CT232" s="8">
        <v>0</v>
      </c>
      <c r="CU232" s="8">
        <v>0</v>
      </c>
      <c r="CV232" s="8">
        <v>0</v>
      </c>
      <c r="CW232" s="8">
        <v>0</v>
      </c>
      <c r="CX232" s="8">
        <v>0</v>
      </c>
      <c r="CY232" s="8">
        <v>0</v>
      </c>
    </row>
    <row r="233" spans="1:103" s="8" customFormat="1" ht="15.75" thickBot="1" x14ac:dyDescent="0.3">
      <c r="A233" s="8" t="s">
        <v>311</v>
      </c>
      <c r="B233" s="8" t="s">
        <v>572</v>
      </c>
      <c r="C233" s="8" t="s">
        <v>604</v>
      </c>
      <c r="D233" s="8" t="s">
        <v>605</v>
      </c>
      <c r="E233" s="8" t="s">
        <v>608</v>
      </c>
      <c r="G233" s="9">
        <v>253</v>
      </c>
      <c r="H233" s="8">
        <v>-33.489719999999998</v>
      </c>
      <c r="I233" s="8">
        <v>21.489439999999998</v>
      </c>
      <c r="J233" s="10">
        <v>20121</v>
      </c>
      <c r="K233" s="10">
        <v>43242</v>
      </c>
      <c r="L233" s="9"/>
      <c r="M233" s="8">
        <v>263.56300244439399</v>
      </c>
      <c r="N233" s="8">
        <v>115665.048260732</v>
      </c>
      <c r="O233" s="8">
        <v>8988.5088951084399</v>
      </c>
      <c r="P233" s="8">
        <f t="shared" si="3"/>
        <v>8.9885088951084402</v>
      </c>
      <c r="Q233" s="8">
        <v>28614.490709248501</v>
      </c>
      <c r="R233" s="9">
        <v>459</v>
      </c>
      <c r="S233" s="9">
        <v>2185</v>
      </c>
      <c r="T233" s="9">
        <v>460</v>
      </c>
      <c r="U233" s="9">
        <v>1111</v>
      </c>
      <c r="V233" s="9">
        <v>1.9321804866194999E-2</v>
      </c>
      <c r="W233" s="9">
        <v>6.0319088588290999E-2</v>
      </c>
      <c r="X233" s="9">
        <v>34.970001220703097</v>
      </c>
      <c r="Y233" s="9">
        <v>3.0334282666445E-2</v>
      </c>
      <c r="Z233" s="8">
        <v>0.85838749134994696</v>
      </c>
      <c r="AA233" s="8">
        <v>87.119487051695202</v>
      </c>
      <c r="AB233" s="8">
        <v>3.37086734809056</v>
      </c>
      <c r="AC233" s="9" t="s">
        <v>257</v>
      </c>
      <c r="AD233" s="8">
        <v>4.6801634008289597</v>
      </c>
      <c r="AE233" s="8">
        <v>6.92</v>
      </c>
      <c r="AF233" s="8">
        <v>2.94</v>
      </c>
      <c r="AG233" s="8">
        <v>5.31</v>
      </c>
      <c r="AH233" s="8">
        <v>6</v>
      </c>
      <c r="AI233" s="8">
        <v>6.59</v>
      </c>
      <c r="AJ233" s="8">
        <v>0.86</v>
      </c>
      <c r="AK233" s="8">
        <v>0.59</v>
      </c>
      <c r="AL233" s="8">
        <v>0.73</v>
      </c>
      <c r="AM233" s="8">
        <v>0.72</v>
      </c>
      <c r="AN233" s="8">
        <v>590</v>
      </c>
      <c r="AO233" s="8">
        <v>168</v>
      </c>
      <c r="AP233" s="8">
        <v>333</v>
      </c>
      <c r="AQ233" s="8">
        <v>323</v>
      </c>
      <c r="AR233" s="8">
        <v>339</v>
      </c>
      <c r="AS233" s="8">
        <v>222</v>
      </c>
      <c r="AT233" s="8">
        <v>276</v>
      </c>
      <c r="AU233" s="8">
        <v>273</v>
      </c>
      <c r="AV233" s="8">
        <v>0.21299999999999999</v>
      </c>
      <c r="AW233" s="8">
        <v>0.495</v>
      </c>
      <c r="AX233" s="8">
        <v>7</v>
      </c>
      <c r="AY233" s="8">
        <v>20</v>
      </c>
      <c r="AZ233" s="8">
        <v>9</v>
      </c>
      <c r="BA233" s="8">
        <v>2</v>
      </c>
      <c r="BB233" s="8">
        <v>3</v>
      </c>
      <c r="BC233" s="8">
        <v>8</v>
      </c>
      <c r="BD233" s="8">
        <v>3</v>
      </c>
      <c r="BE233" s="8">
        <v>2</v>
      </c>
      <c r="BF233" s="8">
        <v>3</v>
      </c>
      <c r="BG233" s="8">
        <v>2</v>
      </c>
      <c r="BH233" s="8">
        <v>5</v>
      </c>
      <c r="BI233" s="8">
        <v>5</v>
      </c>
      <c r="BJ233" s="8">
        <v>5</v>
      </c>
      <c r="BK233" s="8">
        <v>1</v>
      </c>
      <c r="BL233" s="8">
        <v>1</v>
      </c>
      <c r="BM233" s="8">
        <v>1</v>
      </c>
      <c r="BN233" s="8">
        <v>8</v>
      </c>
      <c r="BO233" s="8">
        <v>8</v>
      </c>
      <c r="BP233" s="8">
        <v>0.18447067424722899</v>
      </c>
      <c r="BQ233" s="8">
        <v>0.19927608493511101</v>
      </c>
      <c r="BR233" s="8">
        <v>-62.7467133854568</v>
      </c>
      <c r="BS233" s="8">
        <v>95</v>
      </c>
      <c r="BT233" s="8">
        <v>23</v>
      </c>
      <c r="BU233" s="8">
        <v>34</v>
      </c>
      <c r="BV233" s="8">
        <v>43</v>
      </c>
      <c r="BW233" s="8">
        <v>52</v>
      </c>
      <c r="BX233" s="8">
        <v>65</v>
      </c>
      <c r="BY233" s="8">
        <v>76</v>
      </c>
      <c r="BZ233" s="8">
        <v>88</v>
      </c>
      <c r="CA233" s="8">
        <v>26</v>
      </c>
      <c r="CB233" s="8">
        <v>39</v>
      </c>
      <c r="CC233" s="8">
        <v>48</v>
      </c>
      <c r="CD233" s="8">
        <v>58</v>
      </c>
      <c r="CE233" s="8">
        <v>73</v>
      </c>
      <c r="CF233" s="8">
        <v>85</v>
      </c>
      <c r="CG233" s="8">
        <v>98</v>
      </c>
      <c r="CH233" s="23">
        <v>0</v>
      </c>
      <c r="CI233" s="24">
        <v>0</v>
      </c>
      <c r="CJ233" s="25">
        <v>0</v>
      </c>
      <c r="CK233" s="26">
        <v>0</v>
      </c>
      <c r="CL233" s="28">
        <v>100</v>
      </c>
      <c r="CM233" s="29">
        <v>0</v>
      </c>
      <c r="CN233" s="30">
        <v>0</v>
      </c>
      <c r="CO233" s="31">
        <v>0</v>
      </c>
      <c r="CP233" s="34" t="s">
        <v>311</v>
      </c>
      <c r="CQ233" s="8">
        <v>0</v>
      </c>
      <c r="CR233" s="8">
        <v>0</v>
      </c>
      <c r="CS233" s="8">
        <v>0</v>
      </c>
      <c r="CT233" s="8">
        <v>0</v>
      </c>
      <c r="CU233" s="8">
        <v>0</v>
      </c>
      <c r="CV233" s="8">
        <v>100</v>
      </c>
      <c r="CW233" s="8">
        <v>0</v>
      </c>
      <c r="CX233" s="8">
        <v>0</v>
      </c>
      <c r="CY233" s="8">
        <v>0</v>
      </c>
    </row>
    <row r="234" spans="1:103" s="8" customFormat="1" ht="15.75" thickBot="1" x14ac:dyDescent="0.3">
      <c r="A234" s="8" t="s">
        <v>312</v>
      </c>
      <c r="B234" s="8" t="s">
        <v>572</v>
      </c>
      <c r="C234" s="8" t="s">
        <v>604</v>
      </c>
      <c r="D234" s="8" t="s">
        <v>605</v>
      </c>
      <c r="E234" s="8" t="s">
        <v>608</v>
      </c>
      <c r="G234" s="9">
        <v>25</v>
      </c>
      <c r="H234" s="8">
        <v>-33.492220000000003</v>
      </c>
      <c r="I234" s="8">
        <v>21.51416</v>
      </c>
      <c r="J234" s="10">
        <v>20120</v>
      </c>
      <c r="K234" s="10">
        <v>43305</v>
      </c>
      <c r="L234" s="9"/>
      <c r="M234" s="8">
        <v>25.720189414165699</v>
      </c>
      <c r="N234" s="8">
        <v>37686.477698282302</v>
      </c>
      <c r="O234" s="8">
        <v>6687.1087949784296</v>
      </c>
      <c r="P234" s="8">
        <f t="shared" si="3"/>
        <v>6.68710879497843</v>
      </c>
      <c r="Q234" s="8">
        <v>12338.5030778993</v>
      </c>
      <c r="R234" s="9">
        <v>457</v>
      </c>
      <c r="S234" s="9">
        <v>1611</v>
      </c>
      <c r="T234" s="9">
        <v>483</v>
      </c>
      <c r="U234" s="9">
        <v>1070</v>
      </c>
      <c r="V234" s="9">
        <v>4.9001690000296E-2</v>
      </c>
      <c r="W234" s="9">
        <v>9.3528363425790004E-2</v>
      </c>
      <c r="X234" s="9">
        <v>32.509998321533203</v>
      </c>
      <c r="Y234" s="9">
        <v>6.3432872295379999E-2</v>
      </c>
      <c r="Z234" s="8">
        <v>0.854131180039717</v>
      </c>
      <c r="AA234" s="8">
        <v>96.495836931476802</v>
      </c>
      <c r="AB234" s="8">
        <v>1.32768785288665</v>
      </c>
      <c r="AC234" s="9" t="s">
        <v>257</v>
      </c>
      <c r="AD234" s="8">
        <v>2.6144496553205401</v>
      </c>
      <c r="AE234" s="8">
        <v>6.71</v>
      </c>
      <c r="AF234" s="8">
        <v>3.67</v>
      </c>
      <c r="AG234" s="8">
        <v>5.75</v>
      </c>
      <c r="AH234" s="8">
        <v>6.1</v>
      </c>
      <c r="AI234" s="8">
        <v>6.32</v>
      </c>
      <c r="AJ234" s="8">
        <v>0.86</v>
      </c>
      <c r="AK234" s="8">
        <v>0.69</v>
      </c>
      <c r="AL234" s="8">
        <v>0.73</v>
      </c>
      <c r="AM234" s="8">
        <v>0.69</v>
      </c>
      <c r="AN234" s="8">
        <v>578</v>
      </c>
      <c r="AO234" s="8">
        <v>175</v>
      </c>
      <c r="AP234" s="8">
        <v>398</v>
      </c>
      <c r="AQ234" s="8">
        <v>410</v>
      </c>
      <c r="AR234" s="8">
        <v>306</v>
      </c>
      <c r="AS234" s="8">
        <v>233</v>
      </c>
      <c r="AT234" s="8">
        <v>260</v>
      </c>
      <c r="AU234" s="8">
        <v>257</v>
      </c>
      <c r="AV234" s="8">
        <v>7.6999999999999999E-2</v>
      </c>
      <c r="AW234" s="8">
        <v>0</v>
      </c>
      <c r="AX234" s="8">
        <v>7</v>
      </c>
      <c r="AY234" s="8">
        <v>20</v>
      </c>
      <c r="AZ234" s="8">
        <v>9</v>
      </c>
      <c r="BA234" s="8">
        <v>2</v>
      </c>
      <c r="BB234" s="8">
        <v>3</v>
      </c>
      <c r="BC234" s="8">
        <v>3</v>
      </c>
      <c r="BD234" s="8">
        <v>3</v>
      </c>
      <c r="BE234" s="8">
        <v>2</v>
      </c>
      <c r="BF234" s="8">
        <v>2</v>
      </c>
      <c r="BG234" s="8">
        <v>2</v>
      </c>
      <c r="BH234" s="8">
        <v>5</v>
      </c>
      <c r="BI234" s="8">
        <v>5</v>
      </c>
      <c r="BJ234" s="8">
        <v>5</v>
      </c>
      <c r="BK234" s="8">
        <v>1</v>
      </c>
      <c r="BL234" s="8">
        <v>1</v>
      </c>
      <c r="BM234" s="8">
        <v>1</v>
      </c>
      <c r="BN234" s="8">
        <v>8</v>
      </c>
      <c r="BO234" s="8">
        <v>8</v>
      </c>
      <c r="BP234" s="8">
        <v>0.18447067424722899</v>
      </c>
      <c r="BQ234" s="8">
        <v>0.15631194600024301</v>
      </c>
      <c r="BR234" s="8">
        <v>-44.8567657430754</v>
      </c>
      <c r="BS234" s="8">
        <v>98</v>
      </c>
      <c r="BT234" s="8">
        <v>17</v>
      </c>
      <c r="BU234" s="8">
        <v>25</v>
      </c>
      <c r="BV234" s="8">
        <v>31</v>
      </c>
      <c r="BW234" s="8">
        <v>38</v>
      </c>
      <c r="BX234" s="8">
        <v>47</v>
      </c>
      <c r="BY234" s="8">
        <v>55</v>
      </c>
      <c r="BZ234" s="8">
        <v>64</v>
      </c>
      <c r="CA234" s="8">
        <v>22</v>
      </c>
      <c r="CB234" s="8">
        <v>33</v>
      </c>
      <c r="CC234" s="8">
        <v>41</v>
      </c>
      <c r="CD234" s="8">
        <v>50</v>
      </c>
      <c r="CE234" s="8">
        <v>62</v>
      </c>
      <c r="CF234" s="8">
        <v>72</v>
      </c>
      <c r="CG234" s="8">
        <v>83</v>
      </c>
      <c r="CH234" s="23">
        <v>0</v>
      </c>
      <c r="CI234" s="24">
        <v>0</v>
      </c>
      <c r="CJ234" s="25">
        <v>0</v>
      </c>
      <c r="CK234" s="26">
        <v>0</v>
      </c>
      <c r="CL234" s="28">
        <v>100</v>
      </c>
      <c r="CM234" s="29">
        <v>0</v>
      </c>
      <c r="CN234" s="30">
        <v>0</v>
      </c>
      <c r="CO234" s="31">
        <v>0</v>
      </c>
      <c r="CP234" s="34" t="s">
        <v>312</v>
      </c>
      <c r="CQ234" s="8">
        <v>0</v>
      </c>
      <c r="CR234" s="8">
        <v>0</v>
      </c>
      <c r="CS234" s="8">
        <v>0</v>
      </c>
      <c r="CT234" s="8">
        <v>0</v>
      </c>
      <c r="CU234" s="8">
        <v>0</v>
      </c>
      <c r="CV234" s="8">
        <v>100</v>
      </c>
      <c r="CW234" s="8">
        <v>0</v>
      </c>
      <c r="CX234" s="8">
        <v>0</v>
      </c>
      <c r="CY234" s="8">
        <v>0</v>
      </c>
    </row>
    <row r="235" spans="1:103" s="4" customFormat="1" ht="15.75" thickBot="1" x14ac:dyDescent="0.3">
      <c r="A235" s="3" t="s">
        <v>313</v>
      </c>
      <c r="B235" s="3" t="s">
        <v>572</v>
      </c>
      <c r="C235" s="3" t="s">
        <v>604</v>
      </c>
      <c r="D235" s="3" t="s">
        <v>605</v>
      </c>
      <c r="E235" s="3" t="s">
        <v>606</v>
      </c>
      <c r="G235" s="5">
        <v>37</v>
      </c>
      <c r="H235" s="4">
        <v>-33.490569999999998</v>
      </c>
      <c r="I235" s="4">
        <v>21.70458</v>
      </c>
      <c r="J235" s="6">
        <v>7174</v>
      </c>
      <c r="K235" s="6">
        <v>43277</v>
      </c>
      <c r="L235" s="5"/>
      <c r="M235" s="4">
        <v>167.83059043233601</v>
      </c>
      <c r="N235" s="4">
        <v>81818.973111105894</v>
      </c>
      <c r="O235" s="4">
        <v>10027.472121897999</v>
      </c>
      <c r="P235" s="8">
        <f t="shared" si="3"/>
        <v>10.027472121897999</v>
      </c>
      <c r="Q235" s="4">
        <v>25069.587926071599</v>
      </c>
      <c r="R235" s="5">
        <v>292</v>
      </c>
      <c r="S235" s="5">
        <v>819</v>
      </c>
      <c r="T235" s="5">
        <v>299</v>
      </c>
      <c r="U235" s="5">
        <v>637</v>
      </c>
      <c r="V235" s="5">
        <v>1.3063916005194E-2</v>
      </c>
      <c r="W235" s="5">
        <v>2.1021486334521999E-2</v>
      </c>
      <c r="X235" s="5">
        <v>32.810001373291001</v>
      </c>
      <c r="Y235" s="5">
        <v>1.7976628616451999E-2</v>
      </c>
      <c r="Z235" s="4">
        <v>0.753178122736333</v>
      </c>
      <c r="AA235" s="4">
        <v>90.352382445857401</v>
      </c>
      <c r="AB235" s="4">
        <v>3.7238791448913302</v>
      </c>
      <c r="AC235" s="5" t="s">
        <v>257</v>
      </c>
      <c r="AD235" s="4">
        <v>4.7890230530266198</v>
      </c>
      <c r="AE235" s="4">
        <v>6.55</v>
      </c>
      <c r="AF235" s="4">
        <v>1.6</v>
      </c>
      <c r="AG235" s="4">
        <v>5.86</v>
      </c>
      <c r="AH235" s="4">
        <v>6.3</v>
      </c>
      <c r="AI235" s="4">
        <v>6.3</v>
      </c>
      <c r="AJ235" s="4">
        <v>0.86</v>
      </c>
      <c r="AK235" s="4">
        <v>0.28999999999999998</v>
      </c>
      <c r="AL235" s="4">
        <v>0.37</v>
      </c>
      <c r="AM235" s="4">
        <v>0.33</v>
      </c>
      <c r="AN235" s="4">
        <v>739</v>
      </c>
      <c r="AO235" s="4">
        <v>179</v>
      </c>
      <c r="AP235" s="4">
        <v>402</v>
      </c>
      <c r="AQ235" s="4">
        <v>344</v>
      </c>
      <c r="AR235" s="4">
        <v>663</v>
      </c>
      <c r="AS235" s="4">
        <v>181</v>
      </c>
      <c r="AT235" s="4">
        <v>322</v>
      </c>
      <c r="AU235" s="4">
        <v>280</v>
      </c>
      <c r="AV235" s="4">
        <v>0.22800000000000001</v>
      </c>
      <c r="AW235" s="4">
        <v>0</v>
      </c>
      <c r="AX235" s="4">
        <v>5</v>
      </c>
      <c r="AY235" s="4">
        <v>20</v>
      </c>
      <c r="AZ235" s="4">
        <v>9</v>
      </c>
      <c r="BA235" s="4">
        <v>2</v>
      </c>
      <c r="BB235" s="4">
        <v>3</v>
      </c>
      <c r="BC235" s="4">
        <v>3</v>
      </c>
      <c r="BD235" s="4">
        <v>3</v>
      </c>
      <c r="BE235" s="4">
        <v>2</v>
      </c>
      <c r="BF235" s="4">
        <v>2</v>
      </c>
      <c r="BG235" s="4">
        <v>2</v>
      </c>
      <c r="BH235" s="4">
        <v>5</v>
      </c>
      <c r="BI235" s="4">
        <v>5</v>
      </c>
      <c r="BJ235" s="4">
        <v>5</v>
      </c>
      <c r="BK235" s="4">
        <v>1</v>
      </c>
      <c r="BL235" s="4">
        <v>1</v>
      </c>
      <c r="BM235" s="4">
        <v>1</v>
      </c>
      <c r="BN235" s="4">
        <v>8</v>
      </c>
      <c r="BO235" s="4">
        <v>8</v>
      </c>
      <c r="BP235" s="4">
        <v>-3.3854540909648997E-2</v>
      </c>
      <c r="BQ235" s="4">
        <v>0.26980370978525697</v>
      </c>
      <c r="BR235" s="4">
        <v>-45.373663429206701</v>
      </c>
      <c r="BS235" s="4">
        <v>81</v>
      </c>
      <c r="BT235" s="4">
        <v>26</v>
      </c>
      <c r="BU235" s="4">
        <v>38</v>
      </c>
      <c r="BV235" s="4">
        <v>48</v>
      </c>
      <c r="BW235" s="4">
        <v>58</v>
      </c>
      <c r="BX235" s="4">
        <v>73</v>
      </c>
      <c r="BY235" s="4">
        <v>85</v>
      </c>
      <c r="BZ235" s="4">
        <v>99</v>
      </c>
      <c r="CA235" s="4">
        <v>28</v>
      </c>
      <c r="CB235" s="4">
        <v>42</v>
      </c>
      <c r="CC235" s="4">
        <v>52</v>
      </c>
      <c r="CD235" s="4">
        <v>63</v>
      </c>
      <c r="CE235" s="4">
        <v>80</v>
      </c>
      <c r="CF235" s="4">
        <v>93</v>
      </c>
      <c r="CG235" s="4">
        <v>109</v>
      </c>
      <c r="CH235" s="23">
        <v>0</v>
      </c>
      <c r="CI235" s="24">
        <v>0</v>
      </c>
      <c r="CJ235" s="25">
        <v>0</v>
      </c>
      <c r="CK235" s="26">
        <v>0</v>
      </c>
      <c r="CL235" s="28">
        <v>100</v>
      </c>
      <c r="CM235" s="29">
        <v>0</v>
      </c>
      <c r="CN235" s="30">
        <v>0</v>
      </c>
      <c r="CO235" s="31">
        <v>0</v>
      </c>
      <c r="CP235" s="33" t="s">
        <v>313</v>
      </c>
      <c r="CQ235" s="8">
        <v>0</v>
      </c>
      <c r="CR235" s="8">
        <v>0</v>
      </c>
      <c r="CS235" s="8">
        <v>0</v>
      </c>
      <c r="CT235" s="8">
        <v>0</v>
      </c>
      <c r="CU235" s="8">
        <v>0</v>
      </c>
      <c r="CV235" s="8">
        <v>100</v>
      </c>
      <c r="CW235" s="8">
        <v>0</v>
      </c>
      <c r="CX235" s="8">
        <v>0</v>
      </c>
      <c r="CY235" s="8">
        <v>0</v>
      </c>
    </row>
    <row r="236" spans="1:103" s="4" customFormat="1" ht="15.75" thickBot="1" x14ac:dyDescent="0.3">
      <c r="A236" s="3" t="s">
        <v>314</v>
      </c>
      <c r="B236" s="3" t="s">
        <v>572</v>
      </c>
      <c r="C236" s="3" t="s">
        <v>604</v>
      </c>
      <c r="D236" s="3" t="s">
        <v>630</v>
      </c>
      <c r="E236" s="3" t="s">
        <v>631</v>
      </c>
      <c r="G236" s="5">
        <v>2088</v>
      </c>
      <c r="H236" s="4">
        <v>-32.622419999999998</v>
      </c>
      <c r="I236" s="4">
        <v>22.00535</v>
      </c>
      <c r="J236" s="6">
        <v>21480</v>
      </c>
      <c r="K236" s="6">
        <v>43278</v>
      </c>
      <c r="L236" s="5"/>
      <c r="M236" s="4">
        <v>2085.0766998222998</v>
      </c>
      <c r="N236" s="4">
        <v>407467.89599813201</v>
      </c>
      <c r="O236" s="4">
        <v>61676.860769993596</v>
      </c>
      <c r="P236" s="8">
        <f t="shared" si="3"/>
        <v>61.676860769993596</v>
      </c>
      <c r="Q236" s="4">
        <v>123862.27227831401</v>
      </c>
      <c r="R236" s="5">
        <v>606</v>
      </c>
      <c r="S236" s="5">
        <v>1585</v>
      </c>
      <c r="T236" s="5">
        <v>634</v>
      </c>
      <c r="U236" s="5">
        <v>1349</v>
      </c>
      <c r="V236" s="5">
        <v>5.1289778202769998E-3</v>
      </c>
      <c r="W236" s="5">
        <v>7.9039402555140005E-3</v>
      </c>
      <c r="X236" s="5">
        <v>10.029999732971101</v>
      </c>
      <c r="Y236" s="5">
        <v>7.6967207714920003E-3</v>
      </c>
      <c r="Z236" s="4">
        <v>1.44758127224738</v>
      </c>
      <c r="AA236" s="4">
        <v>81.870813005909696</v>
      </c>
      <c r="AB236" s="4">
        <v>17.662422484419899</v>
      </c>
      <c r="AC236" s="5" t="s">
        <v>257</v>
      </c>
      <c r="AD236" s="4">
        <v>180.559372189062</v>
      </c>
      <c r="AE236" s="4">
        <v>6.6</v>
      </c>
      <c r="AF236" s="4">
        <v>2.9</v>
      </c>
      <c r="AG236" s="4">
        <v>5.22</v>
      </c>
      <c r="AH236" s="4">
        <v>5.05</v>
      </c>
      <c r="AI236" s="4">
        <v>6.2</v>
      </c>
      <c r="AJ236" s="4">
        <v>0.68</v>
      </c>
      <c r="AK236" s="4">
        <v>0.38</v>
      </c>
      <c r="AL236" s="4">
        <v>0.56000000000000005</v>
      </c>
      <c r="AM236" s="4">
        <v>0.57999999999999996</v>
      </c>
      <c r="AN236" s="4">
        <v>450</v>
      </c>
      <c r="AO236" s="4">
        <v>121</v>
      </c>
      <c r="AP236" s="4">
        <v>209</v>
      </c>
      <c r="AQ236" s="4">
        <v>188</v>
      </c>
      <c r="AR236" s="4">
        <v>494</v>
      </c>
      <c r="AS236" s="4">
        <v>137</v>
      </c>
      <c r="AT236" s="4">
        <v>195</v>
      </c>
      <c r="AU236" s="4">
        <v>186</v>
      </c>
      <c r="AV236" s="4">
        <v>7.6999999999999999E-2</v>
      </c>
      <c r="AW236" s="4">
        <v>0</v>
      </c>
      <c r="AX236" s="4">
        <v>5</v>
      </c>
      <c r="AY236" s="4">
        <v>3</v>
      </c>
      <c r="AZ236" s="4">
        <v>10</v>
      </c>
      <c r="BA236" s="4">
        <v>6</v>
      </c>
      <c r="BB236" s="4">
        <v>3</v>
      </c>
      <c r="BC236" s="4">
        <v>3</v>
      </c>
      <c r="BD236" s="4">
        <v>3</v>
      </c>
      <c r="BE236" s="4">
        <v>2</v>
      </c>
      <c r="BF236" s="4">
        <v>2</v>
      </c>
      <c r="BG236" s="4">
        <v>2</v>
      </c>
      <c r="BH236" s="4">
        <v>5</v>
      </c>
      <c r="BI236" s="4">
        <v>5</v>
      </c>
      <c r="BJ236" s="4">
        <v>4</v>
      </c>
      <c r="BK236" s="4">
        <v>1</v>
      </c>
      <c r="BL236" s="4">
        <v>1</v>
      </c>
      <c r="BM236" s="4">
        <v>0</v>
      </c>
      <c r="BN236" s="4">
        <v>8</v>
      </c>
      <c r="BO236" s="4">
        <v>8</v>
      </c>
      <c r="BP236" s="4">
        <v>0.41121030217455001</v>
      </c>
      <c r="BQ236" s="4">
        <v>0.27501779062370202</v>
      </c>
      <c r="BR236" s="4">
        <v>35.282011696659097</v>
      </c>
      <c r="BS236" s="4">
        <v>72</v>
      </c>
      <c r="BT236" s="4">
        <v>36</v>
      </c>
      <c r="BU236" s="4">
        <v>53</v>
      </c>
      <c r="BV236" s="4">
        <v>66</v>
      </c>
      <c r="BW236" s="4">
        <v>79</v>
      </c>
      <c r="BX236" s="4">
        <v>96</v>
      </c>
      <c r="BY236" s="4">
        <v>111</v>
      </c>
      <c r="BZ236" s="4">
        <v>126</v>
      </c>
      <c r="CA236" s="4">
        <v>54</v>
      </c>
      <c r="CB236" s="4">
        <v>80</v>
      </c>
      <c r="CC236" s="4">
        <v>98</v>
      </c>
      <c r="CD236" s="4">
        <v>117</v>
      </c>
      <c r="CE236" s="4">
        <v>144</v>
      </c>
      <c r="CF236" s="4">
        <v>165</v>
      </c>
      <c r="CG236" s="4">
        <v>188</v>
      </c>
      <c r="CH236" s="23">
        <v>0</v>
      </c>
      <c r="CI236" s="24">
        <v>0</v>
      </c>
      <c r="CJ236" s="25">
        <v>0</v>
      </c>
      <c r="CK236" s="26">
        <v>0</v>
      </c>
      <c r="CL236" s="28">
        <v>100</v>
      </c>
      <c r="CM236" s="29">
        <v>0</v>
      </c>
      <c r="CN236" s="30">
        <v>0</v>
      </c>
      <c r="CO236" s="31">
        <v>0</v>
      </c>
      <c r="CP236" s="33" t="s">
        <v>314</v>
      </c>
      <c r="CQ236" s="8">
        <v>0</v>
      </c>
      <c r="CR236" s="8">
        <v>0</v>
      </c>
      <c r="CS236" s="8">
        <v>0</v>
      </c>
      <c r="CT236" s="8">
        <v>0</v>
      </c>
      <c r="CU236" s="8">
        <v>0</v>
      </c>
      <c r="CV236" s="8">
        <v>100</v>
      </c>
      <c r="CW236" s="8">
        <v>0</v>
      </c>
      <c r="CX236" s="8">
        <v>0</v>
      </c>
      <c r="CY236" s="8">
        <v>0</v>
      </c>
    </row>
    <row r="237" spans="1:103" s="4" customFormat="1" ht="15.75" thickBot="1" x14ac:dyDescent="0.3">
      <c r="A237" s="3" t="s">
        <v>315</v>
      </c>
      <c r="B237" s="3" t="s">
        <v>572</v>
      </c>
      <c r="C237" s="3" t="s">
        <v>604</v>
      </c>
      <c r="D237" s="3" t="s">
        <v>634</v>
      </c>
      <c r="E237" s="3" t="s">
        <v>635</v>
      </c>
      <c r="G237" s="5">
        <v>141</v>
      </c>
      <c r="H237" s="4">
        <v>-33.245190000000001</v>
      </c>
      <c r="I237" s="4">
        <v>22.090910000000001</v>
      </c>
      <c r="J237" s="6">
        <v>11348</v>
      </c>
      <c r="K237" s="6">
        <v>43250</v>
      </c>
      <c r="L237" s="5"/>
      <c r="M237" s="4">
        <v>154.01265113128599</v>
      </c>
      <c r="N237" s="4">
        <v>84091.105535311697</v>
      </c>
      <c r="O237" s="4">
        <v>11291.9415465159</v>
      </c>
      <c r="P237" s="8">
        <f t="shared" si="3"/>
        <v>11.291941546515901</v>
      </c>
      <c r="Q237" s="4">
        <v>29633.992959409199</v>
      </c>
      <c r="R237" s="5">
        <v>644</v>
      </c>
      <c r="S237" s="5">
        <v>2046</v>
      </c>
      <c r="T237" s="5">
        <v>673</v>
      </c>
      <c r="U237" s="5">
        <v>1331</v>
      </c>
      <c r="V237" s="5">
        <v>1.9405839964746999E-2</v>
      </c>
      <c r="W237" s="5">
        <v>4.7310532938318002E-2</v>
      </c>
      <c r="X237" s="5">
        <v>37.090000152587798</v>
      </c>
      <c r="Y237" s="5">
        <v>2.9605640098452998E-2</v>
      </c>
      <c r="Z237" s="4">
        <v>0.82100183226409296</v>
      </c>
      <c r="AA237" s="4">
        <v>90.574486009433201</v>
      </c>
      <c r="AB237" s="4">
        <v>3.4955392293757299</v>
      </c>
      <c r="AC237" s="5" t="s">
        <v>257</v>
      </c>
      <c r="AD237" s="4">
        <v>6.9917720598977802</v>
      </c>
      <c r="AE237" s="4">
        <v>6.87</v>
      </c>
      <c r="AF237" s="4">
        <v>3.2</v>
      </c>
      <c r="AG237" s="4">
        <v>6.3</v>
      </c>
      <c r="AH237" s="4">
        <v>6.71</v>
      </c>
      <c r="AI237" s="4">
        <v>6.82</v>
      </c>
      <c r="AJ237" s="4">
        <v>0.74</v>
      </c>
      <c r="AK237" s="4">
        <v>0.41</v>
      </c>
      <c r="AL237" s="4">
        <v>0.55000000000000004</v>
      </c>
      <c r="AM237" s="4">
        <v>0.56000000000000005</v>
      </c>
      <c r="AN237" s="4">
        <v>792</v>
      </c>
      <c r="AO237" s="4">
        <v>182</v>
      </c>
      <c r="AP237" s="4">
        <v>370</v>
      </c>
      <c r="AQ237" s="4">
        <v>338</v>
      </c>
      <c r="AR237" s="4">
        <v>837</v>
      </c>
      <c r="AS237" s="4">
        <v>20</v>
      </c>
      <c r="AT237" s="4">
        <v>419</v>
      </c>
      <c r="AU237" s="4">
        <v>364</v>
      </c>
      <c r="AV237" s="4">
        <v>0.39700000000000002</v>
      </c>
      <c r="AW237" s="4">
        <v>0</v>
      </c>
      <c r="AX237" s="4">
        <v>7</v>
      </c>
      <c r="AY237" s="4">
        <v>20</v>
      </c>
      <c r="AZ237" s="4">
        <v>9</v>
      </c>
      <c r="BA237" s="4">
        <v>2</v>
      </c>
      <c r="BB237" s="4">
        <v>8</v>
      </c>
      <c r="BC237" s="4">
        <v>8</v>
      </c>
      <c r="BD237" s="4">
        <v>8</v>
      </c>
      <c r="BE237" s="4">
        <v>3</v>
      </c>
      <c r="BF237" s="4">
        <v>3</v>
      </c>
      <c r="BG237" s="4">
        <v>3</v>
      </c>
      <c r="BH237" s="4">
        <v>5</v>
      </c>
      <c r="BI237" s="4">
        <v>5</v>
      </c>
      <c r="BJ237" s="4">
        <v>5</v>
      </c>
      <c r="BK237" s="4">
        <v>1</v>
      </c>
      <c r="BL237" s="4">
        <v>1</v>
      </c>
      <c r="BM237" s="4">
        <v>1</v>
      </c>
      <c r="BN237" s="4">
        <v>8</v>
      </c>
      <c r="BO237" s="4">
        <v>8</v>
      </c>
      <c r="BP237" s="4">
        <v>0.95677153532631198</v>
      </c>
      <c r="BQ237" s="4">
        <v>0.150395591047077</v>
      </c>
      <c r="BR237" s="4">
        <v>-56.390412048514698</v>
      </c>
      <c r="BS237" s="4">
        <v>94</v>
      </c>
      <c r="BT237" s="4">
        <v>24</v>
      </c>
      <c r="BU237" s="4">
        <v>35</v>
      </c>
      <c r="BV237" s="4">
        <v>44</v>
      </c>
      <c r="BW237" s="4">
        <v>53</v>
      </c>
      <c r="BX237" s="4">
        <v>66</v>
      </c>
      <c r="BY237" s="4">
        <v>78</v>
      </c>
      <c r="BZ237" s="4">
        <v>90</v>
      </c>
      <c r="CA237" s="4">
        <v>30</v>
      </c>
      <c r="CB237" s="4">
        <v>45</v>
      </c>
      <c r="CC237" s="4">
        <v>56</v>
      </c>
      <c r="CD237" s="4">
        <v>68</v>
      </c>
      <c r="CE237" s="4">
        <v>85</v>
      </c>
      <c r="CF237" s="4">
        <v>100</v>
      </c>
      <c r="CG237" s="4">
        <v>116</v>
      </c>
      <c r="CH237" s="23">
        <v>0</v>
      </c>
      <c r="CI237" s="24">
        <v>0</v>
      </c>
      <c r="CJ237" s="25">
        <v>0</v>
      </c>
      <c r="CK237" s="26">
        <v>100</v>
      </c>
      <c r="CL237" s="28">
        <v>0</v>
      </c>
      <c r="CM237" s="29">
        <v>0</v>
      </c>
      <c r="CN237" s="30">
        <v>0</v>
      </c>
      <c r="CO237" s="31">
        <v>0</v>
      </c>
      <c r="CP237" s="33" t="s">
        <v>315</v>
      </c>
      <c r="CQ237" s="8">
        <v>0</v>
      </c>
      <c r="CR237" s="8">
        <v>0</v>
      </c>
      <c r="CS237" s="8">
        <v>0</v>
      </c>
      <c r="CT237" s="8">
        <v>0</v>
      </c>
      <c r="CU237" s="8">
        <v>0</v>
      </c>
      <c r="CV237" s="8">
        <v>100</v>
      </c>
      <c r="CW237" s="8">
        <v>0</v>
      </c>
      <c r="CX237" s="8">
        <v>0</v>
      </c>
      <c r="CY237" s="8">
        <v>0</v>
      </c>
    </row>
    <row r="238" spans="1:103" s="4" customFormat="1" ht="15.75" thickBot="1" x14ac:dyDescent="0.3">
      <c r="A238" s="3" t="s">
        <v>316</v>
      </c>
      <c r="B238" s="3" t="s">
        <v>572</v>
      </c>
      <c r="C238" s="3" t="s">
        <v>604</v>
      </c>
      <c r="D238" s="3" t="s">
        <v>632</v>
      </c>
      <c r="E238" s="3" t="s">
        <v>633</v>
      </c>
      <c r="G238" s="5">
        <v>98</v>
      </c>
      <c r="H238" s="4">
        <v>-32.238759999999999</v>
      </c>
      <c r="I238" s="4">
        <v>22.586510000000001</v>
      </c>
      <c r="J238" s="6">
        <v>21459</v>
      </c>
      <c r="K238" s="6">
        <v>43250</v>
      </c>
      <c r="L238" s="5"/>
      <c r="M238" s="4">
        <v>98.654876162382706</v>
      </c>
      <c r="N238" s="4">
        <v>83265.341154692505</v>
      </c>
      <c r="O238" s="4">
        <v>7153.0156353627199</v>
      </c>
      <c r="P238" s="8">
        <f t="shared" si="3"/>
        <v>7.1530156353627197</v>
      </c>
      <c r="Q238" s="4">
        <v>14365.6197068203</v>
      </c>
      <c r="R238" s="5">
        <v>1036</v>
      </c>
      <c r="S238" s="5">
        <v>1941</v>
      </c>
      <c r="T238" s="5">
        <v>1094</v>
      </c>
      <c r="U238" s="5">
        <v>1856</v>
      </c>
      <c r="V238" s="5">
        <v>4.9207516014576E-2</v>
      </c>
      <c r="W238" s="5">
        <v>6.2997630347289002E-2</v>
      </c>
      <c r="X238" s="5">
        <v>22.940000534057599</v>
      </c>
      <c r="Y238" s="5">
        <v>7.0724412798882003E-2</v>
      </c>
      <c r="Z238" s="4">
        <v>1.7403020692356801</v>
      </c>
      <c r="AA238" s="4">
        <v>89.130287369632995</v>
      </c>
      <c r="AB238" s="4">
        <v>1.4314311825927999</v>
      </c>
      <c r="AC238" s="5" t="s">
        <v>257</v>
      </c>
      <c r="AD238" s="4">
        <v>2.95544262974835</v>
      </c>
      <c r="AE238" s="4">
        <v>6.39</v>
      </c>
      <c r="AF238" s="4">
        <v>2.9</v>
      </c>
      <c r="AG238" s="4">
        <v>5.89</v>
      </c>
      <c r="AH238" s="4">
        <v>6.2</v>
      </c>
      <c r="AI238" s="4">
        <v>6.2</v>
      </c>
      <c r="AJ238" s="4">
        <v>0.61</v>
      </c>
      <c r="AK238" s="4">
        <v>0.48</v>
      </c>
      <c r="AL238" s="4">
        <v>0.6</v>
      </c>
      <c r="AM238" s="4">
        <v>0.6</v>
      </c>
      <c r="AN238" s="4">
        <v>346</v>
      </c>
      <c r="AO238" s="4">
        <v>219</v>
      </c>
      <c r="AP238" s="4">
        <v>283</v>
      </c>
      <c r="AQ238" s="4">
        <v>285</v>
      </c>
      <c r="AR238" s="4">
        <v>369</v>
      </c>
      <c r="AS238" s="4">
        <v>225</v>
      </c>
      <c r="AT238" s="4">
        <v>286</v>
      </c>
      <c r="AU238" s="4">
        <v>285</v>
      </c>
      <c r="AV238" s="4">
        <v>6.0000000000000001E-3</v>
      </c>
      <c r="AW238" s="4">
        <v>0</v>
      </c>
      <c r="AX238" s="4">
        <v>7</v>
      </c>
      <c r="AY238" s="4">
        <v>5</v>
      </c>
      <c r="AZ238" s="4">
        <v>10</v>
      </c>
      <c r="BA238" s="4">
        <v>1</v>
      </c>
      <c r="BB238" s="4">
        <v>3</v>
      </c>
      <c r="BC238" s="4">
        <v>3</v>
      </c>
      <c r="BD238" s="4">
        <v>3</v>
      </c>
      <c r="BE238" s="4">
        <v>2</v>
      </c>
      <c r="BF238" s="4">
        <v>2</v>
      </c>
      <c r="BG238" s="4">
        <v>2</v>
      </c>
      <c r="BH238" s="4">
        <v>5</v>
      </c>
      <c r="BI238" s="4">
        <v>5</v>
      </c>
      <c r="BJ238" s="4">
        <v>5</v>
      </c>
      <c r="BK238" s="4">
        <v>1</v>
      </c>
      <c r="BL238" s="4">
        <v>1</v>
      </c>
      <c r="BM238" s="4">
        <v>1</v>
      </c>
      <c r="BN238" s="4">
        <v>8</v>
      </c>
      <c r="BO238" s="4">
        <v>8</v>
      </c>
      <c r="BP238" s="4">
        <v>0.29147280022841798</v>
      </c>
      <c r="BQ238" s="4">
        <v>0.59255194007113898</v>
      </c>
      <c r="BR238" s="4">
        <v>45.012111964087403</v>
      </c>
      <c r="BS238" s="4">
        <v>81</v>
      </c>
      <c r="BT238" s="4">
        <v>19</v>
      </c>
      <c r="BU238" s="4">
        <v>28</v>
      </c>
      <c r="BV238" s="4">
        <v>34</v>
      </c>
      <c r="BW238" s="4">
        <v>40</v>
      </c>
      <c r="BX238" s="4">
        <v>49</v>
      </c>
      <c r="BY238" s="4">
        <v>56</v>
      </c>
      <c r="BZ238" s="4">
        <v>63</v>
      </c>
      <c r="CA238" s="4">
        <v>24</v>
      </c>
      <c r="CB238" s="4">
        <v>35</v>
      </c>
      <c r="CC238" s="4">
        <v>43</v>
      </c>
      <c r="CD238" s="4">
        <v>51</v>
      </c>
      <c r="CE238" s="4">
        <v>62</v>
      </c>
      <c r="CF238" s="4">
        <v>70</v>
      </c>
      <c r="CG238" s="4">
        <v>79</v>
      </c>
      <c r="CH238" s="23">
        <v>0</v>
      </c>
      <c r="CI238" s="24">
        <v>0</v>
      </c>
      <c r="CJ238" s="25">
        <v>0</v>
      </c>
      <c r="CK238" s="26">
        <v>0</v>
      </c>
      <c r="CL238" s="28">
        <v>100</v>
      </c>
      <c r="CM238" s="29">
        <v>0</v>
      </c>
      <c r="CN238" s="30">
        <v>0</v>
      </c>
      <c r="CO238" s="31">
        <v>0</v>
      </c>
      <c r="CP238" s="33" t="s">
        <v>316</v>
      </c>
      <c r="CQ238" s="8">
        <v>0</v>
      </c>
      <c r="CR238" s="8">
        <v>0</v>
      </c>
      <c r="CS238" s="8">
        <v>0</v>
      </c>
      <c r="CT238" s="8">
        <v>0</v>
      </c>
      <c r="CU238" s="8">
        <v>0</v>
      </c>
      <c r="CV238" s="8">
        <v>100</v>
      </c>
      <c r="CW238" s="8">
        <v>0</v>
      </c>
      <c r="CX238" s="8">
        <v>0</v>
      </c>
      <c r="CY238" s="8">
        <v>0</v>
      </c>
    </row>
    <row r="239" spans="1:103" s="4" customFormat="1" ht="15.75" thickBot="1" x14ac:dyDescent="0.3">
      <c r="A239" s="3" t="s">
        <v>317</v>
      </c>
      <c r="B239" s="3" t="s">
        <v>572</v>
      </c>
      <c r="C239" s="3" t="s">
        <v>604</v>
      </c>
      <c r="D239" s="3" t="s">
        <v>605</v>
      </c>
      <c r="E239" s="3" t="s">
        <v>607</v>
      </c>
      <c r="G239" s="5">
        <v>17055</v>
      </c>
      <c r="H239" s="4">
        <v>-33.309179999999998</v>
      </c>
      <c r="I239" s="4">
        <v>21.6342</v>
      </c>
      <c r="J239" s="6">
        <v>25808</v>
      </c>
      <c r="K239" s="6">
        <v>43305</v>
      </c>
      <c r="L239" s="5"/>
      <c r="M239" s="4">
        <v>17027.085845693899</v>
      </c>
      <c r="N239" s="4">
        <v>1144017.5180578099</v>
      </c>
      <c r="O239" s="4">
        <v>101198.59819646001</v>
      </c>
      <c r="P239" s="8">
        <f t="shared" si="3"/>
        <v>101.19859819646001</v>
      </c>
      <c r="Q239" s="4">
        <v>213150.459726584</v>
      </c>
      <c r="R239" s="5">
        <v>360</v>
      </c>
      <c r="S239" s="5">
        <v>1504</v>
      </c>
      <c r="T239" s="5">
        <v>401</v>
      </c>
      <c r="U239" s="5">
        <v>993</v>
      </c>
      <c r="V239" s="5">
        <v>3.0486762989309999E-3</v>
      </c>
      <c r="W239" s="5">
        <v>5.367100786306E-3</v>
      </c>
      <c r="X239" s="5">
        <v>10.3500003814697</v>
      </c>
      <c r="Y239" s="5">
        <v>3.703174414113E-3</v>
      </c>
      <c r="Z239" s="4">
        <v>0.93437446921991596</v>
      </c>
      <c r="AA239" s="4">
        <v>69.760373620084806</v>
      </c>
      <c r="AB239" s="4">
        <v>35.555131452615903</v>
      </c>
      <c r="AC239" s="5" t="s">
        <v>257</v>
      </c>
      <c r="AD239" s="4">
        <v>0.50525728325253405</v>
      </c>
      <c r="AE239" s="4">
        <v>7</v>
      </c>
      <c r="AF239" s="4">
        <v>2.7</v>
      </c>
      <c r="AG239" s="4">
        <v>5.14</v>
      </c>
      <c r="AH239" s="4">
        <v>5.2</v>
      </c>
      <c r="AI239" s="4">
        <v>4.8499999999999996</v>
      </c>
      <c r="AJ239" s="4">
        <v>0.86</v>
      </c>
      <c r="AK239" s="4">
        <v>0.2</v>
      </c>
      <c r="AL239" s="4">
        <v>0.49</v>
      </c>
      <c r="AM239" s="4">
        <v>0.48</v>
      </c>
      <c r="AN239" s="4">
        <v>861</v>
      </c>
      <c r="AO239" s="4">
        <v>81</v>
      </c>
      <c r="AP239" s="4">
        <v>174</v>
      </c>
      <c r="AQ239" s="4">
        <v>163</v>
      </c>
      <c r="AR239" s="4">
        <v>837</v>
      </c>
      <c r="AS239" s="4">
        <v>20</v>
      </c>
      <c r="AT239" s="4">
        <v>173</v>
      </c>
      <c r="AU239" s="4">
        <v>154</v>
      </c>
      <c r="AV239" s="4">
        <v>6.6000000000000003E-2</v>
      </c>
      <c r="AW239" s="4">
        <v>6.6000000000000003E-2</v>
      </c>
      <c r="AX239" s="4">
        <v>5</v>
      </c>
      <c r="AY239" s="4">
        <v>20</v>
      </c>
      <c r="AZ239" s="4">
        <v>9</v>
      </c>
      <c r="BA239" s="4">
        <v>2</v>
      </c>
      <c r="BB239" s="4">
        <v>3</v>
      </c>
      <c r="BC239" s="4">
        <v>8</v>
      </c>
      <c r="BD239" s="4">
        <v>3</v>
      </c>
      <c r="BE239" s="4">
        <v>2</v>
      </c>
      <c r="BF239" s="4">
        <v>3</v>
      </c>
      <c r="BG239" s="4">
        <v>2</v>
      </c>
      <c r="BH239" s="4">
        <v>5</v>
      </c>
      <c r="BI239" s="4">
        <v>5</v>
      </c>
      <c r="BJ239" s="4">
        <v>4</v>
      </c>
      <c r="BK239" s="4">
        <v>1</v>
      </c>
      <c r="BL239" s="4">
        <v>1</v>
      </c>
      <c r="BM239" s="4">
        <v>0</v>
      </c>
      <c r="BN239" s="4">
        <v>8</v>
      </c>
      <c r="BO239" s="4">
        <v>8</v>
      </c>
      <c r="BP239" s="4">
        <v>1.1606087262201601</v>
      </c>
      <c r="BQ239" s="4">
        <v>0.42817366414339397</v>
      </c>
      <c r="BR239" s="4">
        <v>28.108241330735801</v>
      </c>
      <c r="BS239" s="4">
        <v>51</v>
      </c>
      <c r="BT239" s="4">
        <v>34</v>
      </c>
      <c r="BU239" s="4">
        <v>51</v>
      </c>
      <c r="BV239" s="4">
        <v>63</v>
      </c>
      <c r="BW239" s="4">
        <v>75</v>
      </c>
      <c r="BX239" s="4">
        <v>93</v>
      </c>
      <c r="BY239" s="4">
        <v>107</v>
      </c>
      <c r="BZ239" s="4">
        <v>123</v>
      </c>
      <c r="CA239" s="4">
        <v>12</v>
      </c>
      <c r="CB239" s="4">
        <v>18</v>
      </c>
      <c r="CC239" s="4">
        <v>23</v>
      </c>
      <c r="CD239" s="4">
        <v>27</v>
      </c>
      <c r="CE239" s="4">
        <v>34</v>
      </c>
      <c r="CF239" s="4">
        <v>39</v>
      </c>
      <c r="CG239" s="4">
        <v>45</v>
      </c>
      <c r="CH239" s="23">
        <v>0</v>
      </c>
      <c r="CI239" s="24">
        <v>0</v>
      </c>
      <c r="CJ239" s="25">
        <v>0</v>
      </c>
      <c r="CK239" s="26">
        <v>0</v>
      </c>
      <c r="CL239" s="28">
        <v>100</v>
      </c>
      <c r="CM239" s="29">
        <v>0</v>
      </c>
      <c r="CN239" s="30">
        <v>0</v>
      </c>
      <c r="CO239" s="31">
        <v>0</v>
      </c>
      <c r="CP239" s="33" t="s">
        <v>317</v>
      </c>
      <c r="CQ239" s="8">
        <v>0</v>
      </c>
      <c r="CR239" s="8">
        <v>0</v>
      </c>
      <c r="CS239" s="8">
        <v>0</v>
      </c>
      <c r="CT239" s="8">
        <v>0</v>
      </c>
      <c r="CU239" s="8">
        <v>0</v>
      </c>
      <c r="CV239" s="8">
        <v>100</v>
      </c>
      <c r="CW239" s="8">
        <v>0</v>
      </c>
      <c r="CX239" s="8">
        <v>0</v>
      </c>
      <c r="CY239" s="8">
        <v>0</v>
      </c>
    </row>
    <row r="240" spans="1:103" s="8" customFormat="1" ht="15.75" thickBot="1" x14ac:dyDescent="0.3">
      <c r="A240" s="8" t="s">
        <v>318</v>
      </c>
      <c r="B240" s="8" t="s">
        <v>572</v>
      </c>
      <c r="C240" s="8" t="s">
        <v>594</v>
      </c>
      <c r="D240" s="8" t="s">
        <v>595</v>
      </c>
      <c r="E240" s="8" t="s">
        <v>596</v>
      </c>
      <c r="G240" s="9">
        <v>95</v>
      </c>
      <c r="H240" s="8">
        <v>-33.779269999999997</v>
      </c>
      <c r="I240" s="8">
        <v>22.3231</v>
      </c>
      <c r="J240" s="10">
        <v>9557</v>
      </c>
      <c r="K240" s="10">
        <v>17440</v>
      </c>
      <c r="L240" s="9"/>
      <c r="M240" s="8">
        <v>96.268306707196899</v>
      </c>
      <c r="N240" s="8">
        <v>65333.021305934803</v>
      </c>
      <c r="O240" s="8">
        <v>8541.7709973026795</v>
      </c>
      <c r="P240" s="8">
        <f t="shared" si="3"/>
        <v>8.5417709973026792</v>
      </c>
      <c r="Q240" s="8">
        <v>17173.8897214479</v>
      </c>
      <c r="R240" s="9">
        <v>467</v>
      </c>
      <c r="S240" s="9">
        <v>823</v>
      </c>
      <c r="T240" s="9">
        <v>477</v>
      </c>
      <c r="U240" s="9">
        <v>627</v>
      </c>
      <c r="V240" s="9">
        <v>1.1812336742878E-2</v>
      </c>
      <c r="W240" s="9">
        <v>2.0729142074052E-2</v>
      </c>
      <c r="X240" s="9">
        <v>28.329999923706001</v>
      </c>
      <c r="Y240" s="9">
        <v>1.1645585298538E-2</v>
      </c>
      <c r="Z240" s="8">
        <v>0.26722915213929499</v>
      </c>
      <c r="AA240" s="8">
        <v>93.037522404980905</v>
      </c>
      <c r="AB240" s="8">
        <v>3.2892105877183502</v>
      </c>
      <c r="AC240" s="9" t="s">
        <v>257</v>
      </c>
      <c r="AD240" s="8">
        <v>5.9706917105375696</v>
      </c>
      <c r="AE240" s="8">
        <v>6.7</v>
      </c>
      <c r="AF240" s="8">
        <v>3.3</v>
      </c>
      <c r="AG240" s="8">
        <v>5.79</v>
      </c>
      <c r="AH240" s="8">
        <v>6.23</v>
      </c>
      <c r="AI240" s="8">
        <v>6.23</v>
      </c>
      <c r="AJ240" s="8">
        <v>0.71</v>
      </c>
      <c r="AK240" s="8">
        <v>0.59</v>
      </c>
      <c r="AL240" s="8">
        <v>0.62</v>
      </c>
      <c r="AM240" s="8">
        <v>0.63</v>
      </c>
      <c r="AN240" s="8">
        <v>1205</v>
      </c>
      <c r="AO240" s="8">
        <v>317</v>
      </c>
      <c r="AP240" s="8">
        <v>672</v>
      </c>
      <c r="AQ240" s="8">
        <v>609</v>
      </c>
      <c r="AR240" s="8">
        <v>733</v>
      </c>
      <c r="AS240" s="8">
        <v>481</v>
      </c>
      <c r="AT240" s="8">
        <v>618</v>
      </c>
      <c r="AU240" s="8">
        <v>622</v>
      </c>
      <c r="AV240" s="8">
        <v>0.215</v>
      </c>
      <c r="AW240" s="8">
        <v>0</v>
      </c>
      <c r="AX240" s="8">
        <v>7</v>
      </c>
      <c r="AY240" s="8">
        <v>20</v>
      </c>
      <c r="AZ240" s="8">
        <v>9</v>
      </c>
      <c r="BA240" s="8">
        <v>2</v>
      </c>
      <c r="BB240" s="8">
        <v>9</v>
      </c>
      <c r="BC240" s="8">
        <v>9</v>
      </c>
      <c r="BD240" s="8">
        <v>8</v>
      </c>
      <c r="BE240" s="8">
        <v>1</v>
      </c>
      <c r="BF240" s="8">
        <v>3</v>
      </c>
      <c r="BG240" s="8">
        <v>1</v>
      </c>
      <c r="BH240" s="8">
        <v>5</v>
      </c>
      <c r="BI240" s="8">
        <v>5</v>
      </c>
      <c r="BJ240" s="8">
        <v>5</v>
      </c>
      <c r="BK240" s="8">
        <v>1</v>
      </c>
      <c r="BL240" s="8">
        <v>1</v>
      </c>
      <c r="BM240" s="8">
        <v>1</v>
      </c>
      <c r="BN240" s="8">
        <v>8</v>
      </c>
      <c r="BO240" s="8">
        <v>8</v>
      </c>
      <c r="BP240" s="8">
        <v>2.759371481384</v>
      </c>
      <c r="BQ240" s="8">
        <v>5.4652000376488E-2</v>
      </c>
      <c r="BR240" s="8">
        <v>-46.871307076159503</v>
      </c>
      <c r="BS240" s="8">
        <v>164</v>
      </c>
      <c r="BT240" s="8">
        <v>33</v>
      </c>
      <c r="BU240" s="8">
        <v>50</v>
      </c>
      <c r="BV240" s="8">
        <v>62</v>
      </c>
      <c r="BW240" s="8">
        <v>76</v>
      </c>
      <c r="BX240" s="8">
        <v>97</v>
      </c>
      <c r="BY240" s="8">
        <v>116</v>
      </c>
      <c r="BZ240" s="8">
        <v>136</v>
      </c>
      <c r="CA240" s="8">
        <v>45</v>
      </c>
      <c r="CB240" s="8">
        <v>66</v>
      </c>
      <c r="CC240" s="8">
        <v>83</v>
      </c>
      <c r="CD240" s="8">
        <v>102</v>
      </c>
      <c r="CE240" s="8">
        <v>129</v>
      </c>
      <c r="CF240" s="8">
        <v>154</v>
      </c>
      <c r="CG240" s="8">
        <v>181</v>
      </c>
      <c r="CH240" s="23">
        <v>0</v>
      </c>
      <c r="CI240" s="24">
        <v>0</v>
      </c>
      <c r="CJ240" s="25">
        <v>0</v>
      </c>
      <c r="CK240" s="26">
        <v>0</v>
      </c>
      <c r="CL240" s="28">
        <v>100</v>
      </c>
      <c r="CM240" s="29">
        <v>0</v>
      </c>
      <c r="CN240" s="30">
        <v>0</v>
      </c>
      <c r="CO240" s="31">
        <v>0</v>
      </c>
      <c r="CP240" s="34" t="s">
        <v>318</v>
      </c>
      <c r="CQ240" s="8">
        <v>100</v>
      </c>
      <c r="CR240" s="8">
        <v>0</v>
      </c>
      <c r="CS240" s="8">
        <v>0</v>
      </c>
      <c r="CT240" s="8">
        <v>0</v>
      </c>
      <c r="CU240" s="8">
        <v>0</v>
      </c>
      <c r="CV240" s="8">
        <v>0</v>
      </c>
      <c r="CW240" s="8">
        <v>0</v>
      </c>
      <c r="CX240" s="8">
        <v>0</v>
      </c>
      <c r="CY240" s="8">
        <v>0</v>
      </c>
    </row>
    <row r="241" spans="1:103" s="8" customFormat="1" ht="15.75" thickBot="1" x14ac:dyDescent="0.3">
      <c r="A241" s="8" t="s">
        <v>319</v>
      </c>
      <c r="B241" s="8" t="s">
        <v>572</v>
      </c>
      <c r="C241" s="8" t="s">
        <v>594</v>
      </c>
      <c r="D241" s="8" t="s">
        <v>599</v>
      </c>
      <c r="E241" s="8" t="s">
        <v>601</v>
      </c>
      <c r="G241" s="9">
        <v>688</v>
      </c>
      <c r="H241" s="8">
        <v>-33.475670000000001</v>
      </c>
      <c r="I241" s="8">
        <v>22.547829999999902</v>
      </c>
      <c r="J241" s="10">
        <v>23501</v>
      </c>
      <c r="K241" s="10">
        <v>34520</v>
      </c>
      <c r="L241" s="9">
        <v>1963</v>
      </c>
      <c r="M241" s="8">
        <v>688.27437893326203</v>
      </c>
      <c r="N241" s="8">
        <v>193369.53479793199</v>
      </c>
      <c r="O241" s="8">
        <v>22742.3721056389</v>
      </c>
      <c r="P241" s="8">
        <f t="shared" si="3"/>
        <v>22.7423721056389</v>
      </c>
      <c r="Q241" s="8">
        <v>61314.932140564997</v>
      </c>
      <c r="R241" s="9">
        <v>448</v>
      </c>
      <c r="S241" s="9">
        <v>1896</v>
      </c>
      <c r="T241" s="9">
        <v>527</v>
      </c>
      <c r="U241" s="9">
        <v>1230</v>
      </c>
      <c r="V241" s="9">
        <v>1.3633225113153E-2</v>
      </c>
      <c r="W241" s="9">
        <v>2.3615780845690999E-2</v>
      </c>
      <c r="X241" s="9">
        <v>27.790000915527301</v>
      </c>
      <c r="Y241" s="9">
        <v>1.5287195332348E-2</v>
      </c>
      <c r="Z241" s="8">
        <v>0.50330838152526003</v>
      </c>
      <c r="AA241" s="8">
        <v>85.155781378207195</v>
      </c>
      <c r="AB241" s="8">
        <v>7.8917754149747896</v>
      </c>
      <c r="AC241" s="9" t="s">
        <v>257</v>
      </c>
      <c r="AD241" s="8">
        <v>17.687279442535701</v>
      </c>
      <c r="AE241" s="8">
        <v>6.87</v>
      </c>
      <c r="AF241" s="8">
        <v>2.9</v>
      </c>
      <c r="AG241" s="8">
        <v>5.68</v>
      </c>
      <c r="AH241" s="8">
        <v>6.11</v>
      </c>
      <c r="AI241" s="8">
        <v>6.71</v>
      </c>
      <c r="AJ241" s="8">
        <v>0.77</v>
      </c>
      <c r="AK241" s="8">
        <v>0.27</v>
      </c>
      <c r="AL241" s="8">
        <v>0.55000000000000004</v>
      </c>
      <c r="AM241" s="8">
        <v>0.56000000000000005</v>
      </c>
      <c r="AN241" s="8">
        <v>778</v>
      </c>
      <c r="AO241" s="8">
        <v>136</v>
      </c>
      <c r="AP241" s="8">
        <v>324</v>
      </c>
      <c r="AQ241" s="8">
        <v>286</v>
      </c>
      <c r="AR241" s="8">
        <v>569</v>
      </c>
      <c r="AS241" s="8">
        <v>85</v>
      </c>
      <c r="AT241" s="8">
        <v>259</v>
      </c>
      <c r="AU241" s="8">
        <v>220</v>
      </c>
      <c r="AV241" s="8">
        <v>4.9000000000000002E-2</v>
      </c>
      <c r="AW241" s="8">
        <v>0</v>
      </c>
      <c r="AX241" s="8">
        <v>7</v>
      </c>
      <c r="AY241" s="8">
        <v>20</v>
      </c>
      <c r="AZ241" s="8">
        <v>9</v>
      </c>
      <c r="BA241" s="8">
        <v>2</v>
      </c>
      <c r="BB241" s="8">
        <v>3</v>
      </c>
      <c r="BC241" s="8">
        <v>8</v>
      </c>
      <c r="BD241" s="8">
        <v>3</v>
      </c>
      <c r="BE241" s="8">
        <v>2</v>
      </c>
      <c r="BF241" s="8">
        <v>3</v>
      </c>
      <c r="BG241" s="8">
        <v>2</v>
      </c>
      <c r="BH241" s="8">
        <v>5</v>
      </c>
      <c r="BI241" s="8">
        <v>5</v>
      </c>
      <c r="BJ241" s="8">
        <v>5</v>
      </c>
      <c r="BK241" s="8">
        <v>1</v>
      </c>
      <c r="BL241" s="8">
        <v>1</v>
      </c>
      <c r="BM241" s="8">
        <v>1</v>
      </c>
      <c r="BN241" s="8">
        <v>8</v>
      </c>
      <c r="BO241" s="8">
        <v>8</v>
      </c>
      <c r="BP241" s="8">
        <v>2.38484749885487</v>
      </c>
      <c r="BQ241" s="8">
        <v>0.47094808584248798</v>
      </c>
      <c r="BR241" s="8">
        <v>66.302038515608899</v>
      </c>
      <c r="BS241" s="8">
        <v>80</v>
      </c>
      <c r="BT241" s="8">
        <v>30</v>
      </c>
      <c r="BU241" s="8">
        <v>45</v>
      </c>
      <c r="BV241" s="8">
        <v>56</v>
      </c>
      <c r="BW241" s="8">
        <v>68</v>
      </c>
      <c r="BX241" s="8">
        <v>85</v>
      </c>
      <c r="BY241" s="8">
        <v>100</v>
      </c>
      <c r="BZ241" s="8">
        <v>116</v>
      </c>
      <c r="CA241" s="8">
        <v>40</v>
      </c>
      <c r="CB241" s="8">
        <v>59</v>
      </c>
      <c r="CC241" s="8">
        <v>73</v>
      </c>
      <c r="CD241" s="8">
        <v>89</v>
      </c>
      <c r="CE241" s="8">
        <v>112</v>
      </c>
      <c r="CF241" s="8">
        <v>131</v>
      </c>
      <c r="CG241" s="8">
        <v>152</v>
      </c>
      <c r="CH241" s="23">
        <v>0</v>
      </c>
      <c r="CI241" s="24">
        <v>0</v>
      </c>
      <c r="CJ241" s="25">
        <v>0</v>
      </c>
      <c r="CK241" s="26">
        <v>30</v>
      </c>
      <c r="CL241" s="28">
        <v>70</v>
      </c>
      <c r="CM241" s="29">
        <v>0</v>
      </c>
      <c r="CN241" s="30">
        <v>0</v>
      </c>
      <c r="CO241" s="31">
        <v>0</v>
      </c>
      <c r="CP241" s="34" t="s">
        <v>319</v>
      </c>
      <c r="CQ241" s="8">
        <v>0</v>
      </c>
      <c r="CR241" s="8">
        <v>0</v>
      </c>
      <c r="CS241" s="8">
        <v>0</v>
      </c>
      <c r="CT241" s="8">
        <v>0</v>
      </c>
      <c r="CU241" s="8">
        <v>0</v>
      </c>
      <c r="CV241" s="8">
        <v>100</v>
      </c>
      <c r="CW241" s="8">
        <v>0</v>
      </c>
      <c r="CX241" s="8">
        <v>0</v>
      </c>
      <c r="CY241" s="8">
        <v>0</v>
      </c>
    </row>
    <row r="242" spans="1:103" s="8" customFormat="1" ht="15.75" thickBot="1" x14ac:dyDescent="0.3">
      <c r="A242" s="8" t="s">
        <v>320</v>
      </c>
      <c r="B242" s="8" t="s">
        <v>572</v>
      </c>
      <c r="C242" s="8" t="s">
        <v>594</v>
      </c>
      <c r="D242" s="8" t="s">
        <v>595</v>
      </c>
      <c r="E242" s="8" t="s">
        <v>602</v>
      </c>
      <c r="G242" s="9">
        <v>151</v>
      </c>
      <c r="H242" s="8">
        <v>-33.421109999999999</v>
      </c>
      <c r="I242" s="8">
        <v>22.240829999999999</v>
      </c>
      <c r="J242" s="10">
        <v>24399</v>
      </c>
      <c r="K242" s="10">
        <v>43279</v>
      </c>
      <c r="L242" s="9">
        <v>1966</v>
      </c>
      <c r="M242" s="8">
        <v>150.69921565617</v>
      </c>
      <c r="N242" s="8">
        <v>72864.4738945055</v>
      </c>
      <c r="O242" s="8">
        <v>9361.63075359303</v>
      </c>
      <c r="P242" s="8">
        <f t="shared" si="3"/>
        <v>9.3616307535930297</v>
      </c>
      <c r="Q242" s="8">
        <v>22006.6182655392</v>
      </c>
      <c r="R242" s="9">
        <v>531</v>
      </c>
      <c r="S242" s="9">
        <v>1804</v>
      </c>
      <c r="T242" s="9">
        <v>554</v>
      </c>
      <c r="U242" s="9">
        <v>911</v>
      </c>
      <c r="V242" s="9">
        <v>1.9548177719115999E-2</v>
      </c>
      <c r="W242" s="9">
        <v>5.7846234466356998E-2</v>
      </c>
      <c r="X242" s="9">
        <v>36.409999847412102</v>
      </c>
      <c r="Y242" s="9">
        <v>2.1629856899381E-2</v>
      </c>
      <c r="Z242" s="8">
        <v>0.62710911341126196</v>
      </c>
      <c r="AA242" s="8">
        <v>90.208606666498397</v>
      </c>
      <c r="AB242" s="8">
        <v>3.1367890066194599</v>
      </c>
      <c r="AC242" s="9" t="s">
        <v>257</v>
      </c>
      <c r="AD242" s="8">
        <v>5.6156544321346598</v>
      </c>
      <c r="AE242" s="8">
        <v>6.82</v>
      </c>
      <c r="AF242" s="8">
        <v>3.15</v>
      </c>
      <c r="AG242" s="8">
        <v>5.86</v>
      </c>
      <c r="AH242" s="8">
        <v>6.1</v>
      </c>
      <c r="AI242" s="8">
        <v>6.3</v>
      </c>
      <c r="AJ242" s="8">
        <v>0.74</v>
      </c>
      <c r="AK242" s="8">
        <v>0.46</v>
      </c>
      <c r="AL242" s="8">
        <v>0.62</v>
      </c>
      <c r="AM242" s="8">
        <v>0.56999999999999995</v>
      </c>
      <c r="AN242" s="8">
        <v>836</v>
      </c>
      <c r="AO242" s="8">
        <v>213</v>
      </c>
      <c r="AP242" s="8">
        <v>499</v>
      </c>
      <c r="AQ242" s="8">
        <v>539</v>
      </c>
      <c r="AR242" s="8">
        <v>831</v>
      </c>
      <c r="AS242" s="8">
        <v>185</v>
      </c>
      <c r="AT242" s="8">
        <v>495</v>
      </c>
      <c r="AU242" s="8">
        <v>468</v>
      </c>
      <c r="AV242" s="8">
        <v>1.9E-2</v>
      </c>
      <c r="AW242" s="8">
        <v>0</v>
      </c>
      <c r="AX242" s="8">
        <v>7</v>
      </c>
      <c r="AY242" s="8">
        <v>20</v>
      </c>
      <c r="AZ242" s="8">
        <v>9</v>
      </c>
      <c r="BA242" s="8">
        <v>2</v>
      </c>
      <c r="BB242" s="8">
        <v>3</v>
      </c>
      <c r="BC242" s="8">
        <v>8</v>
      </c>
      <c r="BD242" s="8">
        <v>3</v>
      </c>
      <c r="BE242" s="8">
        <v>2</v>
      </c>
      <c r="BF242" s="8">
        <v>3</v>
      </c>
      <c r="BG242" s="8">
        <v>2</v>
      </c>
      <c r="BH242" s="8">
        <v>5</v>
      </c>
      <c r="BI242" s="8">
        <v>5</v>
      </c>
      <c r="BJ242" s="8">
        <v>5</v>
      </c>
      <c r="BK242" s="8">
        <v>1</v>
      </c>
      <c r="BL242" s="8">
        <v>1</v>
      </c>
      <c r="BM242" s="8">
        <v>1</v>
      </c>
      <c r="BN242" s="8">
        <v>8</v>
      </c>
      <c r="BO242" s="8">
        <v>8</v>
      </c>
      <c r="BP242" s="8">
        <v>-2.6496480105074598</v>
      </c>
      <c r="BQ242" s="8">
        <v>0.23745766325748</v>
      </c>
      <c r="BR242" s="8">
        <v>7.2815745217500698</v>
      </c>
      <c r="BS242" s="8">
        <v>90</v>
      </c>
      <c r="BT242" s="8">
        <v>25</v>
      </c>
      <c r="BU242" s="8">
        <v>36</v>
      </c>
      <c r="BV242" s="8">
        <v>45</v>
      </c>
      <c r="BW242" s="8">
        <v>55</v>
      </c>
      <c r="BX242" s="8">
        <v>69</v>
      </c>
      <c r="BY242" s="8">
        <v>81</v>
      </c>
      <c r="BZ242" s="8">
        <v>94</v>
      </c>
      <c r="CA242" s="8">
        <v>31</v>
      </c>
      <c r="CB242" s="8">
        <v>46</v>
      </c>
      <c r="CC242" s="8">
        <v>57</v>
      </c>
      <c r="CD242" s="8">
        <v>69</v>
      </c>
      <c r="CE242" s="8">
        <v>87</v>
      </c>
      <c r="CF242" s="8">
        <v>102</v>
      </c>
      <c r="CG242" s="8">
        <v>118</v>
      </c>
      <c r="CH242" s="23">
        <v>0</v>
      </c>
      <c r="CI242" s="24">
        <v>0</v>
      </c>
      <c r="CJ242" s="25">
        <v>0</v>
      </c>
      <c r="CK242" s="26">
        <v>50</v>
      </c>
      <c r="CL242" s="28">
        <v>50</v>
      </c>
      <c r="CM242" s="29">
        <v>0</v>
      </c>
      <c r="CN242" s="30">
        <v>0</v>
      </c>
      <c r="CO242" s="31">
        <v>0</v>
      </c>
      <c r="CP242" s="34" t="s">
        <v>320</v>
      </c>
      <c r="CQ242" s="8">
        <v>0</v>
      </c>
      <c r="CR242" s="8">
        <v>0</v>
      </c>
      <c r="CS242" s="8">
        <v>0</v>
      </c>
      <c r="CT242" s="8">
        <v>0</v>
      </c>
      <c r="CU242" s="8">
        <v>0</v>
      </c>
      <c r="CV242" s="8">
        <v>100</v>
      </c>
      <c r="CW242" s="8">
        <v>0</v>
      </c>
      <c r="CX242" s="8">
        <v>0</v>
      </c>
      <c r="CY242" s="8">
        <v>0</v>
      </c>
    </row>
    <row r="243" spans="1:103" s="8" customFormat="1" ht="15.75" thickBot="1" x14ac:dyDescent="0.3">
      <c r="A243" s="8" t="s">
        <v>321</v>
      </c>
      <c r="B243" s="8" t="s">
        <v>572</v>
      </c>
      <c r="C243" s="8" t="s">
        <v>594</v>
      </c>
      <c r="D243" s="8" t="s">
        <v>595</v>
      </c>
      <c r="E243" s="8" t="s">
        <v>602</v>
      </c>
      <c r="G243" s="9">
        <v>70</v>
      </c>
      <c r="H243" s="8">
        <v>-33.425829999999998</v>
      </c>
      <c r="I243" s="8">
        <v>22.254159999999999</v>
      </c>
      <c r="J243" s="10">
        <v>24203</v>
      </c>
      <c r="K243" s="10">
        <v>43279</v>
      </c>
      <c r="L243" s="9">
        <v>1965</v>
      </c>
      <c r="M243" s="8">
        <v>70.387375473929495</v>
      </c>
      <c r="N243" s="8">
        <v>55772.714885537804</v>
      </c>
      <c r="O243" s="8">
        <v>9726.5801365525294</v>
      </c>
      <c r="P243" s="8">
        <f t="shared" si="3"/>
        <v>9.7265801365525295</v>
      </c>
      <c r="Q243" s="8">
        <v>14491.0007274687</v>
      </c>
      <c r="R243" s="9">
        <v>518</v>
      </c>
      <c r="S243" s="9">
        <v>1943</v>
      </c>
      <c r="T243" s="9">
        <v>531</v>
      </c>
      <c r="U243" s="9">
        <v>1260</v>
      </c>
      <c r="V243" s="9">
        <v>3.7578705698252002E-2</v>
      </c>
      <c r="W243" s="9">
        <v>9.8336893828099001E-2</v>
      </c>
      <c r="X243" s="9">
        <v>41.720001220703097</v>
      </c>
      <c r="Y243" s="9">
        <v>6.7076109349728005E-2</v>
      </c>
      <c r="Z243" s="8">
        <v>0.62173522410178295</v>
      </c>
      <c r="AA243" s="8">
        <v>91.272317013275696</v>
      </c>
      <c r="AB243" s="8">
        <v>1.4707268999748599</v>
      </c>
      <c r="AC243" s="9" t="s">
        <v>257</v>
      </c>
      <c r="AD243" s="8">
        <v>3.6055314053246801</v>
      </c>
      <c r="AE243" s="8">
        <v>6.87</v>
      </c>
      <c r="AF243" s="8">
        <v>4.1900000000000004</v>
      </c>
      <c r="AG243" s="8">
        <v>6.08</v>
      </c>
      <c r="AH243" s="8">
        <v>6.1</v>
      </c>
      <c r="AI243" s="8">
        <v>6.3</v>
      </c>
      <c r="AJ243" s="8">
        <v>0.74</v>
      </c>
      <c r="AK243" s="8">
        <v>0.32</v>
      </c>
      <c r="AL243" s="8">
        <v>0.63</v>
      </c>
      <c r="AM243" s="8">
        <v>0.56999999999999995</v>
      </c>
      <c r="AN243" s="8">
        <v>785</v>
      </c>
      <c r="AO243" s="8">
        <v>223</v>
      </c>
      <c r="AP243" s="8">
        <v>566</v>
      </c>
      <c r="AQ243" s="8">
        <v>635</v>
      </c>
      <c r="AR243" s="8">
        <v>750</v>
      </c>
      <c r="AS243" s="8">
        <v>165</v>
      </c>
      <c r="AT243" s="8">
        <v>398</v>
      </c>
      <c r="AU243" s="8">
        <v>266</v>
      </c>
      <c r="AV243" s="8">
        <v>0.98799999999999999</v>
      </c>
      <c r="AW243" s="8">
        <v>0</v>
      </c>
      <c r="AX243" s="8">
        <v>7</v>
      </c>
      <c r="AY243" s="8">
        <v>20</v>
      </c>
      <c r="AZ243" s="8">
        <v>9</v>
      </c>
      <c r="BA243" s="8">
        <v>2</v>
      </c>
      <c r="BB243" s="8">
        <v>3</v>
      </c>
      <c r="BC243" s="8">
        <v>8</v>
      </c>
      <c r="BD243" s="8">
        <v>3</v>
      </c>
      <c r="BE243" s="8">
        <v>2</v>
      </c>
      <c r="BF243" s="8">
        <v>3</v>
      </c>
      <c r="BG243" s="8">
        <v>2</v>
      </c>
      <c r="BH243" s="8">
        <v>5</v>
      </c>
      <c r="BI243" s="8">
        <v>5</v>
      </c>
      <c r="BJ243" s="8">
        <v>5</v>
      </c>
      <c r="BK243" s="8">
        <v>1</v>
      </c>
      <c r="BL243" s="8">
        <v>1</v>
      </c>
      <c r="BM243" s="8">
        <v>1</v>
      </c>
      <c r="BN243" s="8">
        <v>8</v>
      </c>
      <c r="BO243" s="8">
        <v>8</v>
      </c>
      <c r="BP243" s="8">
        <v>-2.6496480105074598</v>
      </c>
      <c r="BQ243" s="8">
        <v>0.13433679288942299</v>
      </c>
      <c r="BR243" s="8">
        <v>72.098005069261006</v>
      </c>
      <c r="BS243" s="8">
        <v>92</v>
      </c>
      <c r="BT243" s="8">
        <v>18</v>
      </c>
      <c r="BU243" s="8">
        <v>27</v>
      </c>
      <c r="BV243" s="8">
        <v>33</v>
      </c>
      <c r="BW243" s="8">
        <v>40</v>
      </c>
      <c r="BX243" s="8">
        <v>50</v>
      </c>
      <c r="BY243" s="8">
        <v>59</v>
      </c>
      <c r="BZ243" s="8">
        <v>69</v>
      </c>
      <c r="CA243" s="8">
        <v>25</v>
      </c>
      <c r="CB243" s="8">
        <v>38</v>
      </c>
      <c r="CC243" s="8">
        <v>47</v>
      </c>
      <c r="CD243" s="8">
        <v>57</v>
      </c>
      <c r="CE243" s="8">
        <v>71</v>
      </c>
      <c r="CF243" s="8">
        <v>84</v>
      </c>
      <c r="CG243" s="8">
        <v>97</v>
      </c>
      <c r="CH243" s="23">
        <v>0</v>
      </c>
      <c r="CI243" s="24">
        <v>0</v>
      </c>
      <c r="CJ243" s="25">
        <v>0</v>
      </c>
      <c r="CK243" s="26">
        <v>50</v>
      </c>
      <c r="CL243" s="28">
        <v>50</v>
      </c>
      <c r="CM243" s="29">
        <v>0</v>
      </c>
      <c r="CN243" s="30">
        <v>0</v>
      </c>
      <c r="CO243" s="31">
        <v>0</v>
      </c>
      <c r="CP243" s="34" t="s">
        <v>321</v>
      </c>
      <c r="CQ243" s="8">
        <v>0</v>
      </c>
      <c r="CR243" s="8">
        <v>0</v>
      </c>
      <c r="CS243" s="8">
        <v>0</v>
      </c>
      <c r="CT243" s="8">
        <v>0</v>
      </c>
      <c r="CU243" s="8">
        <v>0</v>
      </c>
      <c r="CV243" s="8">
        <v>100</v>
      </c>
      <c r="CW243" s="8">
        <v>0</v>
      </c>
      <c r="CX243" s="8">
        <v>0</v>
      </c>
      <c r="CY243" s="8">
        <v>0</v>
      </c>
    </row>
    <row r="244" spans="1:103" s="8" customFormat="1" ht="15.75" thickBot="1" x14ac:dyDescent="0.3">
      <c r="A244" s="8" t="s">
        <v>322</v>
      </c>
      <c r="B244" s="8" t="s">
        <v>572</v>
      </c>
      <c r="C244" s="8" t="s">
        <v>594</v>
      </c>
      <c r="D244" s="8" t="s">
        <v>595</v>
      </c>
      <c r="E244" s="8" t="s">
        <v>603</v>
      </c>
      <c r="G244" s="9">
        <v>35</v>
      </c>
      <c r="H244" s="8">
        <v>-33.461109999999998</v>
      </c>
      <c r="I244" s="8">
        <v>21.960270000000001</v>
      </c>
      <c r="J244" s="10">
        <v>27264</v>
      </c>
      <c r="K244" s="10">
        <v>43251</v>
      </c>
      <c r="L244" s="9"/>
      <c r="M244" s="8">
        <v>35.7821630376489</v>
      </c>
      <c r="N244" s="8">
        <v>36991.703671835101</v>
      </c>
      <c r="O244" s="8">
        <v>7103.5565898811601</v>
      </c>
      <c r="P244" s="8">
        <f t="shared" si="3"/>
        <v>7.1035565898811601</v>
      </c>
      <c r="Q244" s="8">
        <v>13346.417444340001</v>
      </c>
      <c r="R244" s="9">
        <v>579</v>
      </c>
      <c r="S244" s="9">
        <v>1918</v>
      </c>
      <c r="T244" s="9">
        <v>611</v>
      </c>
      <c r="U244" s="9">
        <v>1193</v>
      </c>
      <c r="V244" s="9">
        <v>3.8859389722347003E-2</v>
      </c>
      <c r="W244" s="9">
        <v>0.10032654872247</v>
      </c>
      <c r="X244" s="9">
        <v>21.319999694824201</v>
      </c>
      <c r="Y244" s="9">
        <v>5.8142941445111999E-2</v>
      </c>
      <c r="Z244" s="8">
        <v>0.64965997649672702</v>
      </c>
      <c r="AA244" s="8">
        <v>95.086917329186093</v>
      </c>
      <c r="AB244" s="8">
        <v>1.45852672117386</v>
      </c>
      <c r="AC244" s="9" t="s">
        <v>257</v>
      </c>
      <c r="AD244" s="8">
        <v>4.4955843819551999</v>
      </c>
      <c r="AE244" s="8">
        <v>6.3</v>
      </c>
      <c r="AF244" s="8">
        <v>3.15</v>
      </c>
      <c r="AG244" s="8">
        <v>4.95</v>
      </c>
      <c r="AH244" s="8">
        <v>4.7</v>
      </c>
      <c r="AI244" s="8">
        <v>4.7</v>
      </c>
      <c r="AJ244" s="8">
        <v>0.86</v>
      </c>
      <c r="AK244" s="8">
        <v>0.53</v>
      </c>
      <c r="AL244" s="8">
        <v>0.64</v>
      </c>
      <c r="AM244" s="8">
        <v>0.62</v>
      </c>
      <c r="AN244" s="8">
        <v>800</v>
      </c>
      <c r="AO244" s="8">
        <v>327</v>
      </c>
      <c r="AP244" s="8">
        <v>531</v>
      </c>
      <c r="AQ244" s="8">
        <v>510</v>
      </c>
      <c r="AR244" s="8">
        <v>944</v>
      </c>
      <c r="AS244" s="8">
        <v>376</v>
      </c>
      <c r="AT244" s="8">
        <v>525</v>
      </c>
      <c r="AU244" s="8">
        <v>427</v>
      </c>
      <c r="AV244" s="8">
        <v>0.22600000000000001</v>
      </c>
      <c r="AW244" s="8">
        <v>0</v>
      </c>
      <c r="AX244" s="8">
        <v>7</v>
      </c>
      <c r="AY244" s="8">
        <v>20</v>
      </c>
      <c r="AZ244" s="8">
        <v>9</v>
      </c>
      <c r="BA244" s="8">
        <v>2</v>
      </c>
      <c r="BB244" s="8">
        <v>3</v>
      </c>
      <c r="BC244" s="8">
        <v>8</v>
      </c>
      <c r="BD244" s="8">
        <v>3</v>
      </c>
      <c r="BE244" s="8">
        <v>2</v>
      </c>
      <c r="BF244" s="8">
        <v>3</v>
      </c>
      <c r="BG244" s="8">
        <v>2</v>
      </c>
      <c r="BH244" s="8">
        <v>5</v>
      </c>
      <c r="BI244" s="8">
        <v>5</v>
      </c>
      <c r="BJ244" s="8">
        <v>5</v>
      </c>
      <c r="BK244" s="8">
        <v>1</v>
      </c>
      <c r="BL244" s="8">
        <v>1</v>
      </c>
      <c r="BM244" s="8">
        <v>1</v>
      </c>
      <c r="BN244" s="8">
        <v>8</v>
      </c>
      <c r="BO244" s="8">
        <v>8</v>
      </c>
      <c r="BP244" s="8">
        <v>-0.42452541403190203</v>
      </c>
      <c r="BQ244" s="8">
        <v>0.28095720437655902</v>
      </c>
      <c r="BR244" s="8">
        <v>-15.724013292874099</v>
      </c>
      <c r="BS244" s="8">
        <v>91</v>
      </c>
      <c r="BT244" s="8">
        <v>19</v>
      </c>
      <c r="BU244" s="8">
        <v>29</v>
      </c>
      <c r="BV244" s="8">
        <v>36</v>
      </c>
      <c r="BW244" s="8">
        <v>44</v>
      </c>
      <c r="BX244" s="8">
        <v>55</v>
      </c>
      <c r="BY244" s="8">
        <v>64</v>
      </c>
      <c r="BZ244" s="8">
        <v>75</v>
      </c>
      <c r="CA244" s="8">
        <v>32</v>
      </c>
      <c r="CB244" s="8">
        <v>47</v>
      </c>
      <c r="CC244" s="8">
        <v>58</v>
      </c>
      <c r="CD244" s="8">
        <v>71</v>
      </c>
      <c r="CE244" s="8">
        <v>89</v>
      </c>
      <c r="CF244" s="8">
        <v>104</v>
      </c>
      <c r="CG244" s="8">
        <v>121</v>
      </c>
      <c r="CH244" s="23">
        <v>0</v>
      </c>
      <c r="CI244" s="24">
        <v>0</v>
      </c>
      <c r="CJ244" s="25">
        <v>0</v>
      </c>
      <c r="CK244" s="26">
        <v>30</v>
      </c>
      <c r="CL244" s="28">
        <v>70</v>
      </c>
      <c r="CM244" s="29">
        <v>0</v>
      </c>
      <c r="CN244" s="30">
        <v>0</v>
      </c>
      <c r="CO244" s="31">
        <v>0</v>
      </c>
      <c r="CP244" s="34" t="s">
        <v>322</v>
      </c>
      <c r="CQ244" s="8">
        <v>0</v>
      </c>
      <c r="CR244" s="8">
        <v>0</v>
      </c>
      <c r="CS244" s="8">
        <v>0</v>
      </c>
      <c r="CT244" s="8">
        <v>0</v>
      </c>
      <c r="CU244" s="8">
        <v>0</v>
      </c>
      <c r="CV244" s="8">
        <v>100</v>
      </c>
      <c r="CW244" s="8">
        <v>0</v>
      </c>
      <c r="CX244" s="8">
        <v>0</v>
      </c>
      <c r="CY244" s="8">
        <v>0</v>
      </c>
    </row>
    <row r="245" spans="1:103" s="4" customFormat="1" ht="15.75" thickBot="1" x14ac:dyDescent="0.3">
      <c r="A245" s="3" t="s">
        <v>323</v>
      </c>
      <c r="B245" s="3" t="s">
        <v>572</v>
      </c>
      <c r="C245" s="3" t="s">
        <v>594</v>
      </c>
      <c r="D245" s="3" t="s">
        <v>597</v>
      </c>
      <c r="E245" s="3" t="s">
        <v>598</v>
      </c>
      <c r="G245" s="5">
        <v>1525</v>
      </c>
      <c r="H245" s="4">
        <v>-33.643970000000003</v>
      </c>
      <c r="I245" s="4">
        <v>22.408550000000002</v>
      </c>
      <c r="J245" s="6">
        <v>8157</v>
      </c>
      <c r="K245" s="6">
        <v>43265</v>
      </c>
      <c r="L245" s="5"/>
      <c r="M245" s="4">
        <v>1499.27753439858</v>
      </c>
      <c r="N245" s="4">
        <v>349010.97501479398</v>
      </c>
      <c r="O245" s="4">
        <v>54613.122749570102</v>
      </c>
      <c r="P245" s="8">
        <f t="shared" si="3"/>
        <v>54.613122749570103</v>
      </c>
      <c r="Q245" s="4">
        <v>122118.046006555</v>
      </c>
      <c r="R245" s="5">
        <v>346</v>
      </c>
      <c r="S245" s="5">
        <v>1319</v>
      </c>
      <c r="T245" s="5">
        <v>376</v>
      </c>
      <c r="U245" s="5">
        <v>826</v>
      </c>
      <c r="V245" s="5">
        <v>3.865567734465E-3</v>
      </c>
      <c r="W245" s="5">
        <v>7.9677003671330005E-3</v>
      </c>
      <c r="X245" s="5">
        <v>21.639999389648398</v>
      </c>
      <c r="Y245" s="5">
        <v>4.9132788553829998E-3</v>
      </c>
      <c r="Z245" s="4">
        <v>0.36576955865954602</v>
      </c>
      <c r="AA245" s="4">
        <v>84.923769570428306</v>
      </c>
      <c r="AB245" s="4">
        <v>20.766217575730199</v>
      </c>
      <c r="AC245" s="5" t="s">
        <v>257</v>
      </c>
      <c r="AD245" s="4">
        <v>300.75676028333902</v>
      </c>
      <c r="AE245" s="4">
        <v>6.75</v>
      </c>
      <c r="AF245" s="4">
        <v>1.6</v>
      </c>
      <c r="AG245" s="4">
        <v>5.12</v>
      </c>
      <c r="AH245" s="4">
        <v>4.78</v>
      </c>
      <c r="AI245" s="4">
        <v>4.1100000000000003</v>
      </c>
      <c r="AJ245" s="4">
        <v>0.77</v>
      </c>
      <c r="AK245" s="4">
        <v>0.31</v>
      </c>
      <c r="AL245" s="4">
        <v>0.7</v>
      </c>
      <c r="AM245" s="4">
        <v>0.7</v>
      </c>
      <c r="AN245" s="4">
        <v>1142</v>
      </c>
      <c r="AO245" s="4">
        <v>174</v>
      </c>
      <c r="AP245" s="4">
        <v>526</v>
      </c>
      <c r="AQ245" s="4">
        <v>481</v>
      </c>
      <c r="AR245" s="4">
        <v>735</v>
      </c>
      <c r="AS245" s="4">
        <v>136</v>
      </c>
      <c r="AT245" s="4">
        <v>395</v>
      </c>
      <c r="AU245" s="4">
        <v>400</v>
      </c>
      <c r="AV245" s="4">
        <v>0.35599999999999998</v>
      </c>
      <c r="AW245" s="4">
        <v>9.6000000000000002E-2</v>
      </c>
      <c r="AX245" s="4">
        <v>7</v>
      </c>
      <c r="AY245" s="4">
        <v>20</v>
      </c>
      <c r="AZ245" s="4">
        <v>9</v>
      </c>
      <c r="BA245" s="4">
        <v>2</v>
      </c>
      <c r="BB245" s="4">
        <v>8</v>
      </c>
      <c r="BC245" s="4">
        <v>9</v>
      </c>
      <c r="BD245" s="4">
        <v>8</v>
      </c>
      <c r="BE245" s="4">
        <v>3</v>
      </c>
      <c r="BF245" s="4">
        <v>3</v>
      </c>
      <c r="BG245" s="4">
        <v>1</v>
      </c>
      <c r="BH245" s="4">
        <v>5</v>
      </c>
      <c r="BI245" s="4">
        <v>5</v>
      </c>
      <c r="BJ245" s="4">
        <v>5</v>
      </c>
      <c r="BK245" s="4">
        <v>1</v>
      </c>
      <c r="BL245" s="4">
        <v>1</v>
      </c>
      <c r="BM245" s="4">
        <v>1</v>
      </c>
      <c r="BN245" s="4">
        <v>8</v>
      </c>
      <c r="BO245" s="4">
        <v>8</v>
      </c>
      <c r="BP245" s="4">
        <v>-2.9712852895801301</v>
      </c>
      <c r="BQ245" s="4">
        <v>0.123424115518854</v>
      </c>
      <c r="BR245" s="4">
        <v>-54.293092962930899</v>
      </c>
      <c r="BS245" s="4">
        <v>92</v>
      </c>
      <c r="BT245" s="4">
        <v>62</v>
      </c>
      <c r="BU245" s="4">
        <v>91</v>
      </c>
      <c r="BV245" s="4">
        <v>114</v>
      </c>
      <c r="BW245" s="4">
        <v>138</v>
      </c>
      <c r="BX245" s="4">
        <v>175</v>
      </c>
      <c r="BY245" s="4">
        <v>206</v>
      </c>
      <c r="BZ245" s="4">
        <v>241</v>
      </c>
      <c r="CA245" s="4">
        <v>108</v>
      </c>
      <c r="CB245" s="4">
        <v>159</v>
      </c>
      <c r="CC245" s="4">
        <v>198</v>
      </c>
      <c r="CD245" s="4">
        <v>241</v>
      </c>
      <c r="CE245" s="4">
        <v>305</v>
      </c>
      <c r="CF245" s="4">
        <v>359</v>
      </c>
      <c r="CG245" s="4">
        <v>421</v>
      </c>
      <c r="CH245" s="23">
        <v>0</v>
      </c>
      <c r="CI245" s="24">
        <v>0</v>
      </c>
      <c r="CJ245" s="25">
        <v>0</v>
      </c>
      <c r="CK245" s="26">
        <v>0</v>
      </c>
      <c r="CL245" s="28">
        <v>100</v>
      </c>
      <c r="CM245" s="29">
        <v>0</v>
      </c>
      <c r="CN245" s="30">
        <v>0</v>
      </c>
      <c r="CO245" s="31">
        <v>0</v>
      </c>
      <c r="CP245" s="33" t="s">
        <v>323</v>
      </c>
      <c r="CQ245" s="8">
        <v>0</v>
      </c>
      <c r="CR245" s="8">
        <v>100</v>
      </c>
      <c r="CS245" s="8">
        <v>0</v>
      </c>
      <c r="CT245" s="8">
        <v>0</v>
      </c>
      <c r="CU245" s="8">
        <v>0</v>
      </c>
      <c r="CV245" s="8">
        <v>0</v>
      </c>
      <c r="CW245" s="8">
        <v>0</v>
      </c>
      <c r="CX245" s="8">
        <v>0</v>
      </c>
      <c r="CY245" s="8">
        <v>0</v>
      </c>
    </row>
    <row r="246" spans="1:103" s="4" customFormat="1" ht="15.75" thickBot="1" x14ac:dyDescent="0.3">
      <c r="A246" s="3" t="s">
        <v>324</v>
      </c>
      <c r="B246" s="3" t="s">
        <v>572</v>
      </c>
      <c r="C246" s="3" t="s">
        <v>594</v>
      </c>
      <c r="D246" s="3" t="s">
        <v>599</v>
      </c>
      <c r="E246" s="3" t="s">
        <v>600</v>
      </c>
      <c r="G246" s="5">
        <v>5224</v>
      </c>
      <c r="H246" s="4">
        <v>-33.511679999999998</v>
      </c>
      <c r="I246" s="4">
        <v>22.585509999999999</v>
      </c>
      <c r="J246" s="6">
        <v>23334</v>
      </c>
      <c r="K246" s="6">
        <v>43243</v>
      </c>
      <c r="L246" s="5"/>
      <c r="M246" s="4">
        <v>5228.6542125972401</v>
      </c>
      <c r="N246" s="4">
        <v>665861.99667194602</v>
      </c>
      <c r="O246" s="4">
        <v>104067.325527858</v>
      </c>
      <c r="P246" s="8">
        <f t="shared" si="3"/>
        <v>104.067325527858</v>
      </c>
      <c r="Q246" s="4">
        <v>204790.08235291601</v>
      </c>
      <c r="R246" s="5">
        <v>413</v>
      </c>
      <c r="S246" s="5">
        <v>1085</v>
      </c>
      <c r="T246" s="5">
        <v>470</v>
      </c>
      <c r="U246" s="5">
        <v>919</v>
      </c>
      <c r="V246" s="5">
        <v>2.8991049621249999E-3</v>
      </c>
      <c r="W246" s="5">
        <v>3.281408905544E-3</v>
      </c>
      <c r="X246" s="5">
        <v>14.310000419616699</v>
      </c>
      <c r="Y246" s="5">
        <v>2.9233186505729998E-3</v>
      </c>
      <c r="Z246" s="4">
        <v>0.468062990531186</v>
      </c>
      <c r="AA246" s="4">
        <v>79.498703972242794</v>
      </c>
      <c r="AB246" s="4">
        <v>37.762475853089299</v>
      </c>
      <c r="AC246" s="5" t="s">
        <v>257</v>
      </c>
      <c r="AD246" s="4">
        <v>1337.7316300805701</v>
      </c>
      <c r="AE246" s="4">
        <v>6.87</v>
      </c>
      <c r="AF246" s="4">
        <v>1.45</v>
      </c>
      <c r="AG246" s="4">
        <v>4.95</v>
      </c>
      <c r="AH246" s="4">
        <v>5.05</v>
      </c>
      <c r="AI246" s="4">
        <v>5.05</v>
      </c>
      <c r="AJ246" s="4">
        <v>0.93</v>
      </c>
      <c r="AK246" s="4">
        <v>0.27</v>
      </c>
      <c r="AL246" s="4">
        <v>0.6</v>
      </c>
      <c r="AM246" s="4">
        <v>0.6</v>
      </c>
      <c r="AN246" s="4">
        <v>1310</v>
      </c>
      <c r="AO246" s="4">
        <v>96</v>
      </c>
      <c r="AP246" s="4">
        <v>269</v>
      </c>
      <c r="AQ246" s="4">
        <v>216</v>
      </c>
      <c r="AR246" s="4">
        <v>422</v>
      </c>
      <c r="AS246" s="4">
        <v>84</v>
      </c>
      <c r="AT246" s="4">
        <v>204</v>
      </c>
      <c r="AU246" s="4">
        <v>181</v>
      </c>
      <c r="AV246" s="4">
        <v>0.124</v>
      </c>
      <c r="AW246" s="4">
        <v>1.4E-2</v>
      </c>
      <c r="AX246" s="4">
        <v>7</v>
      </c>
      <c r="AY246" s="4">
        <v>20</v>
      </c>
      <c r="AZ246" s="4">
        <v>9</v>
      </c>
      <c r="BA246" s="4">
        <v>2</v>
      </c>
      <c r="BB246" s="4">
        <v>8</v>
      </c>
      <c r="BC246" s="4">
        <v>8</v>
      </c>
      <c r="BD246" s="4">
        <v>3</v>
      </c>
      <c r="BE246" s="4">
        <v>3</v>
      </c>
      <c r="BF246" s="4">
        <v>3</v>
      </c>
      <c r="BG246" s="4">
        <v>2</v>
      </c>
      <c r="BH246" s="4">
        <v>5</v>
      </c>
      <c r="BI246" s="4">
        <v>5</v>
      </c>
      <c r="BJ246" s="4">
        <v>4</v>
      </c>
      <c r="BK246" s="4">
        <v>1</v>
      </c>
      <c r="BL246" s="4">
        <v>2</v>
      </c>
      <c r="BM246" s="4">
        <v>0</v>
      </c>
      <c r="BN246" s="4">
        <v>8</v>
      </c>
      <c r="BO246" s="4">
        <v>8</v>
      </c>
      <c r="BP246" s="4">
        <v>2.38484749885487</v>
      </c>
      <c r="BQ246" s="4">
        <v>0.456492370870691</v>
      </c>
      <c r="BR246" s="4">
        <v>16.833248642255398</v>
      </c>
      <c r="BS246" s="4">
        <v>55</v>
      </c>
      <c r="BT246" s="4">
        <v>41</v>
      </c>
      <c r="BU246" s="4">
        <v>61</v>
      </c>
      <c r="BV246" s="4">
        <v>76</v>
      </c>
      <c r="BW246" s="4">
        <v>92</v>
      </c>
      <c r="BX246" s="4">
        <v>116</v>
      </c>
      <c r="BY246" s="4">
        <v>135</v>
      </c>
      <c r="BZ246" s="4">
        <v>157</v>
      </c>
      <c r="CA246" s="4">
        <v>166</v>
      </c>
      <c r="CB246" s="4">
        <v>245</v>
      </c>
      <c r="CC246" s="4">
        <v>304</v>
      </c>
      <c r="CD246" s="4">
        <v>368</v>
      </c>
      <c r="CE246" s="4">
        <v>462</v>
      </c>
      <c r="CF246" s="4">
        <v>541</v>
      </c>
      <c r="CG246" s="4">
        <v>628</v>
      </c>
      <c r="CH246" s="23">
        <v>0</v>
      </c>
      <c r="CI246" s="24">
        <v>0</v>
      </c>
      <c r="CJ246" s="25">
        <v>0</v>
      </c>
      <c r="CK246" s="26">
        <v>0</v>
      </c>
      <c r="CL246" s="28">
        <v>100</v>
      </c>
      <c r="CM246" s="29">
        <v>0</v>
      </c>
      <c r="CN246" s="30">
        <v>0</v>
      </c>
      <c r="CO246" s="31">
        <v>0</v>
      </c>
      <c r="CP246" s="33" t="s">
        <v>324</v>
      </c>
      <c r="CQ246" s="8">
        <v>0</v>
      </c>
      <c r="CR246" s="8">
        <v>0</v>
      </c>
      <c r="CS246" s="8">
        <v>0</v>
      </c>
      <c r="CT246" s="8">
        <v>0</v>
      </c>
      <c r="CU246" s="8">
        <v>0</v>
      </c>
      <c r="CV246" s="8">
        <v>100</v>
      </c>
      <c r="CW246" s="8">
        <v>0</v>
      </c>
      <c r="CX246" s="8">
        <v>0</v>
      </c>
      <c r="CY246" s="8">
        <v>0</v>
      </c>
    </row>
    <row r="247" spans="1:103" s="8" customFormat="1" ht="15.75" thickBot="1" x14ac:dyDescent="0.3">
      <c r="A247" s="8" t="s">
        <v>325</v>
      </c>
      <c r="B247" s="8" t="s">
        <v>572</v>
      </c>
      <c r="C247" s="8" t="s">
        <v>581</v>
      </c>
      <c r="D247" s="8" t="s">
        <v>582</v>
      </c>
      <c r="E247" s="8" t="s">
        <v>583</v>
      </c>
      <c r="G247" s="9">
        <v>43451</v>
      </c>
      <c r="H247" s="8">
        <v>-33.980269999999997</v>
      </c>
      <c r="I247" s="8">
        <v>21.65333</v>
      </c>
      <c r="J247" s="10">
        <v>23498</v>
      </c>
      <c r="K247" s="10">
        <v>43291</v>
      </c>
      <c r="L247" s="9">
        <v>1963</v>
      </c>
      <c r="M247" s="8">
        <v>43413.861568826898</v>
      </c>
      <c r="N247" s="8">
        <v>2012448.34097789</v>
      </c>
      <c r="O247" s="8">
        <v>155220.785752761</v>
      </c>
      <c r="P247" s="8">
        <f t="shared" si="3"/>
        <v>155.220785752761</v>
      </c>
      <c r="Q247" s="8">
        <v>344774.26014968997</v>
      </c>
      <c r="R247" s="9">
        <v>49</v>
      </c>
      <c r="S247" s="9">
        <v>1504</v>
      </c>
      <c r="T247" s="9">
        <v>111</v>
      </c>
      <c r="U247" s="9">
        <v>809</v>
      </c>
      <c r="V247" s="9">
        <v>2.589675132185E-3</v>
      </c>
      <c r="W247" s="9">
        <v>4.2201526278910001E-3</v>
      </c>
      <c r="X247" s="9">
        <v>15.699999809265099</v>
      </c>
      <c r="Y247" s="9">
        <v>2.6993509382010001E-3</v>
      </c>
      <c r="Z247" s="8">
        <v>0.37848044456763902</v>
      </c>
      <c r="AA247" s="8">
        <v>64.569971330140405</v>
      </c>
      <c r="AB247" s="8">
        <v>58.154307101578802</v>
      </c>
      <c r="AC247" s="9" t="s">
        <v>257</v>
      </c>
      <c r="AD247" s="14">
        <v>4.5487709299999998E-6</v>
      </c>
      <c r="AE247" s="8">
        <v>7</v>
      </c>
      <c r="AF247" s="8">
        <v>1.45</v>
      </c>
      <c r="AG247" s="8">
        <v>5.08</v>
      </c>
      <c r="AH247" s="8">
        <v>5.15</v>
      </c>
      <c r="AI247" s="8">
        <v>4.8499999999999996</v>
      </c>
      <c r="AJ247" s="8">
        <v>0.97</v>
      </c>
      <c r="AK247" s="8">
        <v>0.2</v>
      </c>
      <c r="AL247" s="8">
        <v>0.55000000000000004</v>
      </c>
      <c r="AM247" s="8">
        <v>0.55000000000000004</v>
      </c>
      <c r="AN247" s="8">
        <v>1310</v>
      </c>
      <c r="AO247" s="8">
        <v>81</v>
      </c>
      <c r="AP247" s="8">
        <v>252</v>
      </c>
      <c r="AQ247" s="8">
        <v>209</v>
      </c>
      <c r="AR247" s="8">
        <v>1121</v>
      </c>
      <c r="AS247" s="8">
        <v>20</v>
      </c>
      <c r="AT247" s="8">
        <v>227</v>
      </c>
      <c r="AU247" s="8">
        <v>195</v>
      </c>
      <c r="AV247" s="8">
        <v>9.9000000000000005E-2</v>
      </c>
      <c r="AW247" s="8">
        <v>8.4000000000000005E-2</v>
      </c>
      <c r="AX247" s="8">
        <v>5</v>
      </c>
      <c r="AY247" s="8">
        <v>20</v>
      </c>
      <c r="AZ247" s="8">
        <v>9</v>
      </c>
      <c r="BA247" s="8">
        <v>2</v>
      </c>
      <c r="BB247" s="8">
        <v>3</v>
      </c>
      <c r="BC247" s="8">
        <v>9</v>
      </c>
      <c r="BD247" s="8">
        <v>3</v>
      </c>
      <c r="BE247" s="8">
        <v>2</v>
      </c>
      <c r="BF247" s="8">
        <v>3</v>
      </c>
      <c r="BG247" s="8">
        <v>1</v>
      </c>
      <c r="BH247" s="8">
        <v>5</v>
      </c>
      <c r="BI247" s="8">
        <v>5</v>
      </c>
      <c r="BJ247" s="8">
        <v>4</v>
      </c>
      <c r="BK247" s="8">
        <v>1</v>
      </c>
      <c r="BL247" s="8">
        <v>2</v>
      </c>
      <c r="BM247" s="8">
        <v>0</v>
      </c>
      <c r="BN247" s="8">
        <v>8</v>
      </c>
      <c r="BO247" s="8">
        <v>8</v>
      </c>
      <c r="BP247" s="8">
        <v>-3.0218428017730798</v>
      </c>
      <c r="BQ247" s="8">
        <v>8.8568707544561004E-2</v>
      </c>
      <c r="BR247" s="8">
        <v>-7.9230767289672599</v>
      </c>
      <c r="BS247" s="8">
        <v>47</v>
      </c>
      <c r="BT247" s="8">
        <v>37</v>
      </c>
      <c r="BU247" s="8">
        <v>55</v>
      </c>
      <c r="BV247" s="8">
        <v>68</v>
      </c>
      <c r="BW247" s="8">
        <v>82</v>
      </c>
      <c r="BX247" s="8">
        <v>102</v>
      </c>
      <c r="BY247" s="8">
        <v>119</v>
      </c>
      <c r="BZ247" s="8">
        <v>138</v>
      </c>
      <c r="CA247" s="8">
        <v>9</v>
      </c>
      <c r="CB247" s="8">
        <v>14</v>
      </c>
      <c r="CC247" s="8">
        <v>17</v>
      </c>
      <c r="CD247" s="8">
        <v>21</v>
      </c>
      <c r="CE247" s="8">
        <v>26</v>
      </c>
      <c r="CF247" s="8">
        <v>30</v>
      </c>
      <c r="CG247" s="8">
        <v>35</v>
      </c>
      <c r="CH247" s="23">
        <v>0</v>
      </c>
      <c r="CI247" s="24">
        <v>0</v>
      </c>
      <c r="CJ247" s="25">
        <v>0</v>
      </c>
      <c r="CK247" s="26">
        <v>0</v>
      </c>
      <c r="CL247" s="28">
        <v>0</v>
      </c>
      <c r="CM247" s="29">
        <v>100</v>
      </c>
      <c r="CN247" s="30">
        <v>0</v>
      </c>
      <c r="CO247" s="31">
        <v>0</v>
      </c>
      <c r="CP247" s="34" t="s">
        <v>325</v>
      </c>
      <c r="CQ247" s="8">
        <v>0</v>
      </c>
      <c r="CR247" s="8">
        <v>100</v>
      </c>
      <c r="CS247" s="8">
        <v>0</v>
      </c>
      <c r="CT247" s="8">
        <v>0</v>
      </c>
      <c r="CU247" s="8">
        <v>0</v>
      </c>
      <c r="CV247" s="8">
        <v>0</v>
      </c>
      <c r="CW247" s="8">
        <v>0</v>
      </c>
      <c r="CX247" s="8">
        <v>0</v>
      </c>
      <c r="CY247" s="8">
        <v>0</v>
      </c>
    </row>
    <row r="248" spans="1:103" s="8" customFormat="1" ht="15.75" thickBot="1" x14ac:dyDescent="0.3">
      <c r="A248" s="8" t="s">
        <v>326</v>
      </c>
      <c r="B248" s="8" t="s">
        <v>572</v>
      </c>
      <c r="C248" s="8" t="s">
        <v>581</v>
      </c>
      <c r="D248" s="8" t="s">
        <v>582</v>
      </c>
      <c r="E248" s="8" t="s">
        <v>583</v>
      </c>
      <c r="G248" s="9">
        <v>99</v>
      </c>
      <c r="H248" s="8">
        <v>-33.987589999999997</v>
      </c>
      <c r="I248" s="8">
        <v>21.776409999999998</v>
      </c>
      <c r="J248" s="10">
        <v>24561</v>
      </c>
      <c r="K248" s="10">
        <v>35389</v>
      </c>
      <c r="L248" s="9">
        <v>1966</v>
      </c>
      <c r="M248" s="8">
        <v>99.3967062932104</v>
      </c>
      <c r="N248" s="8">
        <v>62636.373828096803</v>
      </c>
      <c r="O248" s="8">
        <v>10043.646537778101</v>
      </c>
      <c r="P248" s="8">
        <f t="shared" si="3"/>
        <v>10.0436465377781</v>
      </c>
      <c r="Q248" s="8">
        <v>24101.056680387799</v>
      </c>
      <c r="R248" s="9">
        <v>101</v>
      </c>
      <c r="S248" s="9">
        <v>1041</v>
      </c>
      <c r="T248" s="9">
        <v>123</v>
      </c>
      <c r="U248" s="9">
        <v>491</v>
      </c>
      <c r="V248" s="9">
        <v>1.5808502212167001E-2</v>
      </c>
      <c r="W248" s="9">
        <v>3.9002439289929997E-2</v>
      </c>
      <c r="X248" s="9">
        <v>30.569999694824201</v>
      </c>
      <c r="Y248" s="9">
        <v>2.0358718931674999E-2</v>
      </c>
      <c r="Z248" s="8">
        <v>0.29518638285045801</v>
      </c>
      <c r="AA248" s="8">
        <v>93.056054545388605</v>
      </c>
      <c r="AB248" s="8">
        <v>3.4436085310581599</v>
      </c>
      <c r="AC248" s="9" t="s">
        <v>257</v>
      </c>
      <c r="AD248" s="8">
        <v>6.7789834894905301</v>
      </c>
      <c r="AE248" s="8">
        <v>6.4</v>
      </c>
      <c r="AF248" s="8">
        <v>3</v>
      </c>
      <c r="AG248" s="8">
        <v>5.36</v>
      </c>
      <c r="AH248" s="8">
        <v>5.77</v>
      </c>
      <c r="AI248" s="8">
        <v>5.89</v>
      </c>
      <c r="AJ248" s="8">
        <v>0.79</v>
      </c>
      <c r="AK248" s="8">
        <v>0.56999999999999995</v>
      </c>
      <c r="AL248" s="8">
        <v>0.66</v>
      </c>
      <c r="AM248" s="8">
        <v>0.66</v>
      </c>
      <c r="AN248" s="8">
        <v>671</v>
      </c>
      <c r="AO248" s="8">
        <v>364</v>
      </c>
      <c r="AP248" s="8">
        <v>505</v>
      </c>
      <c r="AQ248" s="8">
        <v>502</v>
      </c>
      <c r="AR248" s="8">
        <v>700</v>
      </c>
      <c r="AS248" s="8">
        <v>333</v>
      </c>
      <c r="AT248" s="8">
        <v>514</v>
      </c>
      <c r="AU248" s="8">
        <v>526</v>
      </c>
      <c r="AV248" s="8">
        <v>1E-3</v>
      </c>
      <c r="AW248" s="8">
        <v>0</v>
      </c>
      <c r="AX248" s="8">
        <v>7</v>
      </c>
      <c r="AY248" s="8">
        <v>20</v>
      </c>
      <c r="AZ248" s="8">
        <v>9</v>
      </c>
      <c r="BA248" s="8">
        <v>2</v>
      </c>
      <c r="BB248" s="8">
        <v>8</v>
      </c>
      <c r="BC248" s="8">
        <v>8</v>
      </c>
      <c r="BD248" s="8">
        <v>8</v>
      </c>
      <c r="BE248" s="8">
        <v>3</v>
      </c>
      <c r="BF248" s="8">
        <v>3</v>
      </c>
      <c r="BG248" s="8">
        <v>3</v>
      </c>
      <c r="BH248" s="8">
        <v>5</v>
      </c>
      <c r="BI248" s="8">
        <v>5</v>
      </c>
      <c r="BJ248" s="8">
        <v>5</v>
      </c>
      <c r="BK248" s="8">
        <v>1</v>
      </c>
      <c r="BL248" s="8">
        <v>1</v>
      </c>
      <c r="BM248" s="8">
        <v>1</v>
      </c>
      <c r="BN248" s="8">
        <v>8</v>
      </c>
      <c r="BO248" s="8">
        <v>8</v>
      </c>
      <c r="BP248" s="8">
        <v>-3.0218428017730798</v>
      </c>
      <c r="BQ248" s="8">
        <v>0.29992983433023701</v>
      </c>
      <c r="BR248" s="8">
        <v>-2.7903759301403999</v>
      </c>
      <c r="BS248" s="8">
        <v>138</v>
      </c>
      <c r="BT248" s="8">
        <v>30</v>
      </c>
      <c r="BU248" s="8">
        <v>45</v>
      </c>
      <c r="BV248" s="8">
        <v>56</v>
      </c>
      <c r="BW248" s="8">
        <v>68</v>
      </c>
      <c r="BX248" s="8">
        <v>85</v>
      </c>
      <c r="BY248" s="8">
        <v>100</v>
      </c>
      <c r="BZ248" s="8">
        <v>116</v>
      </c>
      <c r="CA248" s="8">
        <v>41</v>
      </c>
      <c r="CB248" s="8">
        <v>61</v>
      </c>
      <c r="CC248" s="8">
        <v>76</v>
      </c>
      <c r="CD248" s="8">
        <v>92</v>
      </c>
      <c r="CE248" s="8">
        <v>115</v>
      </c>
      <c r="CF248" s="8">
        <v>135</v>
      </c>
      <c r="CG248" s="8">
        <v>157</v>
      </c>
      <c r="CH248" s="23">
        <v>0</v>
      </c>
      <c r="CI248" s="24">
        <v>0</v>
      </c>
      <c r="CJ248" s="25">
        <v>0</v>
      </c>
      <c r="CK248" s="26">
        <v>0</v>
      </c>
      <c r="CL248" s="28">
        <v>0</v>
      </c>
      <c r="CM248" s="29">
        <v>100</v>
      </c>
      <c r="CN248" s="30">
        <v>0</v>
      </c>
      <c r="CO248" s="31">
        <v>0</v>
      </c>
      <c r="CP248" s="34" t="s">
        <v>326</v>
      </c>
      <c r="CQ248" s="8">
        <v>0</v>
      </c>
      <c r="CR248" s="8">
        <v>100</v>
      </c>
      <c r="CS248" s="8">
        <v>0</v>
      </c>
      <c r="CT248" s="8">
        <v>0</v>
      </c>
      <c r="CU248" s="8">
        <v>0</v>
      </c>
      <c r="CV248" s="8">
        <v>0</v>
      </c>
      <c r="CW248" s="8">
        <v>0</v>
      </c>
      <c r="CX248" s="8">
        <v>0</v>
      </c>
      <c r="CY248" s="8">
        <v>0</v>
      </c>
    </row>
    <row r="249" spans="1:103" s="8" customFormat="1" ht="15.75" thickBot="1" x14ac:dyDescent="0.3">
      <c r="A249" s="8" t="s">
        <v>327</v>
      </c>
      <c r="B249" s="8" t="s">
        <v>573</v>
      </c>
      <c r="C249" s="8" t="s">
        <v>584</v>
      </c>
      <c r="D249" s="8" t="s">
        <v>585</v>
      </c>
      <c r="E249" s="8" t="s">
        <v>586</v>
      </c>
      <c r="G249" s="9">
        <v>3.8</v>
      </c>
      <c r="H249" s="8">
        <v>-33.935270000000003</v>
      </c>
      <c r="I249" s="8">
        <v>22.13083</v>
      </c>
      <c r="J249" s="10">
        <v>21368</v>
      </c>
      <c r="K249" s="10">
        <v>43286</v>
      </c>
      <c r="L249" s="9"/>
      <c r="M249" s="8">
        <v>3.9379472675430698</v>
      </c>
      <c r="N249" s="8">
        <v>10642.027200467701</v>
      </c>
      <c r="O249" s="8">
        <v>1575.28896443141</v>
      </c>
      <c r="P249" s="8">
        <f t="shared" si="3"/>
        <v>1.5752889644314101</v>
      </c>
      <c r="Q249" s="8">
        <v>3601.4309396542899</v>
      </c>
      <c r="R249" s="9">
        <v>383</v>
      </c>
      <c r="S249" s="9">
        <v>787</v>
      </c>
      <c r="T249" s="9">
        <v>438</v>
      </c>
      <c r="U249" s="9">
        <v>668</v>
      </c>
      <c r="V249" s="9">
        <v>8.7427273392677002E-2</v>
      </c>
      <c r="W249" s="9">
        <v>0.112177633493308</v>
      </c>
      <c r="X249" s="9">
        <v>25.049999237060501</v>
      </c>
      <c r="Y249" s="9">
        <v>8.5151337087154E-2</v>
      </c>
      <c r="Z249" s="8">
        <v>0.14604409701047799</v>
      </c>
      <c r="AA249" s="8">
        <v>100</v>
      </c>
      <c r="AB249" s="8">
        <v>0.45927945219302901</v>
      </c>
      <c r="AC249" s="9" t="s">
        <v>257</v>
      </c>
      <c r="AD249" s="8">
        <v>5.2721031006402503</v>
      </c>
      <c r="AE249" s="8">
        <v>6.4</v>
      </c>
      <c r="AF249" s="8">
        <v>3.3</v>
      </c>
      <c r="AG249" s="8">
        <v>5.43</v>
      </c>
      <c r="AH249" s="8">
        <v>5.38</v>
      </c>
      <c r="AI249" s="8">
        <v>5.38</v>
      </c>
      <c r="AJ249" s="8">
        <v>0.7</v>
      </c>
      <c r="AK249" s="8">
        <v>0.67</v>
      </c>
      <c r="AL249" s="8">
        <v>0.7</v>
      </c>
      <c r="AM249" s="8">
        <v>0.7</v>
      </c>
      <c r="AN249" s="8">
        <v>843</v>
      </c>
      <c r="AO249" s="8">
        <v>735</v>
      </c>
      <c r="AP249" s="8">
        <v>789</v>
      </c>
      <c r="AQ249" s="8">
        <v>789</v>
      </c>
      <c r="AR249" s="8">
        <v>905</v>
      </c>
      <c r="AS249" s="8">
        <v>905</v>
      </c>
      <c r="AT249" s="8">
        <v>905</v>
      </c>
      <c r="AU249" s="8">
        <v>905</v>
      </c>
      <c r="AV249" s="8">
        <v>0</v>
      </c>
      <c r="AW249" s="8">
        <v>0</v>
      </c>
      <c r="AX249" s="8">
        <v>7</v>
      </c>
      <c r="AY249" s="8">
        <v>45</v>
      </c>
      <c r="AZ249" s="8">
        <v>9</v>
      </c>
      <c r="BA249" s="8">
        <v>2</v>
      </c>
      <c r="BB249" s="8">
        <v>9</v>
      </c>
      <c r="BC249" s="8">
        <v>9</v>
      </c>
      <c r="BD249" s="8">
        <v>8</v>
      </c>
      <c r="BE249" s="8">
        <v>1</v>
      </c>
      <c r="BF249" s="8">
        <v>3</v>
      </c>
      <c r="BG249" s="8">
        <v>1</v>
      </c>
      <c r="BH249" s="8">
        <v>5</v>
      </c>
      <c r="BI249" s="8">
        <v>5</v>
      </c>
      <c r="BJ249" s="8">
        <v>5</v>
      </c>
      <c r="BK249" s="8">
        <v>1</v>
      </c>
      <c r="BL249" s="8">
        <v>1</v>
      </c>
      <c r="BM249" s="8">
        <v>1</v>
      </c>
      <c r="BN249" s="8">
        <v>8</v>
      </c>
      <c r="BO249" s="8">
        <v>8</v>
      </c>
      <c r="BP249" s="8">
        <v>-0.44747839351698299</v>
      </c>
      <c r="BQ249" s="8">
        <v>0.19007900389027499</v>
      </c>
      <c r="BR249" s="8">
        <v>-16.402216466279501</v>
      </c>
      <c r="BS249" s="8">
        <v>188</v>
      </c>
      <c r="BT249" s="8">
        <v>12</v>
      </c>
      <c r="BU249" s="8">
        <v>18</v>
      </c>
      <c r="BV249" s="8">
        <v>23</v>
      </c>
      <c r="BW249" s="8">
        <v>28</v>
      </c>
      <c r="BX249" s="8">
        <v>36</v>
      </c>
      <c r="BY249" s="8">
        <v>42</v>
      </c>
      <c r="BZ249" s="8">
        <v>50</v>
      </c>
      <c r="CA249" s="8">
        <v>44</v>
      </c>
      <c r="CB249" s="8">
        <v>65</v>
      </c>
      <c r="CC249" s="8">
        <v>82</v>
      </c>
      <c r="CD249" s="8">
        <v>100</v>
      </c>
      <c r="CE249" s="8">
        <v>128</v>
      </c>
      <c r="CF249" s="8">
        <v>153</v>
      </c>
      <c r="CG249" s="8">
        <v>180</v>
      </c>
      <c r="CH249" s="23">
        <v>0</v>
      </c>
      <c r="CI249" s="24">
        <v>0</v>
      </c>
      <c r="CJ249" s="25">
        <v>0</v>
      </c>
      <c r="CK249" s="26">
        <v>0</v>
      </c>
      <c r="CL249" s="28">
        <v>0</v>
      </c>
      <c r="CM249" s="29">
        <v>100</v>
      </c>
      <c r="CN249" s="30">
        <v>0</v>
      </c>
      <c r="CO249" s="31">
        <v>0</v>
      </c>
      <c r="CP249" s="34" t="s">
        <v>327</v>
      </c>
      <c r="CQ249" s="8">
        <v>100</v>
      </c>
      <c r="CR249" s="8">
        <v>0</v>
      </c>
      <c r="CS249" s="8">
        <v>0</v>
      </c>
      <c r="CT249" s="8">
        <v>0</v>
      </c>
      <c r="CU249" s="8">
        <v>0</v>
      </c>
      <c r="CV249" s="8">
        <v>0</v>
      </c>
      <c r="CW249" s="8">
        <v>0</v>
      </c>
      <c r="CX249" s="8">
        <v>0</v>
      </c>
      <c r="CY249" s="8">
        <v>0</v>
      </c>
    </row>
    <row r="250" spans="1:103" s="8" customFormat="1" ht="15.75" thickBot="1" x14ac:dyDescent="0.3">
      <c r="A250" s="8" t="s">
        <v>328</v>
      </c>
      <c r="B250" s="8" t="s">
        <v>573</v>
      </c>
      <c r="C250" s="8" t="s">
        <v>584</v>
      </c>
      <c r="D250" s="8" t="s">
        <v>585</v>
      </c>
      <c r="E250" s="8" t="s">
        <v>586</v>
      </c>
      <c r="G250" s="9">
        <v>3.8</v>
      </c>
      <c r="H250" s="8">
        <v>-33.935549999999999</v>
      </c>
      <c r="I250" s="8">
        <v>22.13138</v>
      </c>
      <c r="J250" s="10">
        <v>23180</v>
      </c>
      <c r="K250" s="10">
        <v>43286</v>
      </c>
      <c r="L250" s="9"/>
      <c r="M250" s="8">
        <v>3.9680162540724</v>
      </c>
      <c r="N250" s="8">
        <v>10867.071766941801</v>
      </c>
      <c r="O250" s="8">
        <v>1671.75575574959</v>
      </c>
      <c r="P250" s="8">
        <f t="shared" si="3"/>
        <v>1.6717557557495901</v>
      </c>
      <c r="Q250" s="8">
        <v>3697.8977309724701</v>
      </c>
      <c r="R250" s="9">
        <v>383</v>
      </c>
      <c r="S250" s="9">
        <v>787</v>
      </c>
      <c r="T250" s="9">
        <v>425</v>
      </c>
      <c r="U250" s="9">
        <v>656</v>
      </c>
      <c r="V250" s="9">
        <v>8.2925356924533997E-2</v>
      </c>
      <c r="W250" s="9">
        <v>0.10925126366157099</v>
      </c>
      <c r="X250" s="9">
        <v>25.059999465942301</v>
      </c>
      <c r="Y250" s="9">
        <v>8.3290569484233995E-2</v>
      </c>
      <c r="Z250" s="8">
        <v>0.145565601434506</v>
      </c>
      <c r="AA250" s="8">
        <v>100</v>
      </c>
      <c r="AB250" s="8">
        <v>0.47272741279877001</v>
      </c>
      <c r="AC250" s="9" t="s">
        <v>257</v>
      </c>
      <c r="AD250" s="8">
        <v>5.3024086134985202</v>
      </c>
      <c r="AE250" s="8">
        <v>6.4</v>
      </c>
      <c r="AF250" s="8">
        <v>3.3</v>
      </c>
      <c r="AG250" s="8">
        <v>5.43</v>
      </c>
      <c r="AH250" s="8">
        <v>5.38</v>
      </c>
      <c r="AI250" s="8">
        <v>5.38</v>
      </c>
      <c r="AJ250" s="8">
        <v>0.7</v>
      </c>
      <c r="AK250" s="8">
        <v>0.67</v>
      </c>
      <c r="AL250" s="8">
        <v>0.7</v>
      </c>
      <c r="AM250" s="8">
        <v>0.7</v>
      </c>
      <c r="AN250" s="8">
        <v>843</v>
      </c>
      <c r="AO250" s="8">
        <v>735</v>
      </c>
      <c r="AP250" s="8">
        <v>789</v>
      </c>
      <c r="AQ250" s="8">
        <v>789</v>
      </c>
      <c r="AR250" s="8">
        <v>905</v>
      </c>
      <c r="AS250" s="8">
        <v>905</v>
      </c>
      <c r="AT250" s="8">
        <v>905</v>
      </c>
      <c r="AU250" s="8">
        <v>905</v>
      </c>
      <c r="AV250" s="8">
        <v>0</v>
      </c>
      <c r="AW250" s="8">
        <v>0</v>
      </c>
      <c r="AX250" s="8">
        <v>7</v>
      </c>
      <c r="AY250" s="8">
        <v>45</v>
      </c>
      <c r="AZ250" s="8">
        <v>9</v>
      </c>
      <c r="BA250" s="8">
        <v>2</v>
      </c>
      <c r="BB250" s="8">
        <v>9</v>
      </c>
      <c r="BC250" s="8">
        <v>9</v>
      </c>
      <c r="BD250" s="8">
        <v>8</v>
      </c>
      <c r="BE250" s="8">
        <v>1</v>
      </c>
      <c r="BF250" s="8">
        <v>3</v>
      </c>
      <c r="BG250" s="8">
        <v>1</v>
      </c>
      <c r="BH250" s="8">
        <v>5</v>
      </c>
      <c r="BI250" s="8">
        <v>5</v>
      </c>
      <c r="BJ250" s="8">
        <v>5</v>
      </c>
      <c r="BK250" s="8">
        <v>1</v>
      </c>
      <c r="BL250" s="8">
        <v>1</v>
      </c>
      <c r="BM250" s="8">
        <v>1</v>
      </c>
      <c r="BN250" s="8">
        <v>8</v>
      </c>
      <c r="BO250" s="8">
        <v>8</v>
      </c>
      <c r="BP250" s="8">
        <v>-0.44747839351698299</v>
      </c>
      <c r="BQ250" s="8">
        <v>0.167245938855201</v>
      </c>
      <c r="BR250" s="8">
        <v>-66.471786273825899</v>
      </c>
      <c r="BS250" s="8">
        <v>188</v>
      </c>
      <c r="BT250" s="8">
        <v>12</v>
      </c>
      <c r="BU250" s="8">
        <v>18</v>
      </c>
      <c r="BV250" s="8">
        <v>23</v>
      </c>
      <c r="BW250" s="8">
        <v>28</v>
      </c>
      <c r="BX250" s="8">
        <v>36</v>
      </c>
      <c r="BY250" s="8">
        <v>43</v>
      </c>
      <c r="BZ250" s="8">
        <v>51</v>
      </c>
      <c r="CA250" s="8">
        <v>44</v>
      </c>
      <c r="CB250" s="8">
        <v>65</v>
      </c>
      <c r="CC250" s="8">
        <v>82</v>
      </c>
      <c r="CD250" s="8">
        <v>101</v>
      </c>
      <c r="CE250" s="8">
        <v>129</v>
      </c>
      <c r="CF250" s="8">
        <v>153</v>
      </c>
      <c r="CG250" s="8">
        <v>181</v>
      </c>
      <c r="CH250" s="23">
        <v>0</v>
      </c>
      <c r="CI250" s="24">
        <v>0</v>
      </c>
      <c r="CJ250" s="25">
        <v>0</v>
      </c>
      <c r="CK250" s="26">
        <v>0</v>
      </c>
      <c r="CL250" s="28">
        <v>0</v>
      </c>
      <c r="CM250" s="29">
        <v>100</v>
      </c>
      <c r="CN250" s="30">
        <v>0</v>
      </c>
      <c r="CO250" s="31">
        <v>0</v>
      </c>
      <c r="CP250" s="34" t="s">
        <v>328</v>
      </c>
      <c r="CQ250" s="8">
        <v>100</v>
      </c>
      <c r="CR250" s="8">
        <v>0</v>
      </c>
      <c r="CS250" s="8">
        <v>0</v>
      </c>
      <c r="CT250" s="8">
        <v>0</v>
      </c>
      <c r="CU250" s="8">
        <v>0</v>
      </c>
      <c r="CV250" s="8">
        <v>0</v>
      </c>
      <c r="CW250" s="8">
        <v>0</v>
      </c>
      <c r="CX250" s="8">
        <v>0</v>
      </c>
      <c r="CY250" s="8">
        <v>0</v>
      </c>
    </row>
    <row r="251" spans="1:103" s="8" customFormat="1" ht="15.75" thickBot="1" x14ac:dyDescent="0.3">
      <c r="A251" s="8" t="s">
        <v>329</v>
      </c>
      <c r="B251" s="8" t="s">
        <v>573</v>
      </c>
      <c r="C251" s="8" t="s">
        <v>587</v>
      </c>
      <c r="D251" s="8" t="s">
        <v>588</v>
      </c>
      <c r="E251" s="8" t="s">
        <v>589</v>
      </c>
      <c r="G251" s="9">
        <v>1.04</v>
      </c>
      <c r="H251" s="8">
        <v>-33.93777</v>
      </c>
      <c r="I251" s="8">
        <v>22.460829999999898</v>
      </c>
      <c r="J251" s="10">
        <v>22372</v>
      </c>
      <c r="K251" s="10">
        <v>43230</v>
      </c>
      <c r="L251" s="9"/>
      <c r="M251" s="8">
        <v>1.0311666975865199</v>
      </c>
      <c r="N251" s="8">
        <v>6965.84781119125</v>
      </c>
      <c r="O251" s="8">
        <v>1418.3497088046299</v>
      </c>
      <c r="P251" s="8">
        <f t="shared" si="3"/>
        <v>1.41834970880463</v>
      </c>
      <c r="Q251" s="8">
        <v>2514.8478584531599</v>
      </c>
      <c r="R251" s="9">
        <v>280</v>
      </c>
      <c r="S251" s="9">
        <v>894</v>
      </c>
      <c r="T251" s="9">
        <v>333</v>
      </c>
      <c r="U251" s="9">
        <v>723</v>
      </c>
      <c r="V251" s="9">
        <v>0.19919602572917899</v>
      </c>
      <c r="W251" s="9">
        <v>0.24414995839058901</v>
      </c>
      <c r="X251" s="9">
        <v>39.470001220703097</v>
      </c>
      <c r="Y251" s="9">
        <v>0.206771954894066</v>
      </c>
      <c r="Z251" s="8">
        <v>0.101326833368531</v>
      </c>
      <c r="AA251" s="8">
        <v>100</v>
      </c>
      <c r="AB251" s="8">
        <v>0.24753958299863199</v>
      </c>
      <c r="AC251" s="9" t="s">
        <v>257</v>
      </c>
      <c r="AD251" s="8">
        <v>4.9947756309655897</v>
      </c>
      <c r="AE251" s="8">
        <v>6.4</v>
      </c>
      <c r="AF251" s="8">
        <v>3.6</v>
      </c>
      <c r="AG251" s="8">
        <v>5.37</v>
      </c>
      <c r="AH251" s="8">
        <v>5.89</v>
      </c>
      <c r="AI251" s="8">
        <v>5.89</v>
      </c>
      <c r="AJ251" s="8">
        <v>0.73</v>
      </c>
      <c r="AK251" s="8">
        <v>0.69</v>
      </c>
      <c r="AL251" s="8">
        <v>0.71</v>
      </c>
      <c r="AM251" s="8">
        <v>0.71</v>
      </c>
      <c r="AN251" s="8">
        <v>1178</v>
      </c>
      <c r="AO251" s="8">
        <v>1178</v>
      </c>
      <c r="AP251" s="8">
        <v>1178</v>
      </c>
      <c r="AQ251" s="8">
        <v>1178</v>
      </c>
      <c r="AR251" s="8">
        <v>930</v>
      </c>
      <c r="AS251" s="8">
        <v>930</v>
      </c>
      <c r="AT251" s="8">
        <v>930</v>
      </c>
      <c r="AU251" s="8">
        <v>930</v>
      </c>
      <c r="AV251" s="8">
        <v>0</v>
      </c>
      <c r="AW251" s="8">
        <v>0</v>
      </c>
      <c r="AX251" s="8">
        <v>15</v>
      </c>
      <c r="AY251" s="8">
        <v>45</v>
      </c>
      <c r="AZ251" s="8">
        <v>9</v>
      </c>
      <c r="BA251" s="8">
        <v>2</v>
      </c>
      <c r="BB251" s="8">
        <v>8</v>
      </c>
      <c r="BC251" s="8">
        <v>9</v>
      </c>
      <c r="BD251" s="8">
        <v>8</v>
      </c>
      <c r="BE251" s="8">
        <v>3</v>
      </c>
      <c r="BF251" s="8">
        <v>3</v>
      </c>
      <c r="BG251" s="8">
        <v>1</v>
      </c>
      <c r="BH251" s="8">
        <v>5</v>
      </c>
      <c r="BI251" s="8">
        <v>5</v>
      </c>
      <c r="BJ251" s="8">
        <v>5</v>
      </c>
      <c r="BK251" s="8">
        <v>1</v>
      </c>
      <c r="BL251" s="8">
        <v>1</v>
      </c>
      <c r="BM251" s="8">
        <v>1</v>
      </c>
      <c r="BN251" s="8">
        <v>8</v>
      </c>
      <c r="BO251" s="8">
        <v>8</v>
      </c>
      <c r="BP251" s="8">
        <v>-0.28102154444567701</v>
      </c>
      <c r="BQ251" s="8">
        <v>0.23986516186090201</v>
      </c>
      <c r="BR251" s="8">
        <v>-34.541454477291801</v>
      </c>
      <c r="BS251" s="8">
        <v>238</v>
      </c>
      <c r="BT251" s="8">
        <v>9</v>
      </c>
      <c r="BU251" s="8">
        <v>13</v>
      </c>
      <c r="BV251" s="8">
        <v>17</v>
      </c>
      <c r="BW251" s="8">
        <v>21</v>
      </c>
      <c r="BX251" s="8">
        <v>26</v>
      </c>
      <c r="BY251" s="8">
        <v>31</v>
      </c>
      <c r="BZ251" s="8">
        <v>37</v>
      </c>
      <c r="CA251" s="8">
        <v>50</v>
      </c>
      <c r="CB251" s="8">
        <v>74</v>
      </c>
      <c r="CC251" s="8">
        <v>93</v>
      </c>
      <c r="CD251" s="8">
        <v>114</v>
      </c>
      <c r="CE251" s="8">
        <v>146</v>
      </c>
      <c r="CF251" s="8">
        <v>174</v>
      </c>
      <c r="CG251" s="8">
        <v>205</v>
      </c>
      <c r="CH251" s="23">
        <v>0</v>
      </c>
      <c r="CI251" s="24">
        <v>0</v>
      </c>
      <c r="CJ251" s="25">
        <v>0</v>
      </c>
      <c r="CK251" s="26">
        <v>0</v>
      </c>
      <c r="CL251" s="28">
        <v>0</v>
      </c>
      <c r="CM251" s="29">
        <v>100</v>
      </c>
      <c r="CN251" s="30">
        <v>0</v>
      </c>
      <c r="CO251" s="31">
        <v>0</v>
      </c>
      <c r="CP251" s="34" t="s">
        <v>329</v>
      </c>
      <c r="CQ251" s="8">
        <v>100</v>
      </c>
      <c r="CR251" s="8">
        <v>0</v>
      </c>
      <c r="CS251" s="8">
        <v>0</v>
      </c>
      <c r="CT251" s="8">
        <v>0</v>
      </c>
      <c r="CU251" s="8">
        <v>0</v>
      </c>
      <c r="CV251" s="8">
        <v>0</v>
      </c>
      <c r="CW251" s="8">
        <v>0</v>
      </c>
      <c r="CX251" s="8">
        <v>0</v>
      </c>
      <c r="CY251" s="8">
        <v>0</v>
      </c>
    </row>
    <row r="252" spans="1:103" s="8" customFormat="1" ht="15.75" thickBot="1" x14ac:dyDescent="0.3">
      <c r="A252" s="8" t="s">
        <v>330</v>
      </c>
      <c r="B252" s="8" t="s">
        <v>573</v>
      </c>
      <c r="C252" s="8" t="s">
        <v>587</v>
      </c>
      <c r="D252" s="8" t="s">
        <v>588</v>
      </c>
      <c r="E252" s="8" t="s">
        <v>589</v>
      </c>
      <c r="G252" s="9">
        <v>34</v>
      </c>
      <c r="H252" s="8">
        <v>-33.95111</v>
      </c>
      <c r="I252" s="8">
        <v>22.422499999999999</v>
      </c>
      <c r="J252" s="10">
        <v>22383</v>
      </c>
      <c r="K252" s="10">
        <v>43230</v>
      </c>
      <c r="L252" s="9"/>
      <c r="M252" s="8">
        <v>33.9681531937117</v>
      </c>
      <c r="N252" s="8">
        <v>36292.751086261604</v>
      </c>
      <c r="O252" s="8">
        <v>5721.8833276622699</v>
      </c>
      <c r="P252" s="8">
        <f t="shared" si="3"/>
        <v>5.7218833276622698</v>
      </c>
      <c r="Q252" s="8">
        <v>11374.6505665901</v>
      </c>
      <c r="R252" s="9">
        <v>216</v>
      </c>
      <c r="S252" s="9">
        <v>1101</v>
      </c>
      <c r="T252" s="9">
        <v>224</v>
      </c>
      <c r="U252" s="9">
        <v>576</v>
      </c>
      <c r="V252" s="9">
        <v>3.1358409672975998E-2</v>
      </c>
      <c r="W252" s="9">
        <v>7.7804587914062001E-2</v>
      </c>
      <c r="X252" s="9">
        <v>43.419998168945298</v>
      </c>
      <c r="Y252" s="9">
        <v>4.1261337697505999E-2</v>
      </c>
      <c r="Z252" s="8">
        <v>0.100636927787805</v>
      </c>
      <c r="AA252" s="8">
        <v>95.411340520496793</v>
      </c>
      <c r="AB252" s="8">
        <v>1.47164496696193</v>
      </c>
      <c r="AC252" s="9" t="s">
        <v>257</v>
      </c>
      <c r="AD252" s="8">
        <v>5.9559828644172397</v>
      </c>
      <c r="AE252" s="8">
        <v>6.7</v>
      </c>
      <c r="AF252" s="8">
        <v>3.6</v>
      </c>
      <c r="AG252" s="8">
        <v>5.64</v>
      </c>
      <c r="AH252" s="8">
        <v>5.89</v>
      </c>
      <c r="AI252" s="8">
        <v>5.89</v>
      </c>
      <c r="AJ252" s="8">
        <v>0.73</v>
      </c>
      <c r="AK252" s="8">
        <v>0.59</v>
      </c>
      <c r="AL252" s="8">
        <v>0.71</v>
      </c>
      <c r="AM252" s="8">
        <v>0.71</v>
      </c>
      <c r="AN252" s="8">
        <v>1089</v>
      </c>
      <c r="AO252" s="8">
        <v>771</v>
      </c>
      <c r="AP252" s="8">
        <v>960</v>
      </c>
      <c r="AQ252" s="8">
        <v>967</v>
      </c>
      <c r="AR252" s="8">
        <v>961</v>
      </c>
      <c r="AS252" s="8">
        <v>636</v>
      </c>
      <c r="AT252" s="8">
        <v>793</v>
      </c>
      <c r="AU252" s="8">
        <v>791</v>
      </c>
      <c r="AV252" s="8">
        <v>3.0000000000000001E-3</v>
      </c>
      <c r="AW252" s="8">
        <v>3.222</v>
      </c>
      <c r="AX252" s="8">
        <v>15</v>
      </c>
      <c r="AY252" s="8">
        <v>45</v>
      </c>
      <c r="AZ252" s="8">
        <v>9</v>
      </c>
      <c r="BA252" s="8">
        <v>2</v>
      </c>
      <c r="BB252" s="8">
        <v>9</v>
      </c>
      <c r="BC252" s="8">
        <v>9</v>
      </c>
      <c r="BD252" s="8">
        <v>8</v>
      </c>
      <c r="BE252" s="8">
        <v>1</v>
      </c>
      <c r="BF252" s="8">
        <v>3</v>
      </c>
      <c r="BG252" s="8">
        <v>1</v>
      </c>
      <c r="BH252" s="8">
        <v>5</v>
      </c>
      <c r="BI252" s="8">
        <v>5</v>
      </c>
      <c r="BJ252" s="8">
        <v>5</v>
      </c>
      <c r="BK252" s="8">
        <v>1</v>
      </c>
      <c r="BL252" s="8">
        <v>2</v>
      </c>
      <c r="BM252" s="8">
        <v>1</v>
      </c>
      <c r="BN252" s="8">
        <v>8</v>
      </c>
      <c r="BO252" s="8">
        <v>8</v>
      </c>
      <c r="BP252" s="8">
        <v>-0.28102154444567701</v>
      </c>
      <c r="BQ252" s="8">
        <v>0.255262379606714</v>
      </c>
      <c r="BR252" s="8">
        <v>-52.485253302823899</v>
      </c>
      <c r="BS252" s="8">
        <v>206</v>
      </c>
      <c r="BT252" s="8">
        <v>25</v>
      </c>
      <c r="BU252" s="8">
        <v>38</v>
      </c>
      <c r="BV252" s="8">
        <v>47</v>
      </c>
      <c r="BW252" s="8">
        <v>58</v>
      </c>
      <c r="BX252" s="8">
        <v>74</v>
      </c>
      <c r="BY252" s="8">
        <v>88</v>
      </c>
      <c r="BZ252" s="8">
        <v>105</v>
      </c>
      <c r="CA252" s="8">
        <v>52</v>
      </c>
      <c r="CB252" s="8">
        <v>77</v>
      </c>
      <c r="CC252" s="8">
        <v>97</v>
      </c>
      <c r="CD252" s="8">
        <v>119</v>
      </c>
      <c r="CE252" s="8">
        <v>152</v>
      </c>
      <c r="CF252" s="8">
        <v>181</v>
      </c>
      <c r="CG252" s="8">
        <v>213</v>
      </c>
      <c r="CH252" s="23">
        <v>0</v>
      </c>
      <c r="CI252" s="24">
        <v>0</v>
      </c>
      <c r="CJ252" s="25">
        <v>0</v>
      </c>
      <c r="CK252" s="26">
        <v>0</v>
      </c>
      <c r="CL252" s="28">
        <v>0</v>
      </c>
      <c r="CM252" s="29">
        <v>100</v>
      </c>
      <c r="CN252" s="30">
        <v>0</v>
      </c>
      <c r="CO252" s="31">
        <v>0</v>
      </c>
      <c r="CP252" s="34" t="s">
        <v>330</v>
      </c>
      <c r="CQ252" s="8">
        <v>100</v>
      </c>
      <c r="CR252" s="8">
        <v>0</v>
      </c>
      <c r="CS252" s="8">
        <v>0</v>
      </c>
      <c r="CT252" s="8">
        <v>0</v>
      </c>
      <c r="CU252" s="8">
        <v>0</v>
      </c>
      <c r="CV252" s="8">
        <v>0</v>
      </c>
      <c r="CW252" s="8">
        <v>0</v>
      </c>
      <c r="CX252" s="8">
        <v>0</v>
      </c>
      <c r="CY252" s="8">
        <v>0</v>
      </c>
    </row>
    <row r="253" spans="1:103" s="8" customFormat="1" ht="15.75" thickBot="1" x14ac:dyDescent="0.3">
      <c r="A253" s="8" t="s">
        <v>331</v>
      </c>
      <c r="B253" s="8" t="s">
        <v>573</v>
      </c>
      <c r="C253" s="8" t="s">
        <v>590</v>
      </c>
      <c r="D253" s="8" t="s">
        <v>591</v>
      </c>
      <c r="E253" s="8" t="s">
        <v>592</v>
      </c>
      <c r="G253" s="9">
        <v>111</v>
      </c>
      <c r="H253" s="8">
        <v>-33.979819999999997</v>
      </c>
      <c r="I253" s="8">
        <v>22.799499999999998</v>
      </c>
      <c r="J253" s="10">
        <v>21873</v>
      </c>
      <c r="K253" s="10">
        <v>34106</v>
      </c>
      <c r="L253" s="9">
        <v>1959</v>
      </c>
      <c r="M253" s="8">
        <v>111.709067852855</v>
      </c>
      <c r="N253" s="8">
        <v>72595.693997944705</v>
      </c>
      <c r="O253" s="8">
        <v>12465.6038762465</v>
      </c>
      <c r="P253" s="8">
        <f t="shared" si="3"/>
        <v>12.465603876246499</v>
      </c>
      <c r="Q253" s="8">
        <v>25453.1765249661</v>
      </c>
      <c r="R253" s="9">
        <v>11</v>
      </c>
      <c r="S253" s="9">
        <v>1227</v>
      </c>
      <c r="T253" s="9">
        <v>23</v>
      </c>
      <c r="U253" s="9">
        <v>430</v>
      </c>
      <c r="V253" s="9">
        <v>2.0346907898783999E-2</v>
      </c>
      <c r="W253" s="9">
        <v>4.7773997827236001E-2</v>
      </c>
      <c r="X253" s="9">
        <v>30.069999694824201</v>
      </c>
      <c r="Y253" s="9">
        <v>2.1320194005965999E-2</v>
      </c>
      <c r="Z253" s="8">
        <v>3.4473986600040002E-2</v>
      </c>
      <c r="AA253" s="8">
        <v>92.493725684055093</v>
      </c>
      <c r="AB253" s="8">
        <v>3.5281874475475901</v>
      </c>
      <c r="AC253" s="9" t="s">
        <v>257</v>
      </c>
      <c r="AD253" s="8">
        <v>11.571514539705399</v>
      </c>
      <c r="AE253" s="8">
        <v>6.7</v>
      </c>
      <c r="AF253" s="8">
        <v>2.2999999999999998</v>
      </c>
      <c r="AG253" s="8">
        <v>5.41</v>
      </c>
      <c r="AH253" s="8">
        <v>5.89</v>
      </c>
      <c r="AI253" s="8">
        <v>5.89</v>
      </c>
      <c r="AJ253" s="8">
        <v>0.74</v>
      </c>
      <c r="AK253" s="8">
        <v>0.56999999999999995</v>
      </c>
      <c r="AL253" s="8">
        <v>0.69</v>
      </c>
      <c r="AM253" s="8">
        <v>0.67</v>
      </c>
      <c r="AN253" s="8">
        <v>1166</v>
      </c>
      <c r="AO253" s="8">
        <v>621</v>
      </c>
      <c r="AP253" s="8">
        <v>849</v>
      </c>
      <c r="AQ253" s="8">
        <v>840</v>
      </c>
      <c r="AR253" s="8">
        <v>859</v>
      </c>
      <c r="AS253" s="8">
        <v>664</v>
      </c>
      <c r="AT253" s="8">
        <v>767</v>
      </c>
      <c r="AU253" s="8">
        <v>773</v>
      </c>
      <c r="AV253" s="8">
        <v>0.222</v>
      </c>
      <c r="AW253" s="8">
        <v>0</v>
      </c>
      <c r="AX253" s="8">
        <v>15</v>
      </c>
      <c r="AY253" s="8">
        <v>45</v>
      </c>
      <c r="AZ253" s="8">
        <v>9</v>
      </c>
      <c r="BA253" s="8">
        <v>2</v>
      </c>
      <c r="BB253" s="8">
        <v>9</v>
      </c>
      <c r="BC253" s="8">
        <v>9</v>
      </c>
      <c r="BD253" s="8">
        <v>8</v>
      </c>
      <c r="BE253" s="8">
        <v>1</v>
      </c>
      <c r="BF253" s="8">
        <v>3</v>
      </c>
      <c r="BG253" s="8">
        <v>1</v>
      </c>
      <c r="BH253" s="8">
        <v>5</v>
      </c>
      <c r="BI253" s="8">
        <v>5</v>
      </c>
      <c r="BJ253" s="8">
        <v>5</v>
      </c>
      <c r="BK253" s="8">
        <v>1</v>
      </c>
      <c r="BL253" s="8">
        <v>2</v>
      </c>
      <c r="BM253" s="8">
        <v>1</v>
      </c>
      <c r="BN253" s="8">
        <v>8</v>
      </c>
      <c r="BO253" s="8">
        <v>8</v>
      </c>
      <c r="BP253" s="8">
        <v>-0.38892584349565801</v>
      </c>
      <c r="BQ253" s="8">
        <v>0.397286917209699</v>
      </c>
      <c r="BR253" s="8">
        <v>82.342995155269605</v>
      </c>
      <c r="BS253" s="8">
        <v>185</v>
      </c>
      <c r="BT253" s="8">
        <v>34</v>
      </c>
      <c r="BU253" s="8">
        <v>51</v>
      </c>
      <c r="BV253" s="8">
        <v>64</v>
      </c>
      <c r="BW253" s="8">
        <v>78</v>
      </c>
      <c r="BX253" s="8">
        <v>100</v>
      </c>
      <c r="BY253" s="8">
        <v>119</v>
      </c>
      <c r="BZ253" s="8">
        <v>140</v>
      </c>
      <c r="CA253" s="8">
        <v>59</v>
      </c>
      <c r="CB253" s="8">
        <v>88</v>
      </c>
      <c r="CC253" s="8">
        <v>110</v>
      </c>
      <c r="CD253" s="8">
        <v>135</v>
      </c>
      <c r="CE253" s="8">
        <v>173</v>
      </c>
      <c r="CF253" s="8">
        <v>205</v>
      </c>
      <c r="CG253" s="8">
        <v>242</v>
      </c>
      <c r="CH253" s="23">
        <v>0</v>
      </c>
      <c r="CI253" s="24">
        <v>0</v>
      </c>
      <c r="CJ253" s="25">
        <v>0</v>
      </c>
      <c r="CK253" s="26">
        <v>0</v>
      </c>
      <c r="CL253" s="28">
        <v>0</v>
      </c>
      <c r="CM253" s="29">
        <v>100</v>
      </c>
      <c r="CN253" s="30">
        <v>0</v>
      </c>
      <c r="CO253" s="31">
        <v>0</v>
      </c>
      <c r="CP253" s="34" t="s">
        <v>331</v>
      </c>
      <c r="CQ253" s="8">
        <v>100</v>
      </c>
      <c r="CR253" s="8">
        <v>0</v>
      </c>
      <c r="CS253" s="8">
        <v>0</v>
      </c>
      <c r="CT253" s="8">
        <v>0</v>
      </c>
      <c r="CU253" s="8">
        <v>0</v>
      </c>
      <c r="CV253" s="8">
        <v>0</v>
      </c>
      <c r="CW253" s="8">
        <v>0</v>
      </c>
      <c r="CX253" s="8">
        <v>0</v>
      </c>
      <c r="CY253" s="8">
        <v>0</v>
      </c>
    </row>
    <row r="254" spans="1:103" s="8" customFormat="1" ht="15.75" thickBot="1" x14ac:dyDescent="0.3">
      <c r="A254" s="8" t="s">
        <v>332</v>
      </c>
      <c r="B254" s="8" t="s">
        <v>573</v>
      </c>
      <c r="C254" s="8" t="s">
        <v>590</v>
      </c>
      <c r="D254" s="8" t="s">
        <v>591</v>
      </c>
      <c r="E254" s="8" t="s">
        <v>593</v>
      </c>
      <c r="G254" s="9">
        <v>72</v>
      </c>
      <c r="H254" s="8">
        <v>-33.912500000000001</v>
      </c>
      <c r="I254" s="8">
        <v>22.70777</v>
      </c>
      <c r="J254" s="10">
        <v>22414</v>
      </c>
      <c r="K254" s="10">
        <v>43229</v>
      </c>
      <c r="L254" s="9">
        <v>1960</v>
      </c>
      <c r="M254" s="8">
        <v>71.927724067777902</v>
      </c>
      <c r="N254" s="8">
        <v>49685.858024057503</v>
      </c>
      <c r="O254" s="8">
        <v>7700.8975440336399</v>
      </c>
      <c r="P254" s="8">
        <f t="shared" si="3"/>
        <v>7.7008975440336398</v>
      </c>
      <c r="Q254" s="8">
        <v>16325.000020081099</v>
      </c>
      <c r="R254" s="9">
        <v>222</v>
      </c>
      <c r="S254" s="9">
        <v>1038</v>
      </c>
      <c r="T254" s="9">
        <v>261</v>
      </c>
      <c r="U254" s="9">
        <v>524</v>
      </c>
      <c r="V254" s="9">
        <v>2.1150501444936E-2</v>
      </c>
      <c r="W254" s="9">
        <v>4.9984686002832998E-2</v>
      </c>
      <c r="X254" s="9">
        <v>30.879999160766602</v>
      </c>
      <c r="Y254" s="9">
        <v>2.1480347961186998E-2</v>
      </c>
      <c r="Z254" s="8">
        <v>9.6549638611699004E-2</v>
      </c>
      <c r="AA254" s="8">
        <v>93.495056433548797</v>
      </c>
      <c r="AB254" s="8">
        <v>2.4990558596478101</v>
      </c>
      <c r="AC254" s="9" t="s">
        <v>257</v>
      </c>
      <c r="AD254" s="8">
        <v>6.7107725434493499</v>
      </c>
      <c r="AE254" s="8">
        <v>6.7</v>
      </c>
      <c r="AF254" s="8">
        <v>3.6</v>
      </c>
      <c r="AG254" s="8">
        <v>5.16</v>
      </c>
      <c r="AH254" s="8">
        <v>5.7</v>
      </c>
      <c r="AI254" s="8">
        <v>4.33</v>
      </c>
      <c r="AJ254" s="8">
        <v>0.72</v>
      </c>
      <c r="AK254" s="8">
        <v>0.59</v>
      </c>
      <c r="AL254" s="8">
        <v>0.68</v>
      </c>
      <c r="AM254" s="8">
        <v>0.68</v>
      </c>
      <c r="AN254" s="8">
        <v>1033</v>
      </c>
      <c r="AO254" s="8">
        <v>541</v>
      </c>
      <c r="AP254" s="8">
        <v>721</v>
      </c>
      <c r="AQ254" s="8">
        <v>706</v>
      </c>
      <c r="AR254" s="8">
        <v>837</v>
      </c>
      <c r="AS254" s="8">
        <v>581</v>
      </c>
      <c r="AT254" s="8">
        <v>710</v>
      </c>
      <c r="AU254" s="8">
        <v>713</v>
      </c>
      <c r="AV254" s="8">
        <v>0</v>
      </c>
      <c r="AW254" s="8">
        <v>0</v>
      </c>
      <c r="AX254" s="8">
        <v>15</v>
      </c>
      <c r="AY254" s="8">
        <v>45</v>
      </c>
      <c r="AZ254" s="8">
        <v>9</v>
      </c>
      <c r="BA254" s="8">
        <v>2</v>
      </c>
      <c r="BB254" s="8">
        <v>9</v>
      </c>
      <c r="BC254" s="8">
        <v>9</v>
      </c>
      <c r="BD254" s="8">
        <v>8</v>
      </c>
      <c r="BE254" s="8">
        <v>1</v>
      </c>
      <c r="BF254" s="8">
        <v>3</v>
      </c>
      <c r="BG254" s="8">
        <v>1</v>
      </c>
      <c r="BH254" s="8">
        <v>5</v>
      </c>
      <c r="BI254" s="8">
        <v>5</v>
      </c>
      <c r="BJ254" s="8">
        <v>5</v>
      </c>
      <c r="BK254" s="8">
        <v>1</v>
      </c>
      <c r="BL254" s="8">
        <v>1</v>
      </c>
      <c r="BM254" s="8">
        <v>1</v>
      </c>
      <c r="BN254" s="8">
        <v>8</v>
      </c>
      <c r="BO254" s="8">
        <v>8</v>
      </c>
      <c r="BP254" s="8">
        <v>-0.359144342471371</v>
      </c>
      <c r="BQ254" s="8">
        <v>0.26012150910200899</v>
      </c>
      <c r="BR254" s="8">
        <v>86.613377317421495</v>
      </c>
      <c r="BS254" s="8">
        <v>178</v>
      </c>
      <c r="BT254" s="8">
        <v>28</v>
      </c>
      <c r="BU254" s="8">
        <v>41</v>
      </c>
      <c r="BV254" s="8">
        <v>52</v>
      </c>
      <c r="BW254" s="8">
        <v>64</v>
      </c>
      <c r="BX254" s="8">
        <v>82</v>
      </c>
      <c r="BY254" s="8">
        <v>97</v>
      </c>
      <c r="BZ254" s="8">
        <v>115</v>
      </c>
      <c r="CA254" s="8">
        <v>44</v>
      </c>
      <c r="CB254" s="8">
        <v>65</v>
      </c>
      <c r="CC254" s="8">
        <v>82</v>
      </c>
      <c r="CD254" s="8">
        <v>100</v>
      </c>
      <c r="CE254" s="8">
        <v>128</v>
      </c>
      <c r="CF254" s="8">
        <v>153</v>
      </c>
      <c r="CG254" s="8">
        <v>180</v>
      </c>
      <c r="CH254" s="23">
        <v>0</v>
      </c>
      <c r="CI254" s="24">
        <v>0</v>
      </c>
      <c r="CJ254" s="25">
        <v>0</v>
      </c>
      <c r="CK254" s="26">
        <v>0</v>
      </c>
      <c r="CL254" s="28">
        <v>0</v>
      </c>
      <c r="CM254" s="29">
        <v>100</v>
      </c>
      <c r="CN254" s="30">
        <v>0</v>
      </c>
      <c r="CO254" s="31">
        <v>0</v>
      </c>
      <c r="CP254" s="34" t="s">
        <v>332</v>
      </c>
      <c r="CQ254" s="8">
        <v>100</v>
      </c>
      <c r="CR254" s="8">
        <v>0</v>
      </c>
      <c r="CS254" s="8">
        <v>0</v>
      </c>
      <c r="CT254" s="8">
        <v>0</v>
      </c>
      <c r="CU254" s="8">
        <v>0</v>
      </c>
      <c r="CV254" s="8">
        <v>0</v>
      </c>
      <c r="CW254" s="8">
        <v>0</v>
      </c>
      <c r="CX254" s="8">
        <v>0</v>
      </c>
      <c r="CY254" s="8">
        <v>0</v>
      </c>
    </row>
    <row r="255" spans="1:103" s="8" customFormat="1" ht="15.75" thickBot="1" x14ac:dyDescent="0.3">
      <c r="A255" s="8" t="s">
        <v>333</v>
      </c>
      <c r="B255" s="8" t="s">
        <v>573</v>
      </c>
      <c r="C255" s="8" t="s">
        <v>637</v>
      </c>
      <c r="D255" s="8" t="s">
        <v>638</v>
      </c>
      <c r="E255" s="8" t="s">
        <v>639</v>
      </c>
      <c r="G255" s="9">
        <v>165</v>
      </c>
      <c r="H255" s="8">
        <v>-33.803609999999999</v>
      </c>
      <c r="I255" s="8">
        <v>23.135269999999998</v>
      </c>
      <c r="J255" s="10">
        <v>22512</v>
      </c>
      <c r="K255" s="10">
        <v>43243</v>
      </c>
      <c r="L255" s="9">
        <v>1960</v>
      </c>
      <c r="M255" s="8">
        <v>166.540902764045</v>
      </c>
      <c r="N255" s="8">
        <v>88536.0134999851</v>
      </c>
      <c r="O255" s="8">
        <v>14822.295033844801</v>
      </c>
      <c r="P255" s="8">
        <f t="shared" si="3"/>
        <v>14.822295033844801</v>
      </c>
      <c r="Q255" s="8">
        <v>36408.527312261598</v>
      </c>
      <c r="R255" s="9">
        <v>317</v>
      </c>
      <c r="S255" s="9">
        <v>1105</v>
      </c>
      <c r="T255" s="9">
        <v>352</v>
      </c>
      <c r="U255" s="9">
        <v>744</v>
      </c>
      <c r="V255" s="9">
        <v>1.2020012363791001E-2</v>
      </c>
      <c r="W255" s="9">
        <v>2.1643281345648E-2</v>
      </c>
      <c r="X255" s="9">
        <v>34.840000152587798</v>
      </c>
      <c r="Y255" s="9">
        <v>1.4355611987412E-2</v>
      </c>
      <c r="Z255" s="8">
        <v>0.241329771050037</v>
      </c>
      <c r="AA255" s="8">
        <v>92.085291797082306</v>
      </c>
      <c r="AB255" s="8">
        <v>5.4123758804438404</v>
      </c>
      <c r="AC255" s="9" t="s">
        <v>257</v>
      </c>
      <c r="AD255" s="8">
        <v>16.876368169569901</v>
      </c>
      <c r="AE255" s="8">
        <v>6.7</v>
      </c>
      <c r="AF255" s="8">
        <v>3.8</v>
      </c>
      <c r="AG255" s="8">
        <v>5.98</v>
      </c>
      <c r="AH255" s="8">
        <v>6.12</v>
      </c>
      <c r="AI255" s="8">
        <v>6.23</v>
      </c>
      <c r="AJ255" s="8">
        <v>0.77</v>
      </c>
      <c r="AK255" s="8">
        <v>0.68</v>
      </c>
      <c r="AL255" s="8">
        <v>0.7</v>
      </c>
      <c r="AM255" s="8">
        <v>0.69</v>
      </c>
      <c r="AN255" s="8">
        <v>1032</v>
      </c>
      <c r="AO255" s="8">
        <v>457</v>
      </c>
      <c r="AP255" s="8">
        <v>675</v>
      </c>
      <c r="AQ255" s="8">
        <v>639</v>
      </c>
      <c r="AR255" s="8">
        <v>960</v>
      </c>
      <c r="AS255" s="8">
        <v>439</v>
      </c>
      <c r="AT255" s="8">
        <v>726</v>
      </c>
      <c r="AU255" s="8">
        <v>750</v>
      </c>
      <c r="AV255" s="8">
        <v>1.2E-2</v>
      </c>
      <c r="AW255" s="8">
        <v>0</v>
      </c>
      <c r="AX255" s="8">
        <v>15</v>
      </c>
      <c r="AY255" s="8">
        <v>45</v>
      </c>
      <c r="AZ255" s="8">
        <v>9</v>
      </c>
      <c r="BA255" s="8">
        <v>2</v>
      </c>
      <c r="BB255" s="8">
        <v>9</v>
      </c>
      <c r="BC255" s="8">
        <v>9</v>
      </c>
      <c r="BD255" s="8">
        <v>9</v>
      </c>
      <c r="BE255" s="8">
        <v>1</v>
      </c>
      <c r="BF255" s="8">
        <v>1</v>
      </c>
      <c r="BG255" s="8">
        <v>1</v>
      </c>
      <c r="BH255" s="8">
        <v>5</v>
      </c>
      <c r="BI255" s="8">
        <v>5</v>
      </c>
      <c r="BJ255" s="8">
        <v>5</v>
      </c>
      <c r="BK255" s="8">
        <v>1</v>
      </c>
      <c r="BL255" s="8">
        <v>1</v>
      </c>
      <c r="BM255" s="8">
        <v>1</v>
      </c>
      <c r="BN255" s="8">
        <v>8</v>
      </c>
      <c r="BO255" s="8">
        <v>8</v>
      </c>
      <c r="BP255" s="8">
        <v>-0.852658107079318</v>
      </c>
      <c r="BQ255" s="8">
        <v>0.46606905893994099</v>
      </c>
      <c r="BR255" s="8">
        <v>42.035512255524303</v>
      </c>
      <c r="BS255" s="8">
        <v>147</v>
      </c>
      <c r="BT255" s="8">
        <v>37</v>
      </c>
      <c r="BU255" s="8">
        <v>54</v>
      </c>
      <c r="BV255" s="8">
        <v>68</v>
      </c>
      <c r="BW255" s="8">
        <v>83</v>
      </c>
      <c r="BX255" s="8">
        <v>106</v>
      </c>
      <c r="BY255" s="8">
        <v>125</v>
      </c>
      <c r="BZ255" s="8">
        <v>147</v>
      </c>
      <c r="CA255" s="8">
        <v>60</v>
      </c>
      <c r="CB255" s="8">
        <v>88</v>
      </c>
      <c r="CC255" s="8">
        <v>111</v>
      </c>
      <c r="CD255" s="8">
        <v>135</v>
      </c>
      <c r="CE255" s="8">
        <v>172</v>
      </c>
      <c r="CF255" s="8">
        <v>204</v>
      </c>
      <c r="CG255" s="8">
        <v>239</v>
      </c>
      <c r="CH255" s="23">
        <v>0</v>
      </c>
      <c r="CI255" s="24">
        <v>0</v>
      </c>
      <c r="CJ255" s="25">
        <v>0</v>
      </c>
      <c r="CK255" s="26">
        <v>0</v>
      </c>
      <c r="CL255" s="28">
        <v>0</v>
      </c>
      <c r="CM255" s="29">
        <v>100</v>
      </c>
      <c r="CN255" s="30">
        <v>0</v>
      </c>
      <c r="CO255" s="31">
        <v>0</v>
      </c>
      <c r="CP255" s="34" t="s">
        <v>333</v>
      </c>
      <c r="CQ255" s="8">
        <v>0</v>
      </c>
      <c r="CR255" s="8">
        <v>100</v>
      </c>
      <c r="CS255" s="8">
        <v>0</v>
      </c>
      <c r="CT255" s="8">
        <v>0</v>
      </c>
      <c r="CU255" s="8">
        <v>0</v>
      </c>
      <c r="CV255" s="8">
        <v>0</v>
      </c>
      <c r="CW255" s="8">
        <v>0</v>
      </c>
      <c r="CX255" s="8">
        <v>0</v>
      </c>
      <c r="CY255" s="8">
        <v>0</v>
      </c>
    </row>
    <row r="256" spans="1:103" s="8" customFormat="1" ht="15.75" thickBot="1" x14ac:dyDescent="0.3">
      <c r="A256" s="8" t="s">
        <v>334</v>
      </c>
      <c r="B256" s="8" t="s">
        <v>573</v>
      </c>
      <c r="C256" s="8" t="s">
        <v>659</v>
      </c>
      <c r="D256" s="8" t="s">
        <v>660</v>
      </c>
      <c r="E256" s="8" t="s">
        <v>661</v>
      </c>
      <c r="G256" s="9">
        <v>25.64</v>
      </c>
      <c r="H256" s="8">
        <v>-33.981940000000002</v>
      </c>
      <c r="I256" s="8">
        <v>24.020969999999998</v>
      </c>
      <c r="J256" s="10">
        <v>22452</v>
      </c>
      <c r="K256" s="10">
        <v>43326</v>
      </c>
      <c r="L256" s="9">
        <v>1960</v>
      </c>
      <c r="M256" s="8">
        <v>25.861016406884701</v>
      </c>
      <c r="N256" s="8">
        <v>33701.078394633303</v>
      </c>
      <c r="O256" s="8">
        <v>5556.6114801887397</v>
      </c>
      <c r="P256" s="8">
        <f t="shared" si="3"/>
        <v>5.5566114801887396</v>
      </c>
      <c r="Q256" s="8">
        <v>12041.1663076476</v>
      </c>
      <c r="R256" s="9">
        <v>230</v>
      </c>
      <c r="S256" s="9">
        <v>997</v>
      </c>
      <c r="T256" s="9">
        <v>248</v>
      </c>
      <c r="U256" s="9">
        <v>612</v>
      </c>
      <c r="V256" s="9">
        <v>3.3588476479052998E-2</v>
      </c>
      <c r="W256" s="9">
        <v>6.3698148535068E-2</v>
      </c>
      <c r="X256" s="9">
        <v>55.209999084472599</v>
      </c>
      <c r="Y256" s="9">
        <v>4.0306173264979997E-2</v>
      </c>
      <c r="Z256" s="8">
        <v>5.3615439088398997E-2</v>
      </c>
      <c r="AA256" s="8">
        <v>97.109711730489707</v>
      </c>
      <c r="AB256" s="8">
        <v>1.5515352463193199</v>
      </c>
      <c r="AC256" s="9" t="s">
        <v>257</v>
      </c>
      <c r="AD256" s="8">
        <v>6.2713631007804098</v>
      </c>
      <c r="AE256" s="8">
        <v>6.75</v>
      </c>
      <c r="AF256" s="8">
        <v>4.5199999999999996</v>
      </c>
      <c r="AG256" s="8">
        <v>6.11</v>
      </c>
      <c r="AH256" s="8">
        <v>6.05</v>
      </c>
      <c r="AI256" s="8">
        <v>6.05</v>
      </c>
      <c r="AJ256" s="8">
        <v>0.85</v>
      </c>
      <c r="AK256" s="8">
        <v>0.66</v>
      </c>
      <c r="AL256" s="8">
        <v>0.83</v>
      </c>
      <c r="AM256" s="8">
        <v>0.85</v>
      </c>
      <c r="AN256" s="8">
        <v>1312</v>
      </c>
      <c r="AO256" s="8">
        <v>761</v>
      </c>
      <c r="AP256" s="8">
        <v>1032</v>
      </c>
      <c r="AQ256" s="8">
        <v>1037</v>
      </c>
      <c r="AR256" s="8">
        <v>1096</v>
      </c>
      <c r="AS256" s="8">
        <v>695</v>
      </c>
      <c r="AT256" s="8">
        <v>828</v>
      </c>
      <c r="AU256" s="8">
        <v>772</v>
      </c>
      <c r="AV256" s="8">
        <v>0</v>
      </c>
      <c r="AW256" s="8">
        <v>5.5E-2</v>
      </c>
      <c r="AX256" s="8">
        <v>15</v>
      </c>
      <c r="AY256" s="8">
        <v>45</v>
      </c>
      <c r="AZ256" s="8">
        <v>9</v>
      </c>
      <c r="BA256" s="8">
        <v>2</v>
      </c>
      <c r="BB256" s="8">
        <v>9</v>
      </c>
      <c r="BC256" s="8">
        <v>9</v>
      </c>
      <c r="BD256" s="8">
        <v>9</v>
      </c>
      <c r="BE256" s="8">
        <v>1</v>
      </c>
      <c r="BF256" s="8">
        <v>1</v>
      </c>
      <c r="BG256" s="8">
        <v>1</v>
      </c>
      <c r="BH256" s="8">
        <v>5</v>
      </c>
      <c r="BI256" s="8">
        <v>5</v>
      </c>
      <c r="BJ256" s="8">
        <v>5</v>
      </c>
      <c r="BK256" s="8">
        <v>2</v>
      </c>
      <c r="BL256" s="8">
        <v>2</v>
      </c>
      <c r="BM256" s="8">
        <v>2</v>
      </c>
      <c r="BN256" s="8">
        <v>7</v>
      </c>
      <c r="BO256" s="8">
        <v>7</v>
      </c>
      <c r="BP256" s="8">
        <v>-1.7926955493016301</v>
      </c>
      <c r="BQ256" s="8">
        <v>0.16546146837780101</v>
      </c>
      <c r="BR256" s="8">
        <v>53.854115306414997</v>
      </c>
      <c r="BS256" s="8">
        <v>228</v>
      </c>
      <c r="BT256" s="8">
        <v>25</v>
      </c>
      <c r="BU256" s="8">
        <v>37</v>
      </c>
      <c r="BV256" s="8">
        <v>47</v>
      </c>
      <c r="BW256" s="8">
        <v>57</v>
      </c>
      <c r="BX256" s="8">
        <v>73</v>
      </c>
      <c r="BY256" s="8">
        <v>87</v>
      </c>
      <c r="BZ256" s="8">
        <v>102</v>
      </c>
      <c r="CA256" s="8">
        <v>51</v>
      </c>
      <c r="CB256" s="8">
        <v>75</v>
      </c>
      <c r="CC256" s="8">
        <v>94</v>
      </c>
      <c r="CD256" s="8">
        <v>115</v>
      </c>
      <c r="CE256" s="8">
        <v>146</v>
      </c>
      <c r="CF256" s="8">
        <v>173</v>
      </c>
      <c r="CG256" s="8">
        <v>204</v>
      </c>
      <c r="CH256" s="23">
        <v>0</v>
      </c>
      <c r="CI256" s="24">
        <v>0</v>
      </c>
      <c r="CJ256" s="25">
        <v>0</v>
      </c>
      <c r="CK256" s="26">
        <v>0</v>
      </c>
      <c r="CL256" s="28">
        <v>0</v>
      </c>
      <c r="CM256" s="29">
        <v>100</v>
      </c>
      <c r="CN256" s="30">
        <v>0</v>
      </c>
      <c r="CO256" s="31">
        <v>0</v>
      </c>
      <c r="CP256" s="34" t="s">
        <v>334</v>
      </c>
      <c r="CQ256" s="8">
        <v>0</v>
      </c>
      <c r="CR256" s="8">
        <v>100</v>
      </c>
      <c r="CS256" s="8">
        <v>0</v>
      </c>
      <c r="CT256" s="8">
        <v>0</v>
      </c>
      <c r="CU256" s="8">
        <v>0</v>
      </c>
      <c r="CV256" s="8">
        <v>0</v>
      </c>
      <c r="CW256" s="8">
        <v>0</v>
      </c>
      <c r="CX256" s="8">
        <v>0</v>
      </c>
      <c r="CY256" s="8">
        <v>0</v>
      </c>
    </row>
    <row r="257" spans="1:103" s="8" customFormat="1" ht="15.75" thickBot="1" x14ac:dyDescent="0.3">
      <c r="A257" s="8" t="s">
        <v>335</v>
      </c>
      <c r="B257" s="8" t="s">
        <v>573</v>
      </c>
      <c r="C257" s="8" t="s">
        <v>659</v>
      </c>
      <c r="D257" s="8" t="s">
        <v>660</v>
      </c>
      <c r="E257" s="8" t="s">
        <v>661</v>
      </c>
      <c r="G257" s="9">
        <v>35</v>
      </c>
      <c r="H257" s="8">
        <v>-33.981359999999903</v>
      </c>
      <c r="I257" s="8">
        <v>24.050129999999999</v>
      </c>
      <c r="J257" s="10">
        <v>22473</v>
      </c>
      <c r="K257" s="10">
        <v>43326</v>
      </c>
      <c r="L257" s="9">
        <v>1960</v>
      </c>
      <c r="M257" s="8">
        <v>34.8670158099617</v>
      </c>
      <c r="N257" s="8">
        <v>37900.737036040897</v>
      </c>
      <c r="O257" s="8">
        <v>5261.8026942446004</v>
      </c>
      <c r="P257" s="8">
        <f t="shared" si="3"/>
        <v>5.2618026942446008</v>
      </c>
      <c r="Q257" s="8">
        <v>11187.0445952185</v>
      </c>
      <c r="R257" s="9">
        <v>220</v>
      </c>
      <c r="S257" s="9">
        <v>1181</v>
      </c>
      <c r="T257" s="9">
        <v>244</v>
      </c>
      <c r="U257" s="9">
        <v>538</v>
      </c>
      <c r="V257" s="9">
        <v>3.0787395313382E-2</v>
      </c>
      <c r="W257" s="9">
        <v>8.5902938154974004E-2</v>
      </c>
      <c r="X257" s="9">
        <v>46.680000305175703</v>
      </c>
      <c r="Y257" s="9">
        <v>3.5040535032749003E-2</v>
      </c>
      <c r="Z257" s="8">
        <v>5.7695908877794001E-2</v>
      </c>
      <c r="AA257" s="8">
        <v>95.479239517161005</v>
      </c>
      <c r="AB257" s="8">
        <v>1.5472696828161301</v>
      </c>
      <c r="AC257" s="9" t="s">
        <v>257</v>
      </c>
      <c r="AD257" s="8">
        <v>6.2774634786840204</v>
      </c>
      <c r="AE257" s="8">
        <v>6.75</v>
      </c>
      <c r="AF257" s="8">
        <v>4.5199999999999996</v>
      </c>
      <c r="AG257" s="8">
        <v>6.04</v>
      </c>
      <c r="AH257" s="8">
        <v>6.05</v>
      </c>
      <c r="AI257" s="8">
        <v>6.05</v>
      </c>
      <c r="AJ257" s="8">
        <v>0.85</v>
      </c>
      <c r="AK257" s="8">
        <v>0.66</v>
      </c>
      <c r="AL257" s="8">
        <v>0.81</v>
      </c>
      <c r="AM257" s="8">
        <v>0.81</v>
      </c>
      <c r="AN257" s="8">
        <v>1264</v>
      </c>
      <c r="AO257" s="8">
        <v>682</v>
      </c>
      <c r="AP257" s="8">
        <v>982</v>
      </c>
      <c r="AQ257" s="8">
        <v>951</v>
      </c>
      <c r="AR257" s="8">
        <v>1020</v>
      </c>
      <c r="AS257" s="8">
        <v>676</v>
      </c>
      <c r="AT257" s="8">
        <v>839</v>
      </c>
      <c r="AU257" s="8">
        <v>808</v>
      </c>
      <c r="AV257" s="8">
        <v>0</v>
      </c>
      <c r="AW257" s="8">
        <v>0</v>
      </c>
      <c r="AX257" s="8">
        <v>15</v>
      </c>
      <c r="AY257" s="8">
        <v>45</v>
      </c>
      <c r="AZ257" s="8">
        <v>9</v>
      </c>
      <c r="BA257" s="8">
        <v>2</v>
      </c>
      <c r="BB257" s="8">
        <v>9</v>
      </c>
      <c r="BC257" s="8">
        <v>9</v>
      </c>
      <c r="BD257" s="8">
        <v>9</v>
      </c>
      <c r="BE257" s="8">
        <v>1</v>
      </c>
      <c r="BF257" s="8">
        <v>1</v>
      </c>
      <c r="BG257" s="8">
        <v>1</v>
      </c>
      <c r="BH257" s="8">
        <v>5</v>
      </c>
      <c r="BI257" s="8">
        <v>5</v>
      </c>
      <c r="BJ257" s="8">
        <v>5</v>
      </c>
      <c r="BK257" s="8">
        <v>2</v>
      </c>
      <c r="BL257" s="8">
        <v>2</v>
      </c>
      <c r="BM257" s="8">
        <v>2</v>
      </c>
      <c r="BN257" s="8">
        <v>7</v>
      </c>
      <c r="BO257" s="8">
        <v>7</v>
      </c>
      <c r="BP257" s="8">
        <v>-1.7926955493016301</v>
      </c>
      <c r="BQ257" s="8">
        <v>0.42743677629159699</v>
      </c>
      <c r="BR257" s="8">
        <v>60.373953930882401</v>
      </c>
      <c r="BS257" s="8">
        <v>196</v>
      </c>
      <c r="BT257" s="8">
        <v>25</v>
      </c>
      <c r="BU257" s="8">
        <v>37</v>
      </c>
      <c r="BV257" s="8">
        <v>46</v>
      </c>
      <c r="BW257" s="8">
        <v>56</v>
      </c>
      <c r="BX257" s="8">
        <v>71</v>
      </c>
      <c r="BY257" s="8">
        <v>85</v>
      </c>
      <c r="BZ257" s="8">
        <v>99</v>
      </c>
      <c r="CA257" s="8">
        <v>49</v>
      </c>
      <c r="CB257" s="8">
        <v>73</v>
      </c>
      <c r="CC257" s="8">
        <v>91</v>
      </c>
      <c r="CD257" s="8">
        <v>112</v>
      </c>
      <c r="CE257" s="8">
        <v>142</v>
      </c>
      <c r="CF257" s="8">
        <v>168</v>
      </c>
      <c r="CG257" s="8">
        <v>197</v>
      </c>
      <c r="CH257" s="23">
        <v>0</v>
      </c>
      <c r="CI257" s="24">
        <v>0</v>
      </c>
      <c r="CJ257" s="25">
        <v>0</v>
      </c>
      <c r="CK257" s="26">
        <v>0</v>
      </c>
      <c r="CL257" s="28">
        <v>0</v>
      </c>
      <c r="CM257" s="29">
        <v>100</v>
      </c>
      <c r="CN257" s="30">
        <v>0</v>
      </c>
      <c r="CO257" s="31">
        <v>0</v>
      </c>
      <c r="CP257" s="34" t="s">
        <v>335</v>
      </c>
      <c r="CQ257" s="8">
        <v>0</v>
      </c>
      <c r="CR257" s="8">
        <v>100</v>
      </c>
      <c r="CS257" s="8">
        <v>0</v>
      </c>
      <c r="CT257" s="8">
        <v>0</v>
      </c>
      <c r="CU257" s="8">
        <v>0</v>
      </c>
      <c r="CV257" s="8">
        <v>0</v>
      </c>
      <c r="CW257" s="8">
        <v>0</v>
      </c>
      <c r="CX257" s="8">
        <v>0</v>
      </c>
      <c r="CY257" s="8">
        <v>0</v>
      </c>
    </row>
    <row r="258" spans="1:103" s="8" customFormat="1" ht="15.75" thickBot="1" x14ac:dyDescent="0.3">
      <c r="A258" s="8" t="s">
        <v>336</v>
      </c>
      <c r="B258" s="8" t="s">
        <v>573</v>
      </c>
      <c r="C258" s="8" t="s">
        <v>659</v>
      </c>
      <c r="D258" s="8" t="s">
        <v>660</v>
      </c>
      <c r="E258" s="8" t="s">
        <v>662</v>
      </c>
      <c r="G258" s="9">
        <v>134</v>
      </c>
      <c r="H258" s="8">
        <v>-34.096629999999998</v>
      </c>
      <c r="I258" s="8">
        <v>24.439109999999999</v>
      </c>
      <c r="J258" s="10">
        <v>34870</v>
      </c>
      <c r="K258" s="10">
        <v>43327</v>
      </c>
      <c r="L258" s="9"/>
      <c r="M258" s="8">
        <v>134.49292884176199</v>
      </c>
      <c r="N258" s="8">
        <v>86947.639897483896</v>
      </c>
      <c r="O258" s="8">
        <v>10063.701519501399</v>
      </c>
      <c r="P258" s="8">
        <f t="shared" si="3"/>
        <v>10.0637015195014</v>
      </c>
      <c r="Q258" s="8">
        <v>28006.6510736624</v>
      </c>
      <c r="R258" s="9">
        <v>28</v>
      </c>
      <c r="S258" s="9">
        <v>697</v>
      </c>
      <c r="T258" s="9">
        <v>64</v>
      </c>
      <c r="U258" s="9">
        <v>248</v>
      </c>
      <c r="V258" s="9">
        <v>9.9778976291420001E-3</v>
      </c>
      <c r="W258" s="9">
        <v>2.3887183020934E-2</v>
      </c>
      <c r="X258" s="9">
        <v>13.6800003051757</v>
      </c>
      <c r="Y258" s="9">
        <v>8.7598236277700008E-3</v>
      </c>
      <c r="Z258" s="8">
        <v>2.6020588754279001E-2</v>
      </c>
      <c r="AA258" s="8">
        <v>93.2597091617111</v>
      </c>
      <c r="AB258" s="8">
        <v>5.3486638813282097</v>
      </c>
      <c r="AC258" s="9" t="s">
        <v>257</v>
      </c>
      <c r="AD258" s="8">
        <v>13.6647820927039</v>
      </c>
      <c r="AE258" s="8">
        <v>6.75</v>
      </c>
      <c r="AF258" s="8">
        <v>3.81</v>
      </c>
      <c r="AG258" s="8">
        <v>5.21</v>
      </c>
      <c r="AH258" s="8">
        <v>5.05</v>
      </c>
      <c r="AI258" s="8">
        <v>5.05</v>
      </c>
      <c r="AJ258" s="8">
        <v>0.82</v>
      </c>
      <c r="AK258" s="8">
        <v>0.65</v>
      </c>
      <c r="AL258" s="8">
        <v>0.74</v>
      </c>
      <c r="AM258" s="8">
        <v>0.72</v>
      </c>
      <c r="AN258" s="8">
        <v>1161</v>
      </c>
      <c r="AO258" s="8">
        <v>755</v>
      </c>
      <c r="AP258" s="8">
        <v>938</v>
      </c>
      <c r="AQ258" s="8">
        <v>943</v>
      </c>
      <c r="AR258" s="8">
        <v>892</v>
      </c>
      <c r="AS258" s="8">
        <v>663</v>
      </c>
      <c r="AT258" s="8">
        <v>801</v>
      </c>
      <c r="AU258" s="8">
        <v>804</v>
      </c>
      <c r="AV258" s="8">
        <v>0.32500000000000001</v>
      </c>
      <c r="AW258" s="8">
        <v>1.2470000000000001</v>
      </c>
      <c r="AX258" s="8">
        <v>15</v>
      </c>
      <c r="AY258" s="8">
        <v>4</v>
      </c>
      <c r="AZ258" s="8">
        <v>9</v>
      </c>
      <c r="BA258" s="8">
        <v>2</v>
      </c>
      <c r="BB258" s="8">
        <v>8</v>
      </c>
      <c r="BC258" s="8">
        <v>9</v>
      </c>
      <c r="BD258" s="8">
        <v>8</v>
      </c>
      <c r="BE258" s="8">
        <v>3</v>
      </c>
      <c r="BF258" s="8">
        <v>3</v>
      </c>
      <c r="BG258" s="8">
        <v>1</v>
      </c>
      <c r="BH258" s="8">
        <v>5</v>
      </c>
      <c r="BI258" s="8">
        <v>5</v>
      </c>
      <c r="BJ258" s="8">
        <v>5</v>
      </c>
      <c r="BK258" s="8">
        <v>2</v>
      </c>
      <c r="BL258" s="8">
        <v>2</v>
      </c>
      <c r="BM258" s="8">
        <v>2</v>
      </c>
      <c r="BN258" s="8">
        <v>7</v>
      </c>
      <c r="BO258" s="8">
        <v>7</v>
      </c>
      <c r="BP258" s="8">
        <v>-2.2958149548950399</v>
      </c>
      <c r="BQ258" s="8">
        <v>0.437882412241412</v>
      </c>
      <c r="BR258" s="8">
        <v>71.295714935294399</v>
      </c>
      <c r="BS258" s="8">
        <v>213</v>
      </c>
      <c r="BT258" s="8">
        <v>47</v>
      </c>
      <c r="BU258" s="8">
        <v>70</v>
      </c>
      <c r="BV258" s="8">
        <v>88</v>
      </c>
      <c r="BW258" s="8">
        <v>108</v>
      </c>
      <c r="BX258" s="8">
        <v>137</v>
      </c>
      <c r="BY258" s="8">
        <v>163</v>
      </c>
      <c r="BZ258" s="8">
        <v>192</v>
      </c>
      <c r="CA258" s="8">
        <v>74</v>
      </c>
      <c r="CB258" s="8">
        <v>110</v>
      </c>
      <c r="CC258" s="8">
        <v>138</v>
      </c>
      <c r="CD258" s="8">
        <v>169</v>
      </c>
      <c r="CE258" s="8">
        <v>216</v>
      </c>
      <c r="CF258" s="8">
        <v>256</v>
      </c>
      <c r="CG258" s="8">
        <v>302</v>
      </c>
      <c r="CH258" s="23">
        <v>0</v>
      </c>
      <c r="CI258" s="24">
        <v>0</v>
      </c>
      <c r="CJ258" s="25">
        <v>0</v>
      </c>
      <c r="CK258" s="26">
        <v>0</v>
      </c>
      <c r="CL258" s="28">
        <v>0</v>
      </c>
      <c r="CM258" s="29">
        <v>30</v>
      </c>
      <c r="CN258" s="30">
        <v>70</v>
      </c>
      <c r="CO258" s="31">
        <v>0</v>
      </c>
      <c r="CP258" s="34" t="s">
        <v>336</v>
      </c>
      <c r="CQ258" s="8">
        <v>0</v>
      </c>
      <c r="CR258" s="8">
        <v>100</v>
      </c>
      <c r="CS258" s="8">
        <v>0</v>
      </c>
      <c r="CT258" s="8">
        <v>0</v>
      </c>
      <c r="CU258" s="8">
        <v>0</v>
      </c>
      <c r="CV258" s="8">
        <v>0</v>
      </c>
      <c r="CW258" s="8">
        <v>0</v>
      </c>
      <c r="CX258" s="8">
        <v>0</v>
      </c>
      <c r="CY258" s="8">
        <v>0</v>
      </c>
    </row>
    <row r="259" spans="1:103" s="8" customFormat="1" ht="15.75" thickBot="1" x14ac:dyDescent="0.3">
      <c r="A259" s="8" t="s">
        <v>337</v>
      </c>
      <c r="B259" s="8" t="s">
        <v>636</v>
      </c>
      <c r="C259" s="8" t="s">
        <v>649</v>
      </c>
      <c r="D259" s="8" t="s">
        <v>650</v>
      </c>
      <c r="E259" s="8" t="s">
        <v>651</v>
      </c>
      <c r="G259" s="9">
        <v>3938</v>
      </c>
      <c r="H259" s="8">
        <v>-32.237960000000001</v>
      </c>
      <c r="I259" s="8">
        <v>23.050629999999899</v>
      </c>
      <c r="J259" s="10">
        <v>6392</v>
      </c>
      <c r="K259" s="10">
        <v>28369</v>
      </c>
      <c r="L259" s="9"/>
      <c r="M259" s="8">
        <v>3941.6008153958901</v>
      </c>
      <c r="N259" s="8">
        <v>501291.06684871798</v>
      </c>
      <c r="O259" s="8">
        <v>83305.950515033197</v>
      </c>
      <c r="P259" s="8">
        <f t="shared" si="3"/>
        <v>83.305950515033203</v>
      </c>
      <c r="Q259" s="8">
        <v>136803.32562655999</v>
      </c>
      <c r="R259" s="9">
        <v>939</v>
      </c>
      <c r="S259" s="9">
        <v>1591</v>
      </c>
      <c r="T259" s="9">
        <v>979</v>
      </c>
      <c r="U259" s="9">
        <v>1314</v>
      </c>
      <c r="V259" s="9">
        <v>3.2537761144339999E-3</v>
      </c>
      <c r="W259" s="9">
        <v>4.765966010065E-3</v>
      </c>
      <c r="X259" s="9">
        <v>10.2399997711181</v>
      </c>
      <c r="Y259" s="9">
        <v>3.265027888119E-3</v>
      </c>
      <c r="Z259" s="8">
        <v>1.7763448799343899</v>
      </c>
      <c r="AA259" s="8">
        <v>79.580349900761902</v>
      </c>
      <c r="AB259" s="8">
        <v>26.525457428109299</v>
      </c>
      <c r="AC259" s="9" t="s">
        <v>257</v>
      </c>
      <c r="AD259" s="8">
        <v>131.57237075920901</v>
      </c>
      <c r="AE259" s="8">
        <v>6.55</v>
      </c>
      <c r="AF259" s="8">
        <v>2.9</v>
      </c>
      <c r="AG259" s="8">
        <v>4.99</v>
      </c>
      <c r="AH259" s="8">
        <v>4.9000000000000004</v>
      </c>
      <c r="AI259" s="8">
        <v>4.5</v>
      </c>
      <c r="AJ259" s="8">
        <v>0.73</v>
      </c>
      <c r="AK259" s="8">
        <v>0.27</v>
      </c>
      <c r="AL259" s="8">
        <v>0.42</v>
      </c>
      <c r="AM259" s="8">
        <v>0.42</v>
      </c>
      <c r="AN259" s="8">
        <v>311</v>
      </c>
      <c r="AO259" s="8">
        <v>177</v>
      </c>
      <c r="AP259" s="8">
        <v>228</v>
      </c>
      <c r="AQ259" s="8">
        <v>228</v>
      </c>
      <c r="AR259" s="8">
        <v>257</v>
      </c>
      <c r="AS259" s="8">
        <v>157</v>
      </c>
      <c r="AT259" s="8">
        <v>214</v>
      </c>
      <c r="AU259" s="8">
        <v>218</v>
      </c>
      <c r="AV259" s="8">
        <v>5.5E-2</v>
      </c>
      <c r="AW259" s="8">
        <v>8.9999999999999993E-3</v>
      </c>
      <c r="AX259" s="8">
        <v>5</v>
      </c>
      <c r="AY259" s="8">
        <v>5</v>
      </c>
      <c r="AZ259" s="8">
        <v>10</v>
      </c>
      <c r="BA259" s="8">
        <v>1</v>
      </c>
      <c r="BB259" s="8">
        <v>3</v>
      </c>
      <c r="BC259" s="8">
        <v>6</v>
      </c>
      <c r="BD259" s="8">
        <v>3</v>
      </c>
      <c r="BE259" s="8">
        <v>2</v>
      </c>
      <c r="BF259" s="8">
        <v>2</v>
      </c>
      <c r="BG259" s="8">
        <v>2</v>
      </c>
      <c r="BH259" s="8">
        <v>5</v>
      </c>
      <c r="BI259" s="8">
        <v>5</v>
      </c>
      <c r="BJ259" s="8">
        <v>4</v>
      </c>
      <c r="BK259" s="8">
        <v>1</v>
      </c>
      <c r="BL259" s="8">
        <v>1</v>
      </c>
      <c r="BM259" s="8">
        <v>0</v>
      </c>
      <c r="BN259" s="8">
        <v>7</v>
      </c>
      <c r="BO259" s="8">
        <v>7</v>
      </c>
      <c r="BP259" s="8">
        <v>0.40793579191519003</v>
      </c>
      <c r="BQ259" s="8">
        <v>0.62367829456034296</v>
      </c>
      <c r="BR259" s="8">
        <v>42.184840359345799</v>
      </c>
      <c r="BS259" s="8">
        <v>85</v>
      </c>
      <c r="BT259" s="8">
        <v>38</v>
      </c>
      <c r="BU259" s="8">
        <v>56</v>
      </c>
      <c r="BV259" s="8">
        <v>68</v>
      </c>
      <c r="BW259" s="8">
        <v>81</v>
      </c>
      <c r="BX259" s="8">
        <v>98</v>
      </c>
      <c r="BY259" s="8">
        <v>111</v>
      </c>
      <c r="BZ259" s="8">
        <v>125</v>
      </c>
      <c r="CA259" s="8">
        <v>47</v>
      </c>
      <c r="CB259" s="8">
        <v>69</v>
      </c>
      <c r="CC259" s="8">
        <v>84</v>
      </c>
      <c r="CD259" s="8">
        <v>99</v>
      </c>
      <c r="CE259" s="8">
        <v>120</v>
      </c>
      <c r="CF259" s="8">
        <v>136</v>
      </c>
      <c r="CG259" s="8">
        <v>154</v>
      </c>
      <c r="CH259" s="23">
        <v>0</v>
      </c>
      <c r="CI259" s="24">
        <v>0</v>
      </c>
      <c r="CJ259" s="25">
        <v>0</v>
      </c>
      <c r="CK259" s="26">
        <v>0</v>
      </c>
      <c r="CL259" s="28">
        <v>100</v>
      </c>
      <c r="CM259" s="29">
        <v>0</v>
      </c>
      <c r="CN259" s="30">
        <v>0</v>
      </c>
      <c r="CO259" s="31">
        <v>0</v>
      </c>
      <c r="CP259" s="34" t="s">
        <v>337</v>
      </c>
      <c r="CQ259" s="8">
        <v>0</v>
      </c>
      <c r="CR259" s="8">
        <v>0</v>
      </c>
      <c r="CS259" s="8">
        <v>0</v>
      </c>
      <c r="CT259" s="8">
        <v>0</v>
      </c>
      <c r="CU259" s="8">
        <v>0</v>
      </c>
      <c r="CV259" s="8">
        <v>100</v>
      </c>
      <c r="CW259" s="8">
        <v>0</v>
      </c>
      <c r="CX259" s="8">
        <v>0</v>
      </c>
      <c r="CY259" s="8">
        <v>0</v>
      </c>
    </row>
    <row r="260" spans="1:103" s="8" customFormat="1" ht="15.75" thickBot="1" x14ac:dyDescent="0.3">
      <c r="A260" s="8" t="s">
        <v>338</v>
      </c>
      <c r="B260" s="8" t="s">
        <v>636</v>
      </c>
      <c r="C260" s="8" t="s">
        <v>652</v>
      </c>
      <c r="D260" s="8" t="s">
        <v>653</v>
      </c>
      <c r="E260" s="8" t="s">
        <v>1106</v>
      </c>
      <c r="G260" s="9">
        <v>1145</v>
      </c>
      <c r="H260" s="8">
        <v>-31.955269999999999</v>
      </c>
      <c r="I260" s="8">
        <v>23.782769999999999</v>
      </c>
      <c r="J260" s="10">
        <v>19815</v>
      </c>
      <c r="K260" s="10">
        <v>34063</v>
      </c>
      <c r="L260" s="9">
        <v>1953</v>
      </c>
      <c r="M260" s="8">
        <v>1148.23897226144</v>
      </c>
      <c r="N260" s="8">
        <v>253522.305428855</v>
      </c>
      <c r="O260" s="8">
        <v>18589.186787812101</v>
      </c>
      <c r="P260" s="8">
        <f t="shared" si="3"/>
        <v>18.5891867878121</v>
      </c>
      <c r="Q260" s="8">
        <v>69543.081996663197</v>
      </c>
      <c r="R260" s="9">
        <v>1190</v>
      </c>
      <c r="S260" s="9">
        <v>2201</v>
      </c>
      <c r="T260" s="9">
        <v>1211</v>
      </c>
      <c r="U260" s="9">
        <v>1644</v>
      </c>
      <c r="V260" s="9">
        <v>7.2640236467119996E-3</v>
      </c>
      <c r="W260" s="9">
        <v>1.4537750858504001E-2</v>
      </c>
      <c r="X260" s="9">
        <v>12.7399997711181</v>
      </c>
      <c r="Y260" s="9">
        <v>8.3018084988000004E-3</v>
      </c>
      <c r="Z260" s="8">
        <v>2.0231105626646801</v>
      </c>
      <c r="AA260" s="8">
        <v>83.457161838932095</v>
      </c>
      <c r="AB260" s="8">
        <v>10.9993987778955</v>
      </c>
      <c r="AC260" s="9" t="s">
        <v>257</v>
      </c>
      <c r="AD260" s="8">
        <v>20.012872093275899</v>
      </c>
      <c r="AE260" s="8">
        <v>6.39</v>
      </c>
      <c r="AF260" s="8">
        <v>3.49</v>
      </c>
      <c r="AG260" s="8">
        <v>5.18</v>
      </c>
      <c r="AH260" s="8">
        <v>5.15</v>
      </c>
      <c r="AI260" s="8">
        <v>6.39</v>
      </c>
      <c r="AJ260" s="8">
        <v>0.61</v>
      </c>
      <c r="AK260" s="8">
        <v>0.35</v>
      </c>
      <c r="AL260" s="8">
        <v>0.51</v>
      </c>
      <c r="AM260" s="8">
        <v>0.49</v>
      </c>
      <c r="AN260" s="8">
        <v>510</v>
      </c>
      <c r="AO260" s="8">
        <v>273</v>
      </c>
      <c r="AP260" s="8">
        <v>355</v>
      </c>
      <c r="AQ260" s="8">
        <v>345</v>
      </c>
      <c r="AR260" s="8">
        <v>500</v>
      </c>
      <c r="AS260" s="8">
        <v>251</v>
      </c>
      <c r="AT260" s="8">
        <v>326</v>
      </c>
      <c r="AU260" s="8">
        <v>325</v>
      </c>
      <c r="AV260" s="8">
        <v>0.104</v>
      </c>
      <c r="AW260" s="8">
        <v>0</v>
      </c>
      <c r="AX260" s="8">
        <v>7</v>
      </c>
      <c r="AY260" s="8">
        <v>5</v>
      </c>
      <c r="AZ260" s="8">
        <v>10</v>
      </c>
      <c r="BA260" s="8">
        <v>1</v>
      </c>
      <c r="BB260" s="8">
        <v>6</v>
      </c>
      <c r="BC260" s="8">
        <v>6</v>
      </c>
      <c r="BD260" s="8">
        <v>6</v>
      </c>
      <c r="BE260" s="8">
        <v>2</v>
      </c>
      <c r="BF260" s="8">
        <v>2</v>
      </c>
      <c r="BG260" s="8">
        <v>2</v>
      </c>
      <c r="BH260" s="8">
        <v>5</v>
      </c>
      <c r="BI260" s="8">
        <v>5</v>
      </c>
      <c r="BJ260" s="8">
        <v>5</v>
      </c>
      <c r="BK260" s="8">
        <v>1</v>
      </c>
      <c r="BL260" s="8">
        <v>1</v>
      </c>
      <c r="BM260" s="8">
        <v>1</v>
      </c>
      <c r="BN260" s="8">
        <v>7</v>
      </c>
      <c r="BO260" s="8">
        <v>7</v>
      </c>
      <c r="BP260" s="8">
        <v>0.49499214963077498</v>
      </c>
      <c r="BQ260" s="8">
        <v>0.506343165198606</v>
      </c>
      <c r="BR260" s="8">
        <v>58.428303178606001</v>
      </c>
      <c r="BS260" s="8">
        <v>96</v>
      </c>
      <c r="BT260" s="8">
        <v>37</v>
      </c>
      <c r="BU260" s="8">
        <v>52</v>
      </c>
      <c r="BV260" s="8">
        <v>63</v>
      </c>
      <c r="BW260" s="8">
        <v>73</v>
      </c>
      <c r="BX260" s="8">
        <v>88</v>
      </c>
      <c r="BY260" s="8">
        <v>100</v>
      </c>
      <c r="BZ260" s="8">
        <v>112</v>
      </c>
      <c r="CA260" s="8">
        <v>44</v>
      </c>
      <c r="CB260" s="8">
        <v>63</v>
      </c>
      <c r="CC260" s="8">
        <v>75</v>
      </c>
      <c r="CD260" s="8">
        <v>88</v>
      </c>
      <c r="CE260" s="8">
        <v>106</v>
      </c>
      <c r="CF260" s="8">
        <v>120</v>
      </c>
      <c r="CG260" s="8">
        <v>135</v>
      </c>
      <c r="CH260" s="23">
        <v>0</v>
      </c>
      <c r="CI260" s="24">
        <v>0</v>
      </c>
      <c r="CJ260" s="25">
        <v>0</v>
      </c>
      <c r="CK260" s="26">
        <v>0</v>
      </c>
      <c r="CL260" s="28">
        <v>100</v>
      </c>
      <c r="CM260" s="29">
        <v>0</v>
      </c>
      <c r="CN260" s="30">
        <v>0</v>
      </c>
      <c r="CO260" s="31">
        <v>0</v>
      </c>
      <c r="CP260" s="34" t="s">
        <v>338</v>
      </c>
      <c r="CQ260" s="8">
        <v>0</v>
      </c>
      <c r="CR260" s="8">
        <v>0</v>
      </c>
      <c r="CS260" s="8">
        <v>0</v>
      </c>
      <c r="CT260" s="8">
        <v>0</v>
      </c>
      <c r="CU260" s="8">
        <v>0</v>
      </c>
      <c r="CV260" s="8">
        <v>0</v>
      </c>
      <c r="CW260" s="8">
        <v>100</v>
      </c>
      <c r="CX260" s="8">
        <v>0</v>
      </c>
      <c r="CY260" s="8">
        <v>0</v>
      </c>
    </row>
    <row r="261" spans="1:103" s="8" customFormat="1" ht="15.75" thickBot="1" x14ac:dyDescent="0.3">
      <c r="A261" s="8" t="s">
        <v>339</v>
      </c>
      <c r="B261" s="8" t="s">
        <v>636</v>
      </c>
      <c r="C261" s="8" t="s">
        <v>663</v>
      </c>
      <c r="D261" s="8" t="s">
        <v>664</v>
      </c>
      <c r="E261" s="8" t="s">
        <v>665</v>
      </c>
      <c r="G261" s="9">
        <v>1290</v>
      </c>
      <c r="H261" s="8">
        <v>-33.203719999999997</v>
      </c>
      <c r="I261" s="8">
        <v>24.234379999999899</v>
      </c>
      <c r="J261" s="10">
        <v>9771</v>
      </c>
      <c r="K261" s="10">
        <v>43326</v>
      </c>
      <c r="L261" s="9">
        <v>1926</v>
      </c>
      <c r="M261" s="8">
        <v>1292.1148201882199</v>
      </c>
      <c r="N261" s="8">
        <v>289418.47792684397</v>
      </c>
      <c r="O261" s="8">
        <v>43563.110773697597</v>
      </c>
      <c r="P261" s="8">
        <f t="shared" ref="P261:P324" si="4">O261*0.001</f>
        <v>43.563110773697595</v>
      </c>
      <c r="Q261" s="8">
        <v>80022.512480158301</v>
      </c>
      <c r="R261" s="9">
        <v>504</v>
      </c>
      <c r="S261" s="9">
        <v>1008</v>
      </c>
      <c r="T261" s="9">
        <v>533</v>
      </c>
      <c r="U261" s="9">
        <v>770</v>
      </c>
      <c r="V261" s="9">
        <v>3.6304465029390002E-3</v>
      </c>
      <c r="W261" s="9">
        <v>6.2982276409399999E-3</v>
      </c>
      <c r="X261" s="9">
        <v>7.6500000953674299</v>
      </c>
      <c r="Y261" s="9">
        <v>3.9488887414340004E-3</v>
      </c>
      <c r="Z261" s="8">
        <v>0.84935117989564002</v>
      </c>
      <c r="AA261" s="8">
        <v>84.683570586439203</v>
      </c>
      <c r="AB261" s="8">
        <v>16.313436523150902</v>
      </c>
      <c r="AC261" s="9" t="s">
        <v>257</v>
      </c>
      <c r="AD261" s="8">
        <v>38.117208259436097</v>
      </c>
      <c r="AE261" s="8">
        <v>6.35</v>
      </c>
      <c r="AF261" s="8">
        <v>2.6</v>
      </c>
      <c r="AG261" s="8">
        <v>3.9</v>
      </c>
      <c r="AH261" s="8">
        <v>3.75</v>
      </c>
      <c r="AI261" s="8">
        <v>2.99</v>
      </c>
      <c r="AJ261" s="8">
        <v>0.79</v>
      </c>
      <c r="AK261" s="8">
        <v>0.37</v>
      </c>
      <c r="AL261" s="8">
        <v>0.64</v>
      </c>
      <c r="AM261" s="8">
        <v>0.63</v>
      </c>
      <c r="AN261" s="8">
        <v>372</v>
      </c>
      <c r="AO261" s="8">
        <v>138</v>
      </c>
      <c r="AP261" s="8">
        <v>224</v>
      </c>
      <c r="AQ261" s="8">
        <v>217</v>
      </c>
      <c r="AR261" s="8">
        <v>262</v>
      </c>
      <c r="AS261" s="8">
        <v>213</v>
      </c>
      <c r="AT261" s="8">
        <v>232</v>
      </c>
      <c r="AU261" s="8">
        <v>230</v>
      </c>
      <c r="AV261" s="8">
        <v>2.7E-2</v>
      </c>
      <c r="AW261" s="8">
        <v>0.32700000000000001</v>
      </c>
      <c r="AX261" s="8">
        <v>5</v>
      </c>
      <c r="AY261" s="8">
        <v>36</v>
      </c>
      <c r="AZ261" s="8">
        <v>10</v>
      </c>
      <c r="BA261" s="8">
        <v>1</v>
      </c>
      <c r="BB261" s="8">
        <v>3</v>
      </c>
      <c r="BC261" s="8">
        <v>3</v>
      </c>
      <c r="BD261" s="8">
        <v>3</v>
      </c>
      <c r="BE261" s="8">
        <v>2</v>
      </c>
      <c r="BF261" s="8">
        <v>2</v>
      </c>
      <c r="BG261" s="8">
        <v>2</v>
      </c>
      <c r="BH261" s="8">
        <v>5</v>
      </c>
      <c r="BI261" s="8">
        <v>5</v>
      </c>
      <c r="BJ261" s="8">
        <v>5</v>
      </c>
      <c r="BK261" s="8">
        <v>1</v>
      </c>
      <c r="BL261" s="8">
        <v>2</v>
      </c>
      <c r="BM261" s="8">
        <v>1</v>
      </c>
      <c r="BN261" s="8">
        <v>7</v>
      </c>
      <c r="BO261" s="8">
        <v>7</v>
      </c>
      <c r="BP261" s="8">
        <v>0.23740616879661</v>
      </c>
      <c r="BQ261" s="8">
        <v>0.42060820679958799</v>
      </c>
      <c r="BR261" s="8">
        <v>16.166190550843201</v>
      </c>
      <c r="BS261" s="8">
        <v>76</v>
      </c>
      <c r="BT261" s="8">
        <v>34</v>
      </c>
      <c r="BU261" s="8">
        <v>49</v>
      </c>
      <c r="BV261" s="8">
        <v>60</v>
      </c>
      <c r="BW261" s="8">
        <v>72</v>
      </c>
      <c r="BX261" s="8">
        <v>88</v>
      </c>
      <c r="BY261" s="8">
        <v>102</v>
      </c>
      <c r="BZ261" s="8">
        <v>116</v>
      </c>
      <c r="CA261" s="8">
        <v>38</v>
      </c>
      <c r="CB261" s="8">
        <v>56</v>
      </c>
      <c r="CC261" s="8">
        <v>69</v>
      </c>
      <c r="CD261" s="8">
        <v>82</v>
      </c>
      <c r="CE261" s="8">
        <v>100</v>
      </c>
      <c r="CF261" s="8">
        <v>115</v>
      </c>
      <c r="CG261" s="8">
        <v>131</v>
      </c>
      <c r="CH261" s="23">
        <v>0</v>
      </c>
      <c r="CI261" s="24">
        <v>0</v>
      </c>
      <c r="CJ261" s="25">
        <v>0</v>
      </c>
      <c r="CK261" s="26">
        <v>0</v>
      </c>
      <c r="CL261" s="28">
        <v>100</v>
      </c>
      <c r="CM261" s="29">
        <v>0</v>
      </c>
      <c r="CN261" s="30">
        <v>0</v>
      </c>
      <c r="CO261" s="31">
        <v>0</v>
      </c>
      <c r="CP261" s="34" t="s">
        <v>339</v>
      </c>
      <c r="CQ261" s="8">
        <v>0</v>
      </c>
      <c r="CR261" s="8">
        <v>0</v>
      </c>
      <c r="CS261" s="8">
        <v>0</v>
      </c>
      <c r="CT261" s="8">
        <v>0</v>
      </c>
      <c r="CU261" s="8">
        <v>0</v>
      </c>
      <c r="CV261" s="8">
        <v>100</v>
      </c>
      <c r="CW261" s="8">
        <v>0</v>
      </c>
      <c r="CX261" s="8">
        <v>0</v>
      </c>
      <c r="CY261" s="8">
        <v>0</v>
      </c>
    </row>
    <row r="262" spans="1:103" s="8" customFormat="1" ht="15.75" thickBot="1" x14ac:dyDescent="0.3">
      <c r="A262" s="8" t="s">
        <v>340</v>
      </c>
      <c r="B262" s="8" t="s">
        <v>636</v>
      </c>
      <c r="C262" s="8" t="s">
        <v>654</v>
      </c>
      <c r="D262" s="8" t="s">
        <v>655</v>
      </c>
      <c r="E262" s="8" t="s">
        <v>657</v>
      </c>
      <c r="G262" s="9">
        <v>20.5</v>
      </c>
      <c r="H262" s="8">
        <v>-33.865720000000003</v>
      </c>
      <c r="I262" s="8">
        <v>23.83577</v>
      </c>
      <c r="J262" s="10">
        <v>23835</v>
      </c>
      <c r="K262" s="10">
        <v>43326</v>
      </c>
      <c r="L262" s="9">
        <v>1964</v>
      </c>
      <c r="M262" s="8">
        <v>20.503871047471801</v>
      </c>
      <c r="N262" s="8">
        <v>32085.9001780377</v>
      </c>
      <c r="O262" s="8">
        <v>1350.55880921158</v>
      </c>
      <c r="P262" s="8">
        <f t="shared" si="4"/>
        <v>1.3505588092115799</v>
      </c>
      <c r="Q262" s="8">
        <v>6719.5599934206502</v>
      </c>
      <c r="R262" s="9">
        <v>578</v>
      </c>
      <c r="S262" s="9">
        <v>1197</v>
      </c>
      <c r="T262" s="9">
        <v>585</v>
      </c>
      <c r="U262" s="9">
        <v>856</v>
      </c>
      <c r="V262" s="9">
        <v>3.7221822887658997E-2</v>
      </c>
      <c r="W262" s="9">
        <v>9.2119126937787996E-2</v>
      </c>
      <c r="X262" s="9">
        <v>51.159999847412102</v>
      </c>
      <c r="Y262" s="9">
        <v>5.3773362189531E-2</v>
      </c>
      <c r="Z262" s="8">
        <v>0.141777919278921</v>
      </c>
      <c r="AA262" s="8">
        <v>96.041335516844796</v>
      </c>
      <c r="AB262" s="8">
        <v>0.88613315671927595</v>
      </c>
      <c r="AC262" s="9" t="s">
        <v>257</v>
      </c>
      <c r="AD262" s="8">
        <v>3.7060315504086998</v>
      </c>
      <c r="AE262" s="8">
        <v>6.75</v>
      </c>
      <c r="AF262" s="8">
        <v>4.8</v>
      </c>
      <c r="AG262" s="8">
        <v>6.08</v>
      </c>
      <c r="AH262" s="8">
        <v>6.05</v>
      </c>
      <c r="AI262" s="8">
        <v>6.05</v>
      </c>
      <c r="AJ262" s="8">
        <v>0.86</v>
      </c>
      <c r="AK262" s="8">
        <v>0.64</v>
      </c>
      <c r="AL262" s="8">
        <v>0.7</v>
      </c>
      <c r="AM262" s="8">
        <v>0.72</v>
      </c>
      <c r="AN262" s="8">
        <v>938</v>
      </c>
      <c r="AO262" s="8">
        <v>588</v>
      </c>
      <c r="AP262" s="8">
        <v>773</v>
      </c>
      <c r="AQ262" s="8">
        <v>725</v>
      </c>
      <c r="AR262" s="8">
        <v>743</v>
      </c>
      <c r="AS262" s="8">
        <v>651</v>
      </c>
      <c r="AT262" s="8">
        <v>688</v>
      </c>
      <c r="AU262" s="8">
        <v>681</v>
      </c>
      <c r="AV262" s="8">
        <v>2.3E-2</v>
      </c>
      <c r="AW262" s="8">
        <v>0</v>
      </c>
      <c r="AX262" s="8">
        <v>15</v>
      </c>
      <c r="AY262" s="8">
        <v>20</v>
      </c>
      <c r="AZ262" s="8">
        <v>9</v>
      </c>
      <c r="BA262" s="8">
        <v>2</v>
      </c>
      <c r="BB262" s="8">
        <v>9</v>
      </c>
      <c r="BC262" s="8">
        <v>9</v>
      </c>
      <c r="BD262" s="8">
        <v>9</v>
      </c>
      <c r="BE262" s="8">
        <v>1</v>
      </c>
      <c r="BF262" s="8">
        <v>1</v>
      </c>
      <c r="BG262" s="8">
        <v>1</v>
      </c>
      <c r="BH262" s="8">
        <v>5</v>
      </c>
      <c r="BI262" s="8">
        <v>5</v>
      </c>
      <c r="BJ262" s="8">
        <v>5</v>
      </c>
      <c r="BK262" s="8">
        <v>2</v>
      </c>
      <c r="BL262" s="8">
        <v>2</v>
      </c>
      <c r="BM262" s="8">
        <v>2</v>
      </c>
      <c r="BN262" s="8">
        <v>7</v>
      </c>
      <c r="BO262" s="8">
        <v>7</v>
      </c>
      <c r="BP262" s="8">
        <v>-1.0705444943036599</v>
      </c>
      <c r="BQ262" s="8">
        <v>0.20731777700081999</v>
      </c>
      <c r="BR262" s="8">
        <v>47.971229011559203</v>
      </c>
      <c r="BS262" s="8">
        <v>165</v>
      </c>
      <c r="BT262" s="8">
        <v>17</v>
      </c>
      <c r="BU262" s="8">
        <v>26</v>
      </c>
      <c r="BV262" s="8">
        <v>32</v>
      </c>
      <c r="BW262" s="8">
        <v>39</v>
      </c>
      <c r="BX262" s="8">
        <v>50</v>
      </c>
      <c r="BY262" s="8">
        <v>59</v>
      </c>
      <c r="BZ262" s="8">
        <v>69</v>
      </c>
      <c r="CA262" s="8">
        <v>37</v>
      </c>
      <c r="CB262" s="8">
        <v>54</v>
      </c>
      <c r="CC262" s="8">
        <v>67</v>
      </c>
      <c r="CD262" s="8">
        <v>82</v>
      </c>
      <c r="CE262" s="8">
        <v>104</v>
      </c>
      <c r="CF262" s="8">
        <v>122</v>
      </c>
      <c r="CG262" s="8">
        <v>143</v>
      </c>
      <c r="CH262" s="23">
        <v>0</v>
      </c>
      <c r="CI262" s="24">
        <v>0</v>
      </c>
      <c r="CJ262" s="25">
        <v>0</v>
      </c>
      <c r="CK262" s="26">
        <v>0</v>
      </c>
      <c r="CL262" s="28">
        <v>0</v>
      </c>
      <c r="CM262" s="29">
        <v>100</v>
      </c>
      <c r="CN262" s="30">
        <v>0</v>
      </c>
      <c r="CO262" s="31">
        <v>0</v>
      </c>
      <c r="CP262" s="34" t="s">
        <v>340</v>
      </c>
      <c r="CQ262" s="8">
        <v>0</v>
      </c>
      <c r="CR262" s="8">
        <v>100</v>
      </c>
      <c r="CS262" s="8">
        <v>0</v>
      </c>
      <c r="CT262" s="8">
        <v>0</v>
      </c>
      <c r="CU262" s="8">
        <v>0</v>
      </c>
      <c r="CV262" s="8">
        <v>0</v>
      </c>
      <c r="CW262" s="8">
        <v>0</v>
      </c>
      <c r="CX262" s="8">
        <v>0</v>
      </c>
      <c r="CY262" s="8">
        <v>0</v>
      </c>
    </row>
    <row r="263" spans="1:103" s="8" customFormat="1" ht="15.75" thickBot="1" x14ac:dyDescent="0.3">
      <c r="A263" s="8" t="s">
        <v>341</v>
      </c>
      <c r="B263" s="8" t="s">
        <v>636</v>
      </c>
      <c r="C263" s="8" t="s">
        <v>654</v>
      </c>
      <c r="D263" s="8" t="s">
        <v>655</v>
      </c>
      <c r="E263" s="8" t="s">
        <v>656</v>
      </c>
      <c r="G263" s="9">
        <v>52</v>
      </c>
      <c r="H263" s="8">
        <v>-33.737769999999998</v>
      </c>
      <c r="I263" s="8">
        <v>23.30444</v>
      </c>
      <c r="J263" s="10">
        <v>25758</v>
      </c>
      <c r="K263" s="10">
        <v>43243</v>
      </c>
      <c r="L263" s="9">
        <v>1969</v>
      </c>
      <c r="M263" s="8">
        <v>52.181877909845703</v>
      </c>
      <c r="N263" s="8">
        <v>53660.177477072401</v>
      </c>
      <c r="O263" s="8">
        <v>4487.8654145401197</v>
      </c>
      <c r="P263" s="8">
        <f t="shared" si="4"/>
        <v>4.4878654145401198</v>
      </c>
      <c r="Q263" s="8">
        <v>15721.4956649982</v>
      </c>
      <c r="R263" s="9">
        <v>783</v>
      </c>
      <c r="S263" s="9">
        <v>1469</v>
      </c>
      <c r="T263" s="9">
        <v>804</v>
      </c>
      <c r="U263" s="9">
        <v>1091</v>
      </c>
      <c r="V263" s="9">
        <v>2.0141638815402998E-2</v>
      </c>
      <c r="W263" s="9">
        <v>4.3634525277851999E-2</v>
      </c>
      <c r="X263" s="9">
        <v>34.7299995422363</v>
      </c>
      <c r="Y263" s="9">
        <v>2.4340346455574001E-2</v>
      </c>
      <c r="Z263" s="8">
        <v>0.29553468558325602</v>
      </c>
      <c r="AA263" s="8">
        <v>94.959909838698593</v>
      </c>
      <c r="AB263" s="8">
        <v>2.31355263133679</v>
      </c>
      <c r="AC263" s="9" t="s">
        <v>257</v>
      </c>
      <c r="AD263" s="8">
        <v>4.8219008942102199</v>
      </c>
      <c r="AE263" s="8">
        <v>6.75</v>
      </c>
      <c r="AF263" s="8">
        <v>4.2</v>
      </c>
      <c r="AG263" s="8">
        <v>5.96</v>
      </c>
      <c r="AH263" s="8">
        <v>6.05</v>
      </c>
      <c r="AI263" s="8">
        <v>6.05</v>
      </c>
      <c r="AJ263" s="8">
        <v>0.77</v>
      </c>
      <c r="AK263" s="8">
        <v>0.63</v>
      </c>
      <c r="AL263" s="8">
        <v>0.73</v>
      </c>
      <c r="AM263" s="8">
        <v>0.74</v>
      </c>
      <c r="AN263" s="8">
        <v>959</v>
      </c>
      <c r="AO263" s="8">
        <v>384</v>
      </c>
      <c r="AP263" s="8">
        <v>656</v>
      </c>
      <c r="AQ263" s="8">
        <v>698</v>
      </c>
      <c r="AR263" s="8">
        <v>596</v>
      </c>
      <c r="AS263" s="8">
        <v>532</v>
      </c>
      <c r="AT263" s="8">
        <v>568</v>
      </c>
      <c r="AU263" s="8">
        <v>566</v>
      </c>
      <c r="AV263" s="8">
        <v>1.073</v>
      </c>
      <c r="AW263" s="8">
        <v>0</v>
      </c>
      <c r="AX263" s="8">
        <v>15</v>
      </c>
      <c r="AY263" s="8">
        <v>20</v>
      </c>
      <c r="AZ263" s="8">
        <v>9</v>
      </c>
      <c r="BA263" s="8">
        <v>2</v>
      </c>
      <c r="BB263" s="8">
        <v>9</v>
      </c>
      <c r="BC263" s="8">
        <v>9</v>
      </c>
      <c r="BD263" s="8">
        <v>9</v>
      </c>
      <c r="BE263" s="8">
        <v>1</v>
      </c>
      <c r="BF263" s="8">
        <v>1</v>
      </c>
      <c r="BG263" s="8">
        <v>1</v>
      </c>
      <c r="BH263" s="8">
        <v>5</v>
      </c>
      <c r="BI263" s="8">
        <v>5</v>
      </c>
      <c r="BJ263" s="8">
        <v>5</v>
      </c>
      <c r="BK263" s="8">
        <v>1</v>
      </c>
      <c r="BL263" s="8">
        <v>1</v>
      </c>
      <c r="BM263" s="8">
        <v>1</v>
      </c>
      <c r="BN263" s="8">
        <v>7</v>
      </c>
      <c r="BO263" s="8">
        <v>7</v>
      </c>
      <c r="BP263" s="8">
        <v>-3.0084092682951602</v>
      </c>
      <c r="BQ263" s="8">
        <v>0.22774524274862301</v>
      </c>
      <c r="BR263" s="8">
        <v>61.999481245559998</v>
      </c>
      <c r="BS263" s="8">
        <v>211</v>
      </c>
      <c r="BT263" s="8">
        <v>29</v>
      </c>
      <c r="BU263" s="8">
        <v>42</v>
      </c>
      <c r="BV263" s="8">
        <v>53</v>
      </c>
      <c r="BW263" s="8">
        <v>64</v>
      </c>
      <c r="BX263" s="8">
        <v>80</v>
      </c>
      <c r="BY263" s="8">
        <v>94</v>
      </c>
      <c r="BZ263" s="8">
        <v>109</v>
      </c>
      <c r="CA263" s="8">
        <v>40</v>
      </c>
      <c r="CB263" s="8">
        <v>59</v>
      </c>
      <c r="CC263" s="8">
        <v>74</v>
      </c>
      <c r="CD263" s="8">
        <v>90</v>
      </c>
      <c r="CE263" s="8">
        <v>112</v>
      </c>
      <c r="CF263" s="8">
        <v>132</v>
      </c>
      <c r="CG263" s="8">
        <v>153</v>
      </c>
      <c r="CH263" s="23">
        <v>0</v>
      </c>
      <c r="CI263" s="24">
        <v>0</v>
      </c>
      <c r="CJ263" s="25">
        <v>0</v>
      </c>
      <c r="CK263" s="26">
        <v>0</v>
      </c>
      <c r="CL263" s="28">
        <v>0</v>
      </c>
      <c r="CM263" s="29">
        <v>100</v>
      </c>
      <c r="CN263" s="30">
        <v>0</v>
      </c>
      <c r="CO263" s="31">
        <v>0</v>
      </c>
      <c r="CP263" s="34" t="s">
        <v>341</v>
      </c>
      <c r="CQ263" s="8">
        <v>0</v>
      </c>
      <c r="CR263" s="8">
        <v>100</v>
      </c>
      <c r="CS263" s="8">
        <v>0</v>
      </c>
      <c r="CT263" s="8">
        <v>0</v>
      </c>
      <c r="CU263" s="8">
        <v>0</v>
      </c>
      <c r="CV263" s="8">
        <v>0</v>
      </c>
      <c r="CW263" s="8">
        <v>0</v>
      </c>
      <c r="CX263" s="8">
        <v>0</v>
      </c>
      <c r="CY263" s="8">
        <v>0</v>
      </c>
    </row>
    <row r="264" spans="1:103" s="8" customFormat="1" ht="15.75" thickBot="1" x14ac:dyDescent="0.3">
      <c r="A264" s="8" t="s">
        <v>342</v>
      </c>
      <c r="B264" s="8" t="s">
        <v>636</v>
      </c>
      <c r="C264" s="8" t="s">
        <v>654</v>
      </c>
      <c r="D264" s="8" t="s">
        <v>655</v>
      </c>
      <c r="E264" s="8" t="s">
        <v>658</v>
      </c>
      <c r="G264" s="9">
        <v>1627</v>
      </c>
      <c r="H264" s="8">
        <v>-33.791939999999997</v>
      </c>
      <c r="I264" s="8">
        <v>24.032769999999999</v>
      </c>
      <c r="J264" s="10">
        <v>32969</v>
      </c>
      <c r="K264" s="10">
        <v>43326</v>
      </c>
      <c r="L264" s="9"/>
      <c r="M264" s="8">
        <v>1634.16998734145</v>
      </c>
      <c r="N264" s="8">
        <v>340123.79976499802</v>
      </c>
      <c r="O264" s="8">
        <v>52275.999546214101</v>
      </c>
      <c r="P264" s="8">
        <f t="shared" si="4"/>
        <v>52.275999546214102</v>
      </c>
      <c r="Q264" s="8">
        <v>113787.173257494</v>
      </c>
      <c r="R264" s="9">
        <v>345</v>
      </c>
      <c r="S264" s="9">
        <v>1469</v>
      </c>
      <c r="T264" s="9">
        <v>356</v>
      </c>
      <c r="U264" s="9">
        <v>774</v>
      </c>
      <c r="V264" s="9">
        <v>4.0197339840230004E-3</v>
      </c>
      <c r="W264" s="9">
        <v>9.8780905423890009E-3</v>
      </c>
      <c r="X264" s="9">
        <v>34.569999694824197</v>
      </c>
      <c r="Y264" s="9">
        <v>4.8980326391760004E-3</v>
      </c>
      <c r="Z264" s="8">
        <v>0.241948973551186</v>
      </c>
      <c r="AA264" s="8">
        <v>84.086624798451496</v>
      </c>
      <c r="AB264" s="8">
        <v>19.690122366381001</v>
      </c>
      <c r="AC264" s="9" t="s">
        <v>257</v>
      </c>
      <c r="AD264" s="8">
        <v>204.93060210757</v>
      </c>
      <c r="AE264" s="8">
        <v>6.75</v>
      </c>
      <c r="AF264" s="8">
        <v>3.5</v>
      </c>
      <c r="AG264" s="8">
        <v>5.81</v>
      </c>
      <c r="AH264" s="8">
        <v>6.05</v>
      </c>
      <c r="AI264" s="8">
        <v>6.26</v>
      </c>
      <c r="AJ264" s="8">
        <v>0.86</v>
      </c>
      <c r="AK264" s="8">
        <v>0.63</v>
      </c>
      <c r="AL264" s="8">
        <v>0.72</v>
      </c>
      <c r="AM264" s="8">
        <v>0.72</v>
      </c>
      <c r="AN264" s="8">
        <v>1348</v>
      </c>
      <c r="AO264" s="8">
        <v>259</v>
      </c>
      <c r="AP264" s="8">
        <v>636</v>
      </c>
      <c r="AQ264" s="8">
        <v>600</v>
      </c>
      <c r="AR264" s="8">
        <v>801</v>
      </c>
      <c r="AS264" s="8">
        <v>249</v>
      </c>
      <c r="AT264" s="8">
        <v>480</v>
      </c>
      <c r="AU264" s="8">
        <v>474</v>
      </c>
      <c r="AV264" s="8">
        <v>0.23200000000000001</v>
      </c>
      <c r="AW264" s="8">
        <v>0.84199999999999997</v>
      </c>
      <c r="AX264" s="8">
        <v>15</v>
      </c>
      <c r="AY264" s="8">
        <v>45</v>
      </c>
      <c r="AZ264" s="8">
        <v>9</v>
      </c>
      <c r="BA264" s="8">
        <v>2</v>
      </c>
      <c r="BB264" s="8">
        <v>8</v>
      </c>
      <c r="BC264" s="8">
        <v>9</v>
      </c>
      <c r="BD264" s="8">
        <v>8</v>
      </c>
      <c r="BE264" s="8">
        <v>3</v>
      </c>
      <c r="BF264" s="8">
        <v>3</v>
      </c>
      <c r="BG264" s="8">
        <v>1</v>
      </c>
      <c r="BH264" s="8">
        <v>5</v>
      </c>
      <c r="BI264" s="8">
        <v>5</v>
      </c>
      <c r="BJ264" s="8">
        <v>5</v>
      </c>
      <c r="BK264" s="8">
        <v>2</v>
      </c>
      <c r="BL264" s="8">
        <v>2</v>
      </c>
      <c r="BM264" s="8">
        <v>1</v>
      </c>
      <c r="BN264" s="8">
        <v>7</v>
      </c>
      <c r="BO264" s="8">
        <v>7</v>
      </c>
      <c r="BP264" s="8">
        <v>-1.7926955493016301</v>
      </c>
      <c r="BQ264" s="8">
        <v>0.48746216431717299</v>
      </c>
      <c r="BR264" s="8">
        <v>-77.218672408577504</v>
      </c>
      <c r="BS264" s="8">
        <v>196</v>
      </c>
      <c r="BT264" s="8">
        <v>82</v>
      </c>
      <c r="BU264" s="8">
        <v>121</v>
      </c>
      <c r="BV264" s="8">
        <v>151</v>
      </c>
      <c r="BW264" s="8">
        <v>184</v>
      </c>
      <c r="BX264" s="8">
        <v>231</v>
      </c>
      <c r="BY264" s="8">
        <v>271</v>
      </c>
      <c r="BZ264" s="8">
        <v>316</v>
      </c>
      <c r="CA264" s="8">
        <v>129</v>
      </c>
      <c r="CB264" s="8">
        <v>189</v>
      </c>
      <c r="CC264" s="8">
        <v>236</v>
      </c>
      <c r="CD264" s="8">
        <v>286</v>
      </c>
      <c r="CE264" s="8">
        <v>360</v>
      </c>
      <c r="CF264" s="8">
        <v>423</v>
      </c>
      <c r="CG264" s="8">
        <v>492</v>
      </c>
      <c r="CH264" s="23">
        <v>0</v>
      </c>
      <c r="CI264" s="24">
        <v>0</v>
      </c>
      <c r="CJ264" s="25">
        <v>0</v>
      </c>
      <c r="CK264" s="26">
        <v>0</v>
      </c>
      <c r="CL264" s="28">
        <v>0</v>
      </c>
      <c r="CM264" s="29">
        <v>100</v>
      </c>
      <c r="CN264" s="30">
        <v>0</v>
      </c>
      <c r="CO264" s="31">
        <v>0</v>
      </c>
      <c r="CP264" s="34" t="s">
        <v>342</v>
      </c>
      <c r="CQ264" s="8">
        <v>0</v>
      </c>
      <c r="CR264" s="8">
        <v>100</v>
      </c>
      <c r="CS264" s="8">
        <v>0</v>
      </c>
      <c r="CT264" s="8">
        <v>0</v>
      </c>
      <c r="CU264" s="8">
        <v>0</v>
      </c>
      <c r="CV264" s="8">
        <v>0</v>
      </c>
      <c r="CW264" s="8">
        <v>0</v>
      </c>
      <c r="CX264" s="8">
        <v>0</v>
      </c>
      <c r="CY264" s="8">
        <v>0</v>
      </c>
    </row>
    <row r="265" spans="1:103" s="4" customFormat="1" ht="15.75" thickBot="1" x14ac:dyDescent="0.3">
      <c r="A265" s="3" t="s">
        <v>343</v>
      </c>
      <c r="B265" s="3" t="s">
        <v>646</v>
      </c>
      <c r="C265" s="3" t="s">
        <v>677</v>
      </c>
      <c r="D265" s="3" t="s">
        <v>678</v>
      </c>
      <c r="E265" s="3" t="s">
        <v>679</v>
      </c>
      <c r="G265" s="5">
        <v>3667</v>
      </c>
      <c r="H265" s="4">
        <v>-32.235259999999997</v>
      </c>
      <c r="I265" s="4">
        <v>24.52853</v>
      </c>
      <c r="J265" s="6">
        <v>9133</v>
      </c>
      <c r="K265" s="6">
        <v>43276</v>
      </c>
      <c r="L265" s="5"/>
      <c r="M265" s="4">
        <v>3666.9390348584998</v>
      </c>
      <c r="N265" s="4">
        <v>405647.41724101698</v>
      </c>
      <c r="O265" s="4">
        <v>47308.6050394786</v>
      </c>
      <c r="P265" s="8">
        <f t="shared" si="4"/>
        <v>47.3086050394786</v>
      </c>
      <c r="Q265" s="4">
        <v>133416.62756807799</v>
      </c>
      <c r="R265" s="5">
        <v>762</v>
      </c>
      <c r="S265" s="5">
        <v>1798</v>
      </c>
      <c r="T265" s="5">
        <v>801</v>
      </c>
      <c r="U265" s="5">
        <v>1487</v>
      </c>
      <c r="V265" s="5">
        <v>6.3219103030859999E-3</v>
      </c>
      <c r="W265" s="5">
        <v>7.7651490588860001E-3</v>
      </c>
      <c r="X265" s="5">
        <v>15.770000457763601</v>
      </c>
      <c r="Y265" s="5">
        <v>6.8557173945010003E-3</v>
      </c>
      <c r="Z265" s="4">
        <v>1.8013306283017501</v>
      </c>
      <c r="AA265" s="4">
        <v>78.399425104539404</v>
      </c>
      <c r="AB265" s="4">
        <v>19.5544772858211</v>
      </c>
      <c r="AC265" s="5" t="s">
        <v>257</v>
      </c>
      <c r="AD265" s="4">
        <v>88.561097185105794</v>
      </c>
      <c r="AE265" s="4">
        <v>6.75</v>
      </c>
      <c r="AF265" s="4">
        <v>3.3</v>
      </c>
      <c r="AG265" s="4">
        <v>5.18</v>
      </c>
      <c r="AH265" s="4">
        <v>5</v>
      </c>
      <c r="AI265" s="4">
        <v>4.25</v>
      </c>
      <c r="AJ265" s="4">
        <v>0.66</v>
      </c>
      <c r="AK265" s="4">
        <v>0.43</v>
      </c>
      <c r="AL265" s="4">
        <v>0.54</v>
      </c>
      <c r="AM265" s="4">
        <v>0.56000000000000005</v>
      </c>
      <c r="AN265" s="4">
        <v>492</v>
      </c>
      <c r="AO265" s="4">
        <v>269</v>
      </c>
      <c r="AP265" s="4">
        <v>352</v>
      </c>
      <c r="AQ265" s="4">
        <v>345</v>
      </c>
      <c r="AR265" s="4">
        <v>449</v>
      </c>
      <c r="AS265" s="4">
        <v>225</v>
      </c>
      <c r="AT265" s="4">
        <v>341</v>
      </c>
      <c r="AU265" s="4">
        <v>340</v>
      </c>
      <c r="AV265" s="4">
        <v>0.20399999999999999</v>
      </c>
      <c r="AW265" s="4">
        <v>8.7999999999999995E-2</v>
      </c>
      <c r="AX265" s="4">
        <v>7</v>
      </c>
      <c r="AY265" s="4">
        <v>5</v>
      </c>
      <c r="AZ265" s="4">
        <v>10</v>
      </c>
      <c r="BA265" s="4">
        <v>1</v>
      </c>
      <c r="BB265" s="4">
        <v>6</v>
      </c>
      <c r="BC265" s="4">
        <v>6</v>
      </c>
      <c r="BD265" s="4">
        <v>6</v>
      </c>
      <c r="BE265" s="4">
        <v>2</v>
      </c>
      <c r="BF265" s="4">
        <v>2</v>
      </c>
      <c r="BG265" s="4">
        <v>2</v>
      </c>
      <c r="BH265" s="4">
        <v>5</v>
      </c>
      <c r="BI265" s="4">
        <v>5</v>
      </c>
      <c r="BJ265" s="4">
        <v>5</v>
      </c>
      <c r="BK265" s="4">
        <v>1</v>
      </c>
      <c r="BL265" s="4">
        <v>1</v>
      </c>
      <c r="BM265" s="4">
        <v>1</v>
      </c>
      <c r="BN265" s="4">
        <v>7</v>
      </c>
      <c r="BO265" s="4">
        <v>7</v>
      </c>
      <c r="BP265" s="4">
        <v>0.27174985063902701</v>
      </c>
      <c r="BQ265" s="4">
        <v>0.39908479059142499</v>
      </c>
      <c r="BR265" s="4">
        <v>41.458210529646003</v>
      </c>
      <c r="BS265" s="4">
        <v>79</v>
      </c>
      <c r="BT265" s="4">
        <v>44</v>
      </c>
      <c r="BU265" s="4">
        <v>61</v>
      </c>
      <c r="BV265" s="4">
        <v>73</v>
      </c>
      <c r="BW265" s="4">
        <v>85</v>
      </c>
      <c r="BX265" s="4">
        <v>102</v>
      </c>
      <c r="BY265" s="4">
        <v>115</v>
      </c>
      <c r="BZ265" s="4">
        <v>129</v>
      </c>
      <c r="CA265" s="4">
        <v>54</v>
      </c>
      <c r="CB265" s="4">
        <v>76</v>
      </c>
      <c r="CC265" s="4">
        <v>91</v>
      </c>
      <c r="CD265" s="4">
        <v>107</v>
      </c>
      <c r="CE265" s="4">
        <v>128</v>
      </c>
      <c r="CF265" s="4">
        <v>144</v>
      </c>
      <c r="CG265" s="4">
        <v>161</v>
      </c>
      <c r="CH265" s="23">
        <v>0</v>
      </c>
      <c r="CI265" s="24">
        <v>0</v>
      </c>
      <c r="CJ265" s="25">
        <v>0</v>
      </c>
      <c r="CK265" s="26">
        <v>0</v>
      </c>
      <c r="CL265" s="28">
        <v>100</v>
      </c>
      <c r="CM265" s="29">
        <v>0</v>
      </c>
      <c r="CN265" s="30">
        <v>0</v>
      </c>
      <c r="CO265" s="31">
        <v>0</v>
      </c>
      <c r="CP265" s="33" t="s">
        <v>343</v>
      </c>
      <c r="CQ265" s="8">
        <v>0</v>
      </c>
      <c r="CR265" s="8">
        <v>0</v>
      </c>
      <c r="CS265" s="8">
        <v>0</v>
      </c>
      <c r="CT265" s="8">
        <v>0</v>
      </c>
      <c r="CU265" s="8">
        <v>0</v>
      </c>
      <c r="CV265" s="8">
        <v>0</v>
      </c>
      <c r="CW265" s="8">
        <v>100</v>
      </c>
      <c r="CX265" s="8">
        <v>0</v>
      </c>
      <c r="CY265" s="8">
        <v>0</v>
      </c>
    </row>
    <row r="266" spans="1:103" s="8" customFormat="1" ht="15.75" thickBot="1" x14ac:dyDescent="0.3">
      <c r="A266" s="8" t="s">
        <v>344</v>
      </c>
      <c r="B266" s="8" t="s">
        <v>646</v>
      </c>
      <c r="C266" s="8" t="s">
        <v>666</v>
      </c>
      <c r="D266" s="8" t="s">
        <v>667</v>
      </c>
      <c r="E266" s="8" t="s">
        <v>668</v>
      </c>
      <c r="G266" s="9">
        <v>11395</v>
      </c>
      <c r="H266" s="8">
        <v>-32.949440000000003</v>
      </c>
      <c r="I266" s="8">
        <v>24.66666</v>
      </c>
      <c r="J266" s="10">
        <v>8706</v>
      </c>
      <c r="K266" s="10">
        <v>33945</v>
      </c>
      <c r="L266" s="9">
        <v>1923</v>
      </c>
      <c r="M266" s="8">
        <v>11383.009820429001</v>
      </c>
      <c r="N266" s="8">
        <v>809635.14894509094</v>
      </c>
      <c r="O266" s="8">
        <v>106993.58371526501</v>
      </c>
      <c r="P266" s="8">
        <f t="shared" si="4"/>
        <v>106.993583715265</v>
      </c>
      <c r="Q266" s="8">
        <v>272226.09394509601</v>
      </c>
      <c r="R266" s="9">
        <v>408</v>
      </c>
      <c r="S266" s="9">
        <v>1798</v>
      </c>
      <c r="T266" s="9">
        <v>487</v>
      </c>
      <c r="U266" s="9">
        <v>1337</v>
      </c>
      <c r="V266" s="9">
        <v>3.4272065386179999E-3</v>
      </c>
      <c r="W266" s="9">
        <v>5.1060498273920001E-3</v>
      </c>
      <c r="X266" s="9">
        <v>11.3599996566772</v>
      </c>
      <c r="Y266" s="9">
        <v>4.1632060892879998E-3</v>
      </c>
      <c r="Z266" s="8">
        <v>1.07722579587969</v>
      </c>
      <c r="AA266" s="8">
        <v>74.064628295880595</v>
      </c>
      <c r="AB266" s="8">
        <v>41.032792656435198</v>
      </c>
      <c r="AC266" s="9" t="s">
        <v>257</v>
      </c>
      <c r="AD266" s="8">
        <v>429.99624155497401</v>
      </c>
      <c r="AE266" s="8">
        <v>6.75</v>
      </c>
      <c r="AF266" s="8">
        <v>2.6</v>
      </c>
      <c r="AG266" s="8">
        <v>4.8099999999999996</v>
      </c>
      <c r="AH266" s="8">
        <v>4.7300000000000004</v>
      </c>
      <c r="AI266" s="8">
        <v>4.2300000000000004</v>
      </c>
      <c r="AJ266" s="8">
        <v>0.77</v>
      </c>
      <c r="AK266" s="8">
        <v>0.4</v>
      </c>
      <c r="AL266" s="8">
        <v>0.54</v>
      </c>
      <c r="AM266" s="8">
        <v>0.54</v>
      </c>
      <c r="AN266" s="8">
        <v>757</v>
      </c>
      <c r="AO266" s="8">
        <v>159</v>
      </c>
      <c r="AP266" s="8">
        <v>319</v>
      </c>
      <c r="AQ266" s="8">
        <v>316</v>
      </c>
      <c r="AR266" s="8">
        <v>637</v>
      </c>
      <c r="AS266" s="8">
        <v>213</v>
      </c>
      <c r="AT266" s="8">
        <v>321</v>
      </c>
      <c r="AU266" s="8">
        <v>315</v>
      </c>
      <c r="AV266" s="8">
        <v>0.09</v>
      </c>
      <c r="AW266" s="8">
        <v>0.13200000000000001</v>
      </c>
      <c r="AX266" s="8">
        <v>7</v>
      </c>
      <c r="AY266" s="8">
        <v>36</v>
      </c>
      <c r="AZ266" s="8">
        <v>10</v>
      </c>
      <c r="BA266" s="8">
        <v>1</v>
      </c>
      <c r="BB266" s="8">
        <v>6</v>
      </c>
      <c r="BC266" s="8">
        <v>6</v>
      </c>
      <c r="BD266" s="8">
        <v>3</v>
      </c>
      <c r="BE266" s="8">
        <v>2</v>
      </c>
      <c r="BF266" s="8">
        <v>2</v>
      </c>
      <c r="BG266" s="8">
        <v>2</v>
      </c>
      <c r="BH266" s="8">
        <v>5</v>
      </c>
      <c r="BI266" s="8">
        <v>5</v>
      </c>
      <c r="BJ266" s="8">
        <v>4</v>
      </c>
      <c r="BK266" s="8">
        <v>1</v>
      </c>
      <c r="BL266" s="8">
        <v>1</v>
      </c>
      <c r="BM266" s="8">
        <v>0</v>
      </c>
      <c r="BN266" s="8">
        <v>7</v>
      </c>
      <c r="BO266" s="8">
        <v>7</v>
      </c>
      <c r="BP266" s="8">
        <v>0.238574991590804</v>
      </c>
      <c r="BQ266" s="8">
        <v>0.34233337649971601</v>
      </c>
      <c r="BR266" s="8">
        <v>43.675990260094501</v>
      </c>
      <c r="BS266" s="8">
        <v>85</v>
      </c>
      <c r="BT266" s="8">
        <v>46</v>
      </c>
      <c r="BU266" s="8">
        <v>66</v>
      </c>
      <c r="BV266" s="8">
        <v>80</v>
      </c>
      <c r="BW266" s="8">
        <v>95</v>
      </c>
      <c r="BX266" s="8">
        <v>114</v>
      </c>
      <c r="BY266" s="8">
        <v>130</v>
      </c>
      <c r="BZ266" s="8">
        <v>147</v>
      </c>
      <c r="CA266" s="8">
        <v>112</v>
      </c>
      <c r="CB266" s="8">
        <v>160</v>
      </c>
      <c r="CC266" s="8">
        <v>194</v>
      </c>
      <c r="CD266" s="8">
        <v>228</v>
      </c>
      <c r="CE266" s="8">
        <v>276</v>
      </c>
      <c r="CF266" s="8">
        <v>313</v>
      </c>
      <c r="CG266" s="8">
        <v>353</v>
      </c>
      <c r="CH266" s="23">
        <v>0</v>
      </c>
      <c r="CI266" s="24">
        <v>0</v>
      </c>
      <c r="CJ266" s="25">
        <v>0</v>
      </c>
      <c r="CK266" s="26">
        <v>0</v>
      </c>
      <c r="CL266" s="28">
        <v>100</v>
      </c>
      <c r="CM266" s="29">
        <v>0</v>
      </c>
      <c r="CN266" s="30">
        <v>0</v>
      </c>
      <c r="CO266" s="31">
        <v>0</v>
      </c>
      <c r="CP266" s="34" t="s">
        <v>344</v>
      </c>
      <c r="CQ266" s="8">
        <v>0</v>
      </c>
      <c r="CR266" s="8">
        <v>0</v>
      </c>
      <c r="CS266" s="8">
        <v>0</v>
      </c>
      <c r="CT266" s="8">
        <v>0</v>
      </c>
      <c r="CU266" s="8">
        <v>0</v>
      </c>
      <c r="CV266" s="8">
        <v>100</v>
      </c>
      <c r="CW266" s="8">
        <v>0</v>
      </c>
      <c r="CX266" s="8">
        <v>0</v>
      </c>
      <c r="CY266" s="8">
        <v>0</v>
      </c>
    </row>
    <row r="267" spans="1:103" s="8" customFormat="1" ht="15.75" thickBot="1" x14ac:dyDescent="0.3">
      <c r="A267" s="8" t="s">
        <v>345</v>
      </c>
      <c r="B267" s="8" t="s">
        <v>646</v>
      </c>
      <c r="C267" s="8" t="s">
        <v>666</v>
      </c>
      <c r="D267" s="8" t="s">
        <v>669</v>
      </c>
      <c r="E267" s="8" t="s">
        <v>670</v>
      </c>
      <c r="G267" s="9">
        <v>13419</v>
      </c>
      <c r="H267" s="8">
        <v>-33.075699999999998</v>
      </c>
      <c r="I267" s="8">
        <v>25.015129999999999</v>
      </c>
      <c r="J267" s="10">
        <v>10472</v>
      </c>
      <c r="K267" s="10">
        <v>17440</v>
      </c>
      <c r="L267" s="9"/>
      <c r="M267" s="8">
        <v>13411.74069439</v>
      </c>
      <c r="N267" s="8">
        <v>889036.86054793699</v>
      </c>
      <c r="O267" s="8">
        <v>168883.23656291101</v>
      </c>
      <c r="P267" s="8">
        <f t="shared" si="4"/>
        <v>168.88323656291101</v>
      </c>
      <c r="Q267" s="8">
        <v>346079.691452211</v>
      </c>
      <c r="R267" s="9">
        <v>275</v>
      </c>
      <c r="S267" s="9">
        <v>1798</v>
      </c>
      <c r="T267" s="9">
        <v>333</v>
      </c>
      <c r="U267" s="9">
        <v>1278</v>
      </c>
      <c r="V267" s="9">
        <v>2.8037454467269999E-3</v>
      </c>
      <c r="W267" s="9">
        <v>4.4007205207830004E-3</v>
      </c>
      <c r="X267" s="9">
        <v>10.779999732971101</v>
      </c>
      <c r="Y267" s="9">
        <v>3.6407799925660001E-3</v>
      </c>
      <c r="Z267" s="8">
        <v>0.88790113737571197</v>
      </c>
      <c r="AA267" s="8">
        <v>74.205629220562898</v>
      </c>
      <c r="AB267" s="8">
        <v>51.978131428279902</v>
      </c>
      <c r="AC267" s="9" t="s">
        <v>257</v>
      </c>
      <c r="AD267" s="8">
        <v>7119.02951981159</v>
      </c>
      <c r="AE267" s="8">
        <v>6.75</v>
      </c>
      <c r="AF267" s="8">
        <v>2.6</v>
      </c>
      <c r="AG267" s="8">
        <v>4.75</v>
      </c>
      <c r="AH267" s="8">
        <v>4.7</v>
      </c>
      <c r="AI267" s="8">
        <v>4.2300000000000004</v>
      </c>
      <c r="AJ267" s="8">
        <v>0.77</v>
      </c>
      <c r="AK267" s="8">
        <v>0.26</v>
      </c>
      <c r="AL267" s="8">
        <v>0.53</v>
      </c>
      <c r="AM267" s="8">
        <v>0.54</v>
      </c>
      <c r="AN267" s="8">
        <v>757</v>
      </c>
      <c r="AO267" s="8">
        <v>155</v>
      </c>
      <c r="AP267" s="8">
        <v>308</v>
      </c>
      <c r="AQ267" s="8">
        <v>297</v>
      </c>
      <c r="AR267" s="8">
        <v>637</v>
      </c>
      <c r="AS267" s="8">
        <v>202</v>
      </c>
      <c r="AT267" s="8">
        <v>311</v>
      </c>
      <c r="AU267" s="8">
        <v>297</v>
      </c>
      <c r="AV267" s="8">
        <v>7.9000000000000001E-2</v>
      </c>
      <c r="AW267" s="8">
        <v>0.13300000000000001</v>
      </c>
      <c r="AX267" s="8">
        <v>7</v>
      </c>
      <c r="AY267" s="8">
        <v>36</v>
      </c>
      <c r="AZ267" s="8">
        <v>10</v>
      </c>
      <c r="BA267" s="8">
        <v>1</v>
      </c>
      <c r="BB267" s="8">
        <v>6</v>
      </c>
      <c r="BC267" s="8">
        <v>6</v>
      </c>
      <c r="BD267" s="8">
        <v>3</v>
      </c>
      <c r="BE267" s="8">
        <v>2</v>
      </c>
      <c r="BF267" s="8">
        <v>2</v>
      </c>
      <c r="BG267" s="8">
        <v>2</v>
      </c>
      <c r="BH267" s="8">
        <v>5</v>
      </c>
      <c r="BI267" s="8">
        <v>5</v>
      </c>
      <c r="BJ267" s="8">
        <v>4</v>
      </c>
      <c r="BK267" s="8">
        <v>1</v>
      </c>
      <c r="BL267" s="8">
        <v>1</v>
      </c>
      <c r="BM267" s="8">
        <v>0</v>
      </c>
      <c r="BN267" s="8">
        <v>7</v>
      </c>
      <c r="BO267" s="8">
        <v>7</v>
      </c>
      <c r="BP267" s="8">
        <v>0.153231050176351</v>
      </c>
      <c r="BQ267" s="8">
        <v>0.57664024780990697</v>
      </c>
      <c r="BR267" s="8">
        <v>-24.176314616445602</v>
      </c>
      <c r="BS267" s="8">
        <v>87</v>
      </c>
      <c r="BT267" s="8">
        <v>39</v>
      </c>
      <c r="BU267" s="8">
        <v>56</v>
      </c>
      <c r="BV267" s="8">
        <v>68</v>
      </c>
      <c r="BW267" s="8">
        <v>81</v>
      </c>
      <c r="BX267" s="8">
        <v>98</v>
      </c>
      <c r="BY267" s="8">
        <v>111</v>
      </c>
      <c r="BZ267" s="8">
        <v>125</v>
      </c>
      <c r="CA267" s="8">
        <v>1347</v>
      </c>
      <c r="CB267" s="8">
        <v>1916</v>
      </c>
      <c r="CC267" s="8">
        <v>2322</v>
      </c>
      <c r="CD267" s="8">
        <v>2734</v>
      </c>
      <c r="CE267" s="8">
        <v>3304</v>
      </c>
      <c r="CF267" s="8">
        <v>3759</v>
      </c>
      <c r="CG267" s="8">
        <v>4238</v>
      </c>
      <c r="CH267" s="23">
        <v>0</v>
      </c>
      <c r="CI267" s="24">
        <v>0</v>
      </c>
      <c r="CJ267" s="25">
        <v>0</v>
      </c>
      <c r="CK267" s="26">
        <v>0</v>
      </c>
      <c r="CL267" s="28">
        <v>100</v>
      </c>
      <c r="CM267" s="29">
        <v>0</v>
      </c>
      <c r="CN267" s="30">
        <v>0</v>
      </c>
      <c r="CO267" s="31">
        <v>0</v>
      </c>
      <c r="CP267" s="34" t="s">
        <v>345</v>
      </c>
      <c r="CQ267" s="8">
        <v>0</v>
      </c>
      <c r="CR267" s="8">
        <v>0</v>
      </c>
      <c r="CS267" s="8">
        <v>0</v>
      </c>
      <c r="CT267" s="8">
        <v>0</v>
      </c>
      <c r="CU267" s="8">
        <v>0</v>
      </c>
      <c r="CV267" s="8">
        <v>100</v>
      </c>
      <c r="CW267" s="8">
        <v>0</v>
      </c>
      <c r="CX267" s="8">
        <v>0</v>
      </c>
      <c r="CY267" s="8">
        <v>0</v>
      </c>
    </row>
    <row r="268" spans="1:103" s="8" customFormat="1" ht="15.75" thickBot="1" x14ac:dyDescent="0.3">
      <c r="A268" s="8" t="s">
        <v>346</v>
      </c>
      <c r="B268" s="8" t="s">
        <v>646</v>
      </c>
      <c r="C268" s="8" t="s">
        <v>666</v>
      </c>
      <c r="D268" s="8" t="s">
        <v>669</v>
      </c>
      <c r="E268" s="8" t="s">
        <v>670</v>
      </c>
      <c r="G268" s="9">
        <v>344</v>
      </c>
      <c r="H268" s="8">
        <v>-33.080269999999999</v>
      </c>
      <c r="I268" s="8">
        <v>25.078050000000001</v>
      </c>
      <c r="J268" s="10">
        <v>29026</v>
      </c>
      <c r="K268" s="10">
        <v>42382</v>
      </c>
      <c r="L268" s="9"/>
      <c r="M268" s="8">
        <v>344.40897220917998</v>
      </c>
      <c r="N268" s="8">
        <v>150915.58012543301</v>
      </c>
      <c r="O268" s="8">
        <v>38407.203300878697</v>
      </c>
      <c r="P268" s="8">
        <f t="shared" si="4"/>
        <v>38.407203300878699</v>
      </c>
      <c r="Q268" s="8">
        <v>67383.583725215707</v>
      </c>
      <c r="R268" s="9">
        <v>258</v>
      </c>
      <c r="S268" s="9">
        <v>843</v>
      </c>
      <c r="T268" s="9">
        <v>290</v>
      </c>
      <c r="U268" s="9">
        <v>701</v>
      </c>
      <c r="V268" s="9">
        <v>7.2971074841919996E-3</v>
      </c>
      <c r="W268" s="9">
        <v>8.6816397653410003E-3</v>
      </c>
      <c r="X268" s="9">
        <v>11.699999809265099</v>
      </c>
      <c r="Y268" s="9">
        <v>8.1325443461539998E-3</v>
      </c>
      <c r="Z268" s="8">
        <v>0.87971080615684905</v>
      </c>
      <c r="AA268" s="8">
        <v>90.947561196425397</v>
      </c>
      <c r="AB268" s="8">
        <v>10.8209251624854</v>
      </c>
      <c r="AC268" s="9" t="s">
        <v>257</v>
      </c>
      <c r="AD268" s="8">
        <v>41.074090665262801</v>
      </c>
      <c r="AE268" s="8">
        <v>6.1</v>
      </c>
      <c r="AF268" s="8">
        <v>3.05</v>
      </c>
      <c r="AG268" s="8">
        <v>4.68</v>
      </c>
      <c r="AH268" s="8">
        <v>4.75</v>
      </c>
      <c r="AI268" s="8">
        <v>5.22</v>
      </c>
      <c r="AJ268" s="8">
        <v>0.67</v>
      </c>
      <c r="AK268" s="8">
        <v>0.26</v>
      </c>
      <c r="AL268" s="8">
        <v>0.46</v>
      </c>
      <c r="AM268" s="8">
        <v>0.47</v>
      </c>
      <c r="AN268" s="8">
        <v>375</v>
      </c>
      <c r="AO268" s="8">
        <v>205</v>
      </c>
      <c r="AP268" s="8">
        <v>302</v>
      </c>
      <c r="AQ268" s="8">
        <v>303</v>
      </c>
      <c r="AR268" s="8">
        <v>294</v>
      </c>
      <c r="AS268" s="8">
        <v>245</v>
      </c>
      <c r="AT268" s="8">
        <v>266</v>
      </c>
      <c r="AU268" s="8">
        <v>266</v>
      </c>
      <c r="AV268" s="8">
        <v>1E-3</v>
      </c>
      <c r="AW268" s="8">
        <v>4.4999999999999998E-2</v>
      </c>
      <c r="AX268" s="8">
        <v>7</v>
      </c>
      <c r="AY268" s="8">
        <v>36</v>
      </c>
      <c r="AZ268" s="8">
        <v>10</v>
      </c>
      <c r="BA268" s="8">
        <v>1</v>
      </c>
      <c r="BB268" s="8">
        <v>3</v>
      </c>
      <c r="BC268" s="8">
        <v>6</v>
      </c>
      <c r="BD268" s="8">
        <v>3</v>
      </c>
      <c r="BE268" s="8">
        <v>2</v>
      </c>
      <c r="BF268" s="8">
        <v>2</v>
      </c>
      <c r="BG268" s="8">
        <v>2</v>
      </c>
      <c r="BH268" s="8">
        <v>5</v>
      </c>
      <c r="BI268" s="8">
        <v>5</v>
      </c>
      <c r="BJ268" s="8">
        <v>5</v>
      </c>
      <c r="BK268" s="8">
        <v>1</v>
      </c>
      <c r="BL268" s="8">
        <v>1</v>
      </c>
      <c r="BM268" s="8">
        <v>1</v>
      </c>
      <c r="BN268" s="8">
        <v>7</v>
      </c>
      <c r="BO268" s="8">
        <v>7</v>
      </c>
      <c r="BP268" s="8">
        <v>0.153231050176351</v>
      </c>
      <c r="BQ268" s="8">
        <v>0.72710781414001902</v>
      </c>
      <c r="BR268" s="8">
        <v>2.9903427855590201</v>
      </c>
      <c r="BS268" s="8">
        <v>84</v>
      </c>
      <c r="BT268" s="8">
        <v>34</v>
      </c>
      <c r="BU268" s="8">
        <v>48</v>
      </c>
      <c r="BV268" s="8">
        <v>59</v>
      </c>
      <c r="BW268" s="8">
        <v>69</v>
      </c>
      <c r="BX268" s="8">
        <v>84</v>
      </c>
      <c r="BY268" s="8">
        <v>96</v>
      </c>
      <c r="BZ268" s="8">
        <v>108</v>
      </c>
      <c r="CA268" s="8">
        <v>45</v>
      </c>
      <c r="CB268" s="8">
        <v>64</v>
      </c>
      <c r="CC268" s="8">
        <v>78</v>
      </c>
      <c r="CD268" s="8">
        <v>92</v>
      </c>
      <c r="CE268" s="8">
        <v>111</v>
      </c>
      <c r="CF268" s="8">
        <v>127</v>
      </c>
      <c r="CG268" s="8">
        <v>143</v>
      </c>
      <c r="CH268" s="23">
        <v>0</v>
      </c>
      <c r="CI268" s="24">
        <v>0</v>
      </c>
      <c r="CJ268" s="25">
        <v>0</v>
      </c>
      <c r="CK268" s="26">
        <v>0</v>
      </c>
      <c r="CL268" s="28">
        <v>100</v>
      </c>
      <c r="CM268" s="29">
        <v>0</v>
      </c>
      <c r="CN268" s="30">
        <v>0</v>
      </c>
      <c r="CO268" s="31">
        <v>0</v>
      </c>
      <c r="CP268" s="34" t="s">
        <v>346</v>
      </c>
      <c r="CQ268" s="8">
        <v>0</v>
      </c>
      <c r="CR268" s="8">
        <v>0</v>
      </c>
      <c r="CS268" s="8">
        <v>0</v>
      </c>
      <c r="CT268" s="8">
        <v>0</v>
      </c>
      <c r="CU268" s="8">
        <v>0</v>
      </c>
      <c r="CV268" s="8">
        <v>100</v>
      </c>
      <c r="CW268" s="8">
        <v>0</v>
      </c>
      <c r="CX268" s="8">
        <v>0</v>
      </c>
      <c r="CY268" s="8">
        <v>0</v>
      </c>
    </row>
    <row r="269" spans="1:103" s="4" customFormat="1" ht="15.75" thickBot="1" x14ac:dyDescent="0.3">
      <c r="A269" s="3" t="s">
        <v>347</v>
      </c>
      <c r="B269" s="3" t="s">
        <v>646</v>
      </c>
      <c r="C269" s="3" t="s">
        <v>671</v>
      </c>
      <c r="D269" s="3" t="s">
        <v>672</v>
      </c>
      <c r="E269" s="3" t="s">
        <v>673</v>
      </c>
      <c r="G269" s="5">
        <v>16820</v>
      </c>
      <c r="H269" s="4">
        <v>-33.206109999999903</v>
      </c>
      <c r="I269" s="4">
        <v>25.147110000000001</v>
      </c>
      <c r="J269" s="6">
        <v>8402</v>
      </c>
      <c r="K269" s="6">
        <v>43328</v>
      </c>
      <c r="L269" s="5"/>
      <c r="M269" s="4">
        <v>16812.526122997901</v>
      </c>
      <c r="N269" s="4">
        <v>1033407.96599668</v>
      </c>
      <c r="O269" s="4">
        <v>178524.697274231</v>
      </c>
      <c r="P269" s="8">
        <f t="shared" si="4"/>
        <v>178.52469727423102</v>
      </c>
      <c r="Q269" s="4">
        <v>383687.75329089799</v>
      </c>
      <c r="R269" s="5">
        <v>221</v>
      </c>
      <c r="S269" s="5">
        <v>1798</v>
      </c>
      <c r="T269" s="5">
        <v>279</v>
      </c>
      <c r="U269" s="5">
        <v>1242</v>
      </c>
      <c r="V269" s="5">
        <v>2.550925128162E-3</v>
      </c>
      <c r="W269" s="5">
        <v>4.1101129407289999E-3</v>
      </c>
      <c r="X269" s="5">
        <v>10.9899997711181</v>
      </c>
      <c r="Y269" s="5">
        <v>3.346471115947E-3</v>
      </c>
      <c r="Z269" s="4">
        <v>0.75348900000000196</v>
      </c>
      <c r="AA269" s="4">
        <v>73.070736675968902</v>
      </c>
      <c r="AB269" s="4">
        <v>58.131549323441497</v>
      </c>
      <c r="AC269" s="5" t="s">
        <v>257</v>
      </c>
      <c r="AD269" s="4">
        <v>3958.24357277321</v>
      </c>
      <c r="AE269" s="4">
        <v>6.75</v>
      </c>
      <c r="AF269" s="4">
        <v>2.6</v>
      </c>
      <c r="AG269" s="4">
        <v>4.74</v>
      </c>
      <c r="AH269" s="4">
        <v>4.7300000000000004</v>
      </c>
      <c r="AI269" s="4">
        <v>6.09</v>
      </c>
      <c r="AJ269" s="4">
        <v>0.77</v>
      </c>
      <c r="AK269" s="4">
        <v>0.16</v>
      </c>
      <c r="AL269" s="4">
        <v>0.52</v>
      </c>
      <c r="AM269" s="4">
        <v>0.54</v>
      </c>
      <c r="AN269" s="4">
        <v>757</v>
      </c>
      <c r="AO269" s="4">
        <v>155</v>
      </c>
      <c r="AP269" s="4">
        <v>311</v>
      </c>
      <c r="AQ269" s="4">
        <v>301</v>
      </c>
      <c r="AR269" s="4">
        <v>637</v>
      </c>
      <c r="AS269" s="4">
        <v>202</v>
      </c>
      <c r="AT269" s="4">
        <v>312</v>
      </c>
      <c r="AU269" s="4">
        <v>297</v>
      </c>
      <c r="AV269" s="4">
        <v>0.114</v>
      </c>
      <c r="AW269" s="4">
        <v>0.108</v>
      </c>
      <c r="AX269" s="4">
        <v>7</v>
      </c>
      <c r="AY269" s="4">
        <v>36</v>
      </c>
      <c r="AZ269" s="4">
        <v>10</v>
      </c>
      <c r="BA269" s="4">
        <v>1</v>
      </c>
      <c r="BB269" s="4">
        <v>6</v>
      </c>
      <c r="BC269" s="4">
        <v>6</v>
      </c>
      <c r="BD269" s="4">
        <v>3</v>
      </c>
      <c r="BE269" s="4">
        <v>2</v>
      </c>
      <c r="BF269" s="4">
        <v>2</v>
      </c>
      <c r="BG269" s="4">
        <v>2</v>
      </c>
      <c r="BH269" s="4">
        <v>5</v>
      </c>
      <c r="BI269" s="4">
        <v>5</v>
      </c>
      <c r="BJ269" s="4">
        <v>4</v>
      </c>
      <c r="BK269" s="4">
        <v>1</v>
      </c>
      <c r="BL269" s="4">
        <v>2</v>
      </c>
      <c r="BM269" s="4">
        <v>0</v>
      </c>
      <c r="BN269" s="4">
        <v>7</v>
      </c>
      <c r="BO269" s="4">
        <v>7</v>
      </c>
      <c r="BP269" s="4">
        <v>0.153231050176351</v>
      </c>
      <c r="BQ269" s="4">
        <v>0.21921492226347</v>
      </c>
      <c r="BR269" s="4">
        <v>6.5939079909764802</v>
      </c>
      <c r="BS269" s="4">
        <v>80</v>
      </c>
      <c r="BT269" s="4">
        <v>43</v>
      </c>
      <c r="BU269" s="4">
        <v>62</v>
      </c>
      <c r="BV269" s="4">
        <v>75</v>
      </c>
      <c r="BW269" s="4">
        <v>89</v>
      </c>
      <c r="BX269" s="4">
        <v>108</v>
      </c>
      <c r="BY269" s="4">
        <v>123</v>
      </c>
      <c r="BZ269" s="4">
        <v>138</v>
      </c>
      <c r="CA269" s="4">
        <v>786</v>
      </c>
      <c r="CB269" s="4">
        <v>1118</v>
      </c>
      <c r="CC269" s="4">
        <v>1356</v>
      </c>
      <c r="CD269" s="4">
        <v>1597</v>
      </c>
      <c r="CE269" s="4">
        <v>1931</v>
      </c>
      <c r="CF269" s="4">
        <v>2197</v>
      </c>
      <c r="CG269" s="4">
        <v>2478</v>
      </c>
      <c r="CH269" s="23">
        <v>0</v>
      </c>
      <c r="CI269" s="24">
        <v>0</v>
      </c>
      <c r="CJ269" s="25">
        <v>0</v>
      </c>
      <c r="CK269" s="26">
        <v>0</v>
      </c>
      <c r="CL269" s="28">
        <v>100</v>
      </c>
      <c r="CM269" s="29">
        <v>0</v>
      </c>
      <c r="CN269" s="30">
        <v>0</v>
      </c>
      <c r="CO269" s="31">
        <v>0</v>
      </c>
      <c r="CP269" s="33" t="s">
        <v>347</v>
      </c>
      <c r="CQ269" s="8">
        <v>0</v>
      </c>
      <c r="CR269" s="8">
        <v>0</v>
      </c>
      <c r="CS269" s="8">
        <v>0</v>
      </c>
      <c r="CT269" s="8">
        <v>0</v>
      </c>
      <c r="CU269" s="8">
        <v>0</v>
      </c>
      <c r="CV269" s="8">
        <v>100</v>
      </c>
      <c r="CW269" s="8">
        <v>0</v>
      </c>
      <c r="CX269" s="8">
        <v>0</v>
      </c>
      <c r="CY269" s="8">
        <v>0</v>
      </c>
    </row>
    <row r="270" spans="1:103" s="8" customFormat="1" ht="15.75" thickBot="1" x14ac:dyDescent="0.3">
      <c r="A270" s="8" t="s">
        <v>348</v>
      </c>
      <c r="B270" s="8" t="s">
        <v>646</v>
      </c>
      <c r="C270" s="8" t="s">
        <v>674</v>
      </c>
      <c r="D270" s="8" t="s">
        <v>675</v>
      </c>
      <c r="E270" s="8" t="s">
        <v>676</v>
      </c>
      <c r="G270" s="9">
        <v>1597</v>
      </c>
      <c r="H270" s="8">
        <v>-32.979869999999998</v>
      </c>
      <c r="I270" s="8">
        <v>25.189859999999999</v>
      </c>
      <c r="J270" s="10">
        <v>10472</v>
      </c>
      <c r="K270" s="10">
        <v>17745</v>
      </c>
      <c r="L270" s="9"/>
      <c r="M270" s="8">
        <v>1588.8463121336199</v>
      </c>
      <c r="N270" s="8">
        <v>334426.72007296502</v>
      </c>
      <c r="O270" s="8">
        <v>79279.796124277098</v>
      </c>
      <c r="P270" s="8">
        <f t="shared" si="4"/>
        <v>79.279796124277098</v>
      </c>
      <c r="Q270" s="8">
        <v>132270.08982847101</v>
      </c>
      <c r="R270" s="9">
        <v>336</v>
      </c>
      <c r="S270" s="9">
        <v>1910</v>
      </c>
      <c r="T270" s="9">
        <v>398</v>
      </c>
      <c r="U270" s="9">
        <v>848</v>
      </c>
      <c r="V270" s="9">
        <v>4.7719790600239996E-3</v>
      </c>
      <c r="W270" s="9">
        <v>1.1899893634617E-2</v>
      </c>
      <c r="X270" s="9">
        <v>15.199999809265099</v>
      </c>
      <c r="Y270" s="9">
        <v>4.5361728407440002E-3</v>
      </c>
      <c r="Z270" s="8">
        <v>0.95544614993839305</v>
      </c>
      <c r="AA270" s="8">
        <v>85.007509576329795</v>
      </c>
      <c r="AB270" s="8">
        <v>22.772719032410102</v>
      </c>
      <c r="AC270" s="9" t="s">
        <v>257</v>
      </c>
      <c r="AD270" s="8">
        <v>636.09110559914905</v>
      </c>
      <c r="AE270" s="8">
        <v>6.75</v>
      </c>
      <c r="AF270" s="8">
        <v>2.95</v>
      </c>
      <c r="AG270" s="8">
        <v>4.9400000000000004</v>
      </c>
      <c r="AH270" s="8">
        <v>5.0999999999999996</v>
      </c>
      <c r="AI270" s="8">
        <v>6.09</v>
      </c>
      <c r="AJ270" s="8">
        <v>0.74</v>
      </c>
      <c r="AK270" s="8">
        <v>0.31</v>
      </c>
      <c r="AL270" s="8">
        <v>0.63</v>
      </c>
      <c r="AM270" s="8">
        <v>0.66</v>
      </c>
      <c r="AN270" s="8">
        <v>642</v>
      </c>
      <c r="AO270" s="8">
        <v>183</v>
      </c>
      <c r="AP270" s="8">
        <v>355</v>
      </c>
      <c r="AQ270" s="8">
        <v>323</v>
      </c>
      <c r="AR270" s="8">
        <v>485</v>
      </c>
      <c r="AS270" s="8">
        <v>262</v>
      </c>
      <c r="AT270" s="8">
        <v>348</v>
      </c>
      <c r="AU270" s="8">
        <v>330</v>
      </c>
      <c r="AV270" s="8">
        <v>1.0999999999999999E-2</v>
      </c>
      <c r="AW270" s="8">
        <v>0.107</v>
      </c>
      <c r="AX270" s="8">
        <v>7</v>
      </c>
      <c r="AY270" s="8">
        <v>36</v>
      </c>
      <c r="AZ270" s="8">
        <v>10</v>
      </c>
      <c r="BA270" s="8">
        <v>1</v>
      </c>
      <c r="BB270" s="8">
        <v>6</v>
      </c>
      <c r="BC270" s="8">
        <v>6</v>
      </c>
      <c r="BD270" s="8">
        <v>3</v>
      </c>
      <c r="BE270" s="8">
        <v>2</v>
      </c>
      <c r="BF270" s="8">
        <v>2</v>
      </c>
      <c r="BG270" s="8">
        <v>2</v>
      </c>
      <c r="BH270" s="8">
        <v>5</v>
      </c>
      <c r="BI270" s="8">
        <v>5</v>
      </c>
      <c r="BJ270" s="8">
        <v>5</v>
      </c>
      <c r="BK270" s="8">
        <v>1</v>
      </c>
      <c r="BL270" s="8">
        <v>2</v>
      </c>
      <c r="BM270" s="8">
        <v>1</v>
      </c>
      <c r="BN270" s="8">
        <v>7</v>
      </c>
      <c r="BO270" s="8">
        <v>7</v>
      </c>
      <c r="BP270" s="8">
        <v>0.153231050176351</v>
      </c>
      <c r="BQ270" s="8">
        <v>0.424580080159212</v>
      </c>
      <c r="BR270" s="8">
        <v>-16.018808326800801</v>
      </c>
      <c r="BS270" s="8">
        <v>92</v>
      </c>
      <c r="BT270" s="8">
        <v>48</v>
      </c>
      <c r="BU270" s="8">
        <v>68</v>
      </c>
      <c r="BV270" s="8">
        <v>82</v>
      </c>
      <c r="BW270" s="8">
        <v>97</v>
      </c>
      <c r="BX270" s="8">
        <v>117</v>
      </c>
      <c r="BY270" s="8">
        <v>132</v>
      </c>
      <c r="BZ270" s="8">
        <v>149</v>
      </c>
      <c r="CA270" s="8">
        <v>182</v>
      </c>
      <c r="CB270" s="8">
        <v>257</v>
      </c>
      <c r="CC270" s="8">
        <v>311</v>
      </c>
      <c r="CD270" s="8">
        <v>365</v>
      </c>
      <c r="CE270" s="8">
        <v>440</v>
      </c>
      <c r="CF270" s="8">
        <v>499</v>
      </c>
      <c r="CG270" s="8">
        <v>562</v>
      </c>
      <c r="CH270" s="23">
        <v>0</v>
      </c>
      <c r="CI270" s="24">
        <v>0</v>
      </c>
      <c r="CJ270" s="25">
        <v>0</v>
      </c>
      <c r="CK270" s="26">
        <v>0</v>
      </c>
      <c r="CL270" s="28">
        <v>30</v>
      </c>
      <c r="CM270" s="29">
        <v>70</v>
      </c>
      <c r="CN270" s="30">
        <v>0</v>
      </c>
      <c r="CO270" s="31">
        <v>0</v>
      </c>
      <c r="CP270" s="34" t="s">
        <v>348</v>
      </c>
      <c r="CQ270" s="8">
        <v>0</v>
      </c>
      <c r="CR270" s="8">
        <v>0</v>
      </c>
      <c r="CS270" s="8">
        <v>0</v>
      </c>
      <c r="CT270" s="8">
        <v>0</v>
      </c>
      <c r="CU270" s="8">
        <v>0</v>
      </c>
      <c r="CV270" s="8">
        <v>100</v>
      </c>
      <c r="CW270" s="8">
        <v>0</v>
      </c>
      <c r="CX270" s="8">
        <v>0</v>
      </c>
      <c r="CY270" s="8">
        <v>0</v>
      </c>
    </row>
    <row r="271" spans="1:103" s="8" customFormat="1" ht="15.75" thickBot="1" x14ac:dyDescent="0.3">
      <c r="A271" s="8" t="s">
        <v>349</v>
      </c>
      <c r="B271" s="8" t="s">
        <v>647</v>
      </c>
      <c r="C271" s="8" t="s">
        <v>680</v>
      </c>
      <c r="D271" s="8" t="s">
        <v>681</v>
      </c>
      <c r="E271" s="8" t="s">
        <v>682</v>
      </c>
      <c r="G271" s="9">
        <v>588</v>
      </c>
      <c r="H271" s="8">
        <v>-33.552300000000002</v>
      </c>
      <c r="I271" s="8">
        <v>26.601800000000001</v>
      </c>
      <c r="J271" s="10">
        <v>25388</v>
      </c>
      <c r="K271" s="10">
        <v>43313</v>
      </c>
      <c r="L271" s="9">
        <v>1969</v>
      </c>
      <c r="M271" s="8">
        <v>584.89907684969296</v>
      </c>
      <c r="N271" s="8">
        <v>212625.56888525299</v>
      </c>
      <c r="O271" s="8">
        <v>57340.785846107501</v>
      </c>
      <c r="P271" s="8">
        <f t="shared" si="4"/>
        <v>57.340785846107501</v>
      </c>
      <c r="Q271" s="8">
        <v>93420.4859677965</v>
      </c>
      <c r="R271" s="9">
        <v>76</v>
      </c>
      <c r="S271" s="9">
        <v>672</v>
      </c>
      <c r="T271" s="9">
        <v>116</v>
      </c>
      <c r="U271" s="9">
        <v>402</v>
      </c>
      <c r="V271" s="9">
        <v>4.4510737061500003E-3</v>
      </c>
      <c r="W271" s="9">
        <v>6.3797570075309999E-3</v>
      </c>
      <c r="X271" s="9">
        <v>13.560000419616699</v>
      </c>
      <c r="Y271" s="9">
        <v>4.0819025598469996E-3</v>
      </c>
      <c r="Z271" s="8">
        <v>0.14498492045897399</v>
      </c>
      <c r="AA271" s="8">
        <v>90.159647923544298</v>
      </c>
      <c r="AB271" s="8">
        <v>18.145679358955402</v>
      </c>
      <c r="AC271" s="9" t="s">
        <v>257</v>
      </c>
      <c r="AD271" s="8">
        <v>258.397569940106</v>
      </c>
      <c r="AE271" s="8">
        <v>6</v>
      </c>
      <c r="AF271" s="8">
        <v>2.75</v>
      </c>
      <c r="AG271" s="8">
        <v>4.8600000000000003</v>
      </c>
      <c r="AH271" s="8">
        <v>4.95</v>
      </c>
      <c r="AI271" s="8">
        <v>5.77</v>
      </c>
      <c r="AJ271" s="8">
        <v>0.7</v>
      </c>
      <c r="AK271" s="8">
        <v>0.49</v>
      </c>
      <c r="AL271" s="8">
        <v>0.59</v>
      </c>
      <c r="AM271" s="8">
        <v>0.56000000000000005</v>
      </c>
      <c r="AN271" s="8">
        <v>791</v>
      </c>
      <c r="AO271" s="8">
        <v>459</v>
      </c>
      <c r="AP271" s="8">
        <v>579</v>
      </c>
      <c r="AQ271" s="8">
        <v>565</v>
      </c>
      <c r="AR271" s="8">
        <v>624</v>
      </c>
      <c r="AS271" s="8">
        <v>535</v>
      </c>
      <c r="AT271" s="8">
        <v>597</v>
      </c>
      <c r="AU271" s="8">
        <v>598</v>
      </c>
      <c r="AV271" s="8">
        <v>0.11700000000000001</v>
      </c>
      <c r="AW271" s="8">
        <v>0.112</v>
      </c>
      <c r="AX271" s="8">
        <v>14</v>
      </c>
      <c r="AY271" s="8">
        <v>4</v>
      </c>
      <c r="AZ271" s="8">
        <v>9</v>
      </c>
      <c r="BA271" s="8">
        <v>2</v>
      </c>
      <c r="BB271" s="8">
        <v>1</v>
      </c>
      <c r="BC271" s="8">
        <v>1</v>
      </c>
      <c r="BD271" s="8">
        <v>1</v>
      </c>
      <c r="BE271" s="8">
        <v>1</v>
      </c>
      <c r="BF271" s="8">
        <v>1</v>
      </c>
      <c r="BG271" s="8">
        <v>1</v>
      </c>
      <c r="BH271" s="8">
        <v>5</v>
      </c>
      <c r="BI271" s="8">
        <v>5</v>
      </c>
      <c r="BJ271" s="8">
        <v>5</v>
      </c>
      <c r="BK271" s="8">
        <v>2</v>
      </c>
      <c r="BL271" s="8">
        <v>2</v>
      </c>
      <c r="BM271" s="8">
        <v>2</v>
      </c>
      <c r="BN271" s="8">
        <v>7</v>
      </c>
      <c r="BO271" s="8">
        <v>7</v>
      </c>
      <c r="BP271" s="8">
        <v>-1.7612928229500999</v>
      </c>
      <c r="BQ271" s="8">
        <v>0.55822181737484</v>
      </c>
      <c r="BR271" s="8">
        <v>-65.728686870146106</v>
      </c>
      <c r="BS271" s="8">
        <v>159</v>
      </c>
      <c r="BT271" s="8">
        <v>62</v>
      </c>
      <c r="BU271" s="8">
        <v>93</v>
      </c>
      <c r="BV271" s="8">
        <v>116</v>
      </c>
      <c r="BW271" s="8">
        <v>141</v>
      </c>
      <c r="BX271" s="8">
        <v>179</v>
      </c>
      <c r="BY271" s="8">
        <v>210</v>
      </c>
      <c r="BZ271" s="8">
        <v>246</v>
      </c>
      <c r="CA271" s="8">
        <v>109</v>
      </c>
      <c r="CB271" s="8">
        <v>161</v>
      </c>
      <c r="CC271" s="8">
        <v>201</v>
      </c>
      <c r="CD271" s="8">
        <v>245</v>
      </c>
      <c r="CE271" s="8">
        <v>310</v>
      </c>
      <c r="CF271" s="8">
        <v>365</v>
      </c>
      <c r="CG271" s="8">
        <v>427</v>
      </c>
      <c r="CH271" s="23">
        <v>0</v>
      </c>
      <c r="CI271" s="24">
        <v>0</v>
      </c>
      <c r="CJ271" s="25">
        <v>0</v>
      </c>
      <c r="CK271" s="26">
        <v>0</v>
      </c>
      <c r="CL271" s="28">
        <v>0</v>
      </c>
      <c r="CM271" s="29">
        <v>100</v>
      </c>
      <c r="CN271" s="30">
        <v>0</v>
      </c>
      <c r="CO271" s="31">
        <v>0</v>
      </c>
      <c r="CP271" s="34" t="s">
        <v>349</v>
      </c>
      <c r="CQ271" s="8">
        <v>0</v>
      </c>
      <c r="CR271" s="8">
        <v>0</v>
      </c>
      <c r="CS271" s="8">
        <v>0</v>
      </c>
      <c r="CT271" s="8">
        <v>0</v>
      </c>
      <c r="CU271" s="8">
        <v>0</v>
      </c>
      <c r="CV271" s="8">
        <v>0</v>
      </c>
      <c r="CW271" s="8">
        <v>0</v>
      </c>
      <c r="CX271" s="8">
        <v>100</v>
      </c>
      <c r="CY271" s="8">
        <v>0</v>
      </c>
    </row>
    <row r="272" spans="1:103" s="8" customFormat="1" ht="15.75" thickBot="1" x14ac:dyDescent="0.3">
      <c r="A272" s="8" t="s">
        <v>350</v>
      </c>
      <c r="B272" s="8" t="s">
        <v>647</v>
      </c>
      <c r="C272" s="8" t="s">
        <v>683</v>
      </c>
      <c r="D272" s="8" t="s">
        <v>684</v>
      </c>
      <c r="E272" s="8" t="s">
        <v>685</v>
      </c>
      <c r="G272" s="9">
        <v>579</v>
      </c>
      <c r="H272" s="8">
        <v>-33.506770000000003</v>
      </c>
      <c r="I272" s="8">
        <v>26.744440000000001</v>
      </c>
      <c r="J272" s="10">
        <v>25393</v>
      </c>
      <c r="K272" s="10">
        <v>43313</v>
      </c>
      <c r="L272" s="9">
        <v>1968</v>
      </c>
      <c r="M272" s="8">
        <v>591.14760801805096</v>
      </c>
      <c r="N272" s="8">
        <v>181979.31545390401</v>
      </c>
      <c r="O272" s="8">
        <v>34098.188210380402</v>
      </c>
      <c r="P272" s="8">
        <f t="shared" si="4"/>
        <v>34.0981882103804</v>
      </c>
      <c r="Q272" s="8">
        <v>87370.921252392902</v>
      </c>
      <c r="R272" s="9">
        <v>44</v>
      </c>
      <c r="S272" s="9">
        <v>755</v>
      </c>
      <c r="T272" s="9">
        <v>94</v>
      </c>
      <c r="U272" s="9">
        <v>476</v>
      </c>
      <c r="V272" s="9">
        <v>5.4835705086589996E-3</v>
      </c>
      <c r="W272" s="9">
        <v>8.1377189322069995E-3</v>
      </c>
      <c r="X272" s="9">
        <v>14.920000076293899</v>
      </c>
      <c r="Y272" s="9">
        <v>5.8295521885159997E-3</v>
      </c>
      <c r="Z272" s="8">
        <v>0.13673047200718799</v>
      </c>
      <c r="AA272" s="8">
        <v>89.2218409532789</v>
      </c>
      <c r="AB272" s="8">
        <v>15.0244259262673</v>
      </c>
      <c r="AC272" s="9" t="s">
        <v>257</v>
      </c>
      <c r="AD272" s="8">
        <v>124.160195525839</v>
      </c>
      <c r="AE272" s="8">
        <v>6.65</v>
      </c>
      <c r="AF272" s="8">
        <v>3.2</v>
      </c>
      <c r="AG272" s="8">
        <v>4.6500000000000004</v>
      </c>
      <c r="AH272" s="8">
        <v>4.5</v>
      </c>
      <c r="AI272" s="8">
        <v>4.25</v>
      </c>
      <c r="AJ272" s="8">
        <v>0.7</v>
      </c>
      <c r="AK272" s="8">
        <v>0.53</v>
      </c>
      <c r="AL272" s="8">
        <v>0.6</v>
      </c>
      <c r="AM272" s="8">
        <v>0.59</v>
      </c>
      <c r="AN272" s="8">
        <v>873</v>
      </c>
      <c r="AO272" s="8">
        <v>454</v>
      </c>
      <c r="AP272" s="8">
        <v>604</v>
      </c>
      <c r="AQ272" s="8">
        <v>588</v>
      </c>
      <c r="AR272" s="8">
        <v>689</v>
      </c>
      <c r="AS272" s="8">
        <v>495</v>
      </c>
      <c r="AT272" s="8">
        <v>566</v>
      </c>
      <c r="AU272" s="8">
        <v>566</v>
      </c>
      <c r="AV272" s="8">
        <v>3.3000000000000002E-2</v>
      </c>
      <c r="AW272" s="8">
        <v>1.292</v>
      </c>
      <c r="AX272" s="8">
        <v>14</v>
      </c>
      <c r="AY272" s="8">
        <v>4</v>
      </c>
      <c r="AZ272" s="8">
        <v>9</v>
      </c>
      <c r="BA272" s="8">
        <v>2</v>
      </c>
      <c r="BB272" s="8">
        <v>1</v>
      </c>
      <c r="BC272" s="8">
        <v>1</v>
      </c>
      <c r="BD272" s="8">
        <v>1</v>
      </c>
      <c r="BE272" s="8">
        <v>1</v>
      </c>
      <c r="BF272" s="8">
        <v>1</v>
      </c>
      <c r="BG272" s="8">
        <v>1</v>
      </c>
      <c r="BH272" s="8">
        <v>5</v>
      </c>
      <c r="BI272" s="8">
        <v>5</v>
      </c>
      <c r="BJ272" s="8">
        <v>5</v>
      </c>
      <c r="BK272" s="8">
        <v>2</v>
      </c>
      <c r="BL272" s="8">
        <v>2</v>
      </c>
      <c r="BM272" s="8">
        <v>2</v>
      </c>
      <c r="BN272" s="8">
        <v>7</v>
      </c>
      <c r="BO272" s="8">
        <v>7</v>
      </c>
      <c r="BP272" s="8">
        <v>-1.1067457653292201</v>
      </c>
      <c r="BQ272" s="8">
        <v>0.31713684094491001</v>
      </c>
      <c r="BR272" s="8">
        <v>81.341906926366903</v>
      </c>
      <c r="BS272" s="8">
        <v>161</v>
      </c>
      <c r="BT272" s="8">
        <v>60</v>
      </c>
      <c r="BU272" s="8">
        <v>89</v>
      </c>
      <c r="BV272" s="8">
        <v>111</v>
      </c>
      <c r="BW272" s="8">
        <v>136</v>
      </c>
      <c r="BX272" s="8">
        <v>172</v>
      </c>
      <c r="BY272" s="8">
        <v>202</v>
      </c>
      <c r="BZ272" s="8">
        <v>237</v>
      </c>
      <c r="CA272" s="8">
        <v>87</v>
      </c>
      <c r="CB272" s="8">
        <v>129</v>
      </c>
      <c r="CC272" s="8">
        <v>162</v>
      </c>
      <c r="CD272" s="8">
        <v>197</v>
      </c>
      <c r="CE272" s="8">
        <v>249</v>
      </c>
      <c r="CF272" s="8">
        <v>294</v>
      </c>
      <c r="CG272" s="8">
        <v>344</v>
      </c>
      <c r="CH272" s="23">
        <v>0</v>
      </c>
      <c r="CI272" s="24">
        <v>0</v>
      </c>
      <c r="CJ272" s="25">
        <v>0</v>
      </c>
      <c r="CK272" s="26">
        <v>0</v>
      </c>
      <c r="CL272" s="28">
        <v>0</v>
      </c>
      <c r="CM272" s="29">
        <v>100</v>
      </c>
      <c r="CN272" s="30">
        <v>0</v>
      </c>
      <c r="CO272" s="31">
        <v>0</v>
      </c>
      <c r="CP272" s="34" t="s">
        <v>350</v>
      </c>
      <c r="CQ272" s="8">
        <v>0</v>
      </c>
      <c r="CR272" s="8">
        <v>0</v>
      </c>
      <c r="CS272" s="8">
        <v>0</v>
      </c>
      <c r="CT272" s="8">
        <v>0</v>
      </c>
      <c r="CU272" s="8">
        <v>0</v>
      </c>
      <c r="CV272" s="8">
        <v>0</v>
      </c>
      <c r="CW272" s="8">
        <v>0</v>
      </c>
      <c r="CX272" s="8">
        <v>100</v>
      </c>
      <c r="CY272" s="8">
        <v>0</v>
      </c>
    </row>
    <row r="273" spans="1:103" s="8" customFormat="1" ht="15.75" thickBot="1" x14ac:dyDescent="0.3">
      <c r="A273" s="8" t="s">
        <v>351</v>
      </c>
      <c r="B273" s="8" t="s">
        <v>648</v>
      </c>
      <c r="C273" s="8" t="s">
        <v>706</v>
      </c>
      <c r="D273" s="8" t="s">
        <v>707</v>
      </c>
      <c r="E273" s="8" t="s">
        <v>708</v>
      </c>
      <c r="G273" s="9">
        <v>1652</v>
      </c>
      <c r="H273" s="8">
        <v>-31.57002</v>
      </c>
      <c r="I273" s="8">
        <v>25.543879999999898</v>
      </c>
      <c r="J273" s="10">
        <v>28336</v>
      </c>
      <c r="K273" s="10">
        <v>43299</v>
      </c>
      <c r="L273" s="9"/>
      <c r="M273" s="8">
        <v>1567.9202399855201</v>
      </c>
      <c r="N273" s="8">
        <v>305012.10704926698</v>
      </c>
      <c r="O273" s="8">
        <v>40890.209417401798</v>
      </c>
      <c r="P273" s="8">
        <f t="shared" si="4"/>
        <v>40.890209417401799</v>
      </c>
      <c r="Q273" s="8">
        <v>94413.693546144001</v>
      </c>
      <c r="R273" s="9">
        <v>1122</v>
      </c>
      <c r="S273" s="9">
        <v>1902</v>
      </c>
      <c r="T273" s="9">
        <v>1151</v>
      </c>
      <c r="U273" s="9">
        <v>1515</v>
      </c>
      <c r="V273" s="9">
        <v>4.1085681878029997E-3</v>
      </c>
      <c r="W273" s="9">
        <v>8.2615134595789997E-3</v>
      </c>
      <c r="X273" s="9">
        <v>10.899999618530201</v>
      </c>
      <c r="Y273" s="9">
        <v>5.1404968835410004E-3</v>
      </c>
      <c r="Z273" s="8">
        <v>2.16229197615018</v>
      </c>
      <c r="AA273" s="8">
        <v>83.530948448707207</v>
      </c>
      <c r="AB273" s="8">
        <v>16.739978250628099</v>
      </c>
      <c r="AC273" s="9" t="s">
        <v>257</v>
      </c>
      <c r="AD273" s="8">
        <v>69.233861214603493</v>
      </c>
      <c r="AE273" s="8">
        <v>6.46</v>
      </c>
      <c r="AF273" s="8">
        <v>2.65</v>
      </c>
      <c r="AG273" s="8">
        <v>4.93</v>
      </c>
      <c r="AH273" s="8">
        <v>4.88</v>
      </c>
      <c r="AI273" s="8">
        <v>4.88</v>
      </c>
      <c r="AJ273" s="8">
        <v>0.69</v>
      </c>
      <c r="AK273" s="8">
        <v>0.27</v>
      </c>
      <c r="AL273" s="8">
        <v>0.45</v>
      </c>
      <c r="AM273" s="8">
        <v>0.36</v>
      </c>
      <c r="AN273" s="8">
        <v>481</v>
      </c>
      <c r="AO273" s="8">
        <v>289</v>
      </c>
      <c r="AP273" s="8">
        <v>386</v>
      </c>
      <c r="AQ273" s="8">
        <v>391</v>
      </c>
      <c r="AR273" s="8">
        <v>455</v>
      </c>
      <c r="AS273" s="8">
        <v>298</v>
      </c>
      <c r="AT273" s="8">
        <v>369</v>
      </c>
      <c r="AU273" s="8">
        <v>365</v>
      </c>
      <c r="AV273" s="8">
        <v>3.2000000000000001E-2</v>
      </c>
      <c r="AW273" s="8">
        <v>0.28899999999999998</v>
      </c>
      <c r="AX273" s="8">
        <v>7</v>
      </c>
      <c r="AY273" s="8">
        <v>6</v>
      </c>
      <c r="AZ273" s="8">
        <v>12</v>
      </c>
      <c r="BA273" s="8">
        <v>6</v>
      </c>
      <c r="BB273" s="8">
        <v>6</v>
      </c>
      <c r="BC273" s="8">
        <v>6</v>
      </c>
      <c r="BD273" s="8">
        <v>6</v>
      </c>
      <c r="BE273" s="8">
        <v>2</v>
      </c>
      <c r="BF273" s="8">
        <v>2</v>
      </c>
      <c r="BG273" s="8">
        <v>2</v>
      </c>
      <c r="BH273" s="8">
        <v>5</v>
      </c>
      <c r="BI273" s="8">
        <v>5</v>
      </c>
      <c r="BJ273" s="8">
        <v>5</v>
      </c>
      <c r="BK273" s="8">
        <v>1</v>
      </c>
      <c r="BL273" s="8">
        <v>1</v>
      </c>
      <c r="BM273" s="8">
        <v>1</v>
      </c>
      <c r="BN273" s="8">
        <v>7</v>
      </c>
      <c r="BO273" s="8">
        <v>7</v>
      </c>
      <c r="BP273" s="8">
        <v>0.269254913157917</v>
      </c>
      <c r="BQ273" s="8">
        <v>0.64097270036272802</v>
      </c>
      <c r="BR273" s="8">
        <v>22.570212742587199</v>
      </c>
      <c r="BS273" s="8">
        <v>88</v>
      </c>
      <c r="BT273" s="8">
        <v>42</v>
      </c>
      <c r="BU273" s="8">
        <v>56</v>
      </c>
      <c r="BV273" s="8">
        <v>66</v>
      </c>
      <c r="BW273" s="8">
        <v>76</v>
      </c>
      <c r="BX273" s="8">
        <v>89</v>
      </c>
      <c r="BY273" s="8">
        <v>99</v>
      </c>
      <c r="BZ273" s="8">
        <v>109</v>
      </c>
      <c r="CA273" s="8">
        <v>50</v>
      </c>
      <c r="CB273" s="8">
        <v>68</v>
      </c>
      <c r="CC273" s="8">
        <v>81</v>
      </c>
      <c r="CD273" s="8">
        <v>92</v>
      </c>
      <c r="CE273" s="8">
        <v>108</v>
      </c>
      <c r="CF273" s="8">
        <v>120</v>
      </c>
      <c r="CG273" s="8">
        <v>132</v>
      </c>
      <c r="CH273" s="23">
        <v>0</v>
      </c>
      <c r="CI273" s="24">
        <v>0</v>
      </c>
      <c r="CJ273" s="25">
        <v>0</v>
      </c>
      <c r="CK273" s="26">
        <v>0</v>
      </c>
      <c r="CL273" s="28">
        <v>100</v>
      </c>
      <c r="CM273" s="29">
        <v>0</v>
      </c>
      <c r="CN273" s="30">
        <v>0</v>
      </c>
      <c r="CO273" s="31">
        <v>0</v>
      </c>
      <c r="CP273" s="34" t="s">
        <v>351</v>
      </c>
      <c r="CQ273" s="8">
        <v>0</v>
      </c>
      <c r="CR273" s="8">
        <v>0</v>
      </c>
      <c r="CS273" s="8">
        <v>0</v>
      </c>
      <c r="CT273" s="8">
        <v>0</v>
      </c>
      <c r="CU273" s="8">
        <v>0</v>
      </c>
      <c r="CV273" s="8">
        <v>0</v>
      </c>
      <c r="CW273" s="8">
        <v>100</v>
      </c>
      <c r="CX273" s="8">
        <v>0</v>
      </c>
      <c r="CY273" s="8">
        <v>0</v>
      </c>
    </row>
    <row r="274" spans="1:103" s="8" customFormat="1" ht="15.75" thickBot="1" x14ac:dyDescent="0.3">
      <c r="A274" s="8" t="s">
        <v>352</v>
      </c>
      <c r="B274" s="8" t="s">
        <v>648</v>
      </c>
      <c r="C274" s="8" t="s">
        <v>703</v>
      </c>
      <c r="D274" s="8" t="s">
        <v>704</v>
      </c>
      <c r="E274" s="8" t="s">
        <v>705</v>
      </c>
      <c r="G274" s="9">
        <v>10830</v>
      </c>
      <c r="H274" s="8">
        <v>-32.085830000000001</v>
      </c>
      <c r="I274" s="8">
        <v>25.57583</v>
      </c>
      <c r="J274" s="10">
        <v>28236</v>
      </c>
      <c r="K274" s="10">
        <v>43301</v>
      </c>
      <c r="L274" s="9"/>
      <c r="M274" s="8">
        <v>10826.5369076601</v>
      </c>
      <c r="N274" s="8">
        <v>829405.09657260799</v>
      </c>
      <c r="O274" s="8">
        <v>85731.3943791981</v>
      </c>
      <c r="P274" s="8">
        <f t="shared" si="4"/>
        <v>85.731394379198107</v>
      </c>
      <c r="Q274" s="8">
        <v>201512.644549725</v>
      </c>
      <c r="R274" s="9">
        <v>900</v>
      </c>
      <c r="S274" s="9">
        <v>1902</v>
      </c>
      <c r="T274" s="9">
        <v>941</v>
      </c>
      <c r="U274" s="9">
        <v>1389</v>
      </c>
      <c r="V274" s="9">
        <v>2.5037329178300002E-3</v>
      </c>
      <c r="W274" s="9">
        <v>4.9723926865180004E-3</v>
      </c>
      <c r="X274" s="9">
        <v>10.6300001144409</v>
      </c>
      <c r="Y274" s="9">
        <v>2.9642474837600001E-3</v>
      </c>
      <c r="Z274" s="8">
        <v>1.6476721525298099</v>
      </c>
      <c r="AA274" s="8">
        <v>73.844740805198896</v>
      </c>
      <c r="AB274" s="8">
        <v>37.097156154633304</v>
      </c>
      <c r="AC274" s="9" t="s">
        <v>257</v>
      </c>
      <c r="AD274" s="8">
        <v>22.558224748589002</v>
      </c>
      <c r="AE274" s="8">
        <v>6.75</v>
      </c>
      <c r="AF274" s="8">
        <v>2.5</v>
      </c>
      <c r="AG274" s="8">
        <v>4.83</v>
      </c>
      <c r="AH274" s="8">
        <v>4.78</v>
      </c>
      <c r="AI274" s="8">
        <v>4.78</v>
      </c>
      <c r="AJ274" s="8">
        <v>0.7</v>
      </c>
      <c r="AK274" s="8">
        <v>0.12</v>
      </c>
      <c r="AL274" s="8">
        <v>0.44</v>
      </c>
      <c r="AM274" s="8">
        <v>0.44</v>
      </c>
      <c r="AN274" s="8">
        <v>541</v>
      </c>
      <c r="AO274" s="8">
        <v>247</v>
      </c>
      <c r="AP274" s="8">
        <v>341</v>
      </c>
      <c r="AQ274" s="8">
        <v>337</v>
      </c>
      <c r="AR274" s="8">
        <v>556</v>
      </c>
      <c r="AS274" s="8">
        <v>240</v>
      </c>
      <c r="AT274" s="8">
        <v>339</v>
      </c>
      <c r="AU274" s="8">
        <v>334</v>
      </c>
      <c r="AV274" s="8">
        <v>0.13500000000000001</v>
      </c>
      <c r="AW274" s="8">
        <v>0.17899999999999999</v>
      </c>
      <c r="AX274" s="8">
        <v>7</v>
      </c>
      <c r="AY274" s="8">
        <v>6</v>
      </c>
      <c r="AZ274" s="8">
        <v>10</v>
      </c>
      <c r="BA274" s="8">
        <v>6</v>
      </c>
      <c r="BB274" s="8">
        <v>6</v>
      </c>
      <c r="BC274" s="8">
        <v>6</v>
      </c>
      <c r="BD274" s="8">
        <v>6</v>
      </c>
      <c r="BE274" s="8">
        <v>2</v>
      </c>
      <c r="BF274" s="8">
        <v>2</v>
      </c>
      <c r="BG274" s="8">
        <v>2</v>
      </c>
      <c r="BH274" s="8">
        <v>5</v>
      </c>
      <c r="BI274" s="8">
        <v>5</v>
      </c>
      <c r="BJ274" s="8">
        <v>4</v>
      </c>
      <c r="BK274" s="8">
        <v>1</v>
      </c>
      <c r="BL274" s="8">
        <v>1</v>
      </c>
      <c r="BM274" s="8">
        <v>0</v>
      </c>
      <c r="BN274" s="8">
        <v>7</v>
      </c>
      <c r="BO274" s="8">
        <v>7</v>
      </c>
      <c r="BP274" s="8">
        <v>0.22671686757988399</v>
      </c>
      <c r="BQ274" s="8">
        <v>0.53877850141021799</v>
      </c>
      <c r="BR274" s="8">
        <v>17.896266950240101</v>
      </c>
      <c r="BS274" s="8">
        <v>74</v>
      </c>
      <c r="BT274" s="8">
        <v>45</v>
      </c>
      <c r="BU274" s="8">
        <v>62</v>
      </c>
      <c r="BV274" s="8">
        <v>74</v>
      </c>
      <c r="BW274" s="8">
        <v>86</v>
      </c>
      <c r="BX274" s="8">
        <v>101</v>
      </c>
      <c r="BY274" s="8">
        <v>113</v>
      </c>
      <c r="BZ274" s="8">
        <v>126</v>
      </c>
      <c r="CA274" s="8">
        <v>44</v>
      </c>
      <c r="CB274" s="8">
        <v>60</v>
      </c>
      <c r="CC274" s="8">
        <v>71</v>
      </c>
      <c r="CD274" s="8">
        <v>83</v>
      </c>
      <c r="CE274" s="8">
        <v>98</v>
      </c>
      <c r="CF274" s="8">
        <v>109</v>
      </c>
      <c r="CG274" s="8">
        <v>121</v>
      </c>
      <c r="CH274" s="23">
        <v>0</v>
      </c>
      <c r="CI274" s="24">
        <v>0</v>
      </c>
      <c r="CJ274" s="25">
        <v>0</v>
      </c>
      <c r="CK274" s="26">
        <v>0</v>
      </c>
      <c r="CL274" s="28">
        <v>100</v>
      </c>
      <c r="CM274" s="29">
        <v>0</v>
      </c>
      <c r="CN274" s="30">
        <v>0</v>
      </c>
      <c r="CO274" s="31">
        <v>0</v>
      </c>
      <c r="CP274" s="34" t="s">
        <v>352</v>
      </c>
      <c r="CQ274" s="8">
        <v>0</v>
      </c>
      <c r="CR274" s="8">
        <v>0</v>
      </c>
      <c r="CS274" s="8">
        <v>0</v>
      </c>
      <c r="CT274" s="8">
        <v>0</v>
      </c>
      <c r="CU274" s="8">
        <v>0</v>
      </c>
      <c r="CV274" s="8">
        <v>0</v>
      </c>
      <c r="CW274" s="8">
        <v>100</v>
      </c>
      <c r="CX274" s="8">
        <v>0</v>
      </c>
      <c r="CY274" s="8">
        <v>0</v>
      </c>
    </row>
    <row r="275" spans="1:103" s="8" customFormat="1" ht="15.75" thickBot="1" x14ac:dyDescent="0.3">
      <c r="A275" s="8" t="s">
        <v>353</v>
      </c>
      <c r="B275" s="8" t="s">
        <v>648</v>
      </c>
      <c r="C275" s="8" t="s">
        <v>696</v>
      </c>
      <c r="D275" s="8" t="s">
        <v>701</v>
      </c>
      <c r="E275" s="8" t="s">
        <v>702</v>
      </c>
      <c r="G275" s="9">
        <v>1300</v>
      </c>
      <c r="H275" s="8">
        <v>-31.968540000000001</v>
      </c>
      <c r="I275" s="8">
        <v>26.001279999999898</v>
      </c>
      <c r="J275" s="10">
        <v>23722</v>
      </c>
      <c r="K275" s="10">
        <v>33945</v>
      </c>
      <c r="L275" s="9"/>
      <c r="M275" s="8">
        <v>1303.1456359390299</v>
      </c>
      <c r="N275" s="8">
        <v>330111.14557599102</v>
      </c>
      <c r="O275" s="8">
        <v>40771.388674180198</v>
      </c>
      <c r="P275" s="8">
        <f t="shared" si="4"/>
        <v>40.771388674180201</v>
      </c>
      <c r="Q275" s="8">
        <v>105770.408519848</v>
      </c>
      <c r="R275" s="9">
        <v>1116</v>
      </c>
      <c r="S275" s="9">
        <v>2022</v>
      </c>
      <c r="T275" s="9">
        <v>1146</v>
      </c>
      <c r="U275" s="9">
        <v>1445</v>
      </c>
      <c r="V275" s="9">
        <v>3.7233296316120002E-3</v>
      </c>
      <c r="W275" s="9">
        <v>8.5657228016660005E-3</v>
      </c>
      <c r="X275" s="9">
        <v>9.0100002288818306</v>
      </c>
      <c r="Y275" s="9">
        <v>3.7691702600569999E-3</v>
      </c>
      <c r="Z275" s="8">
        <v>1.73186680143169</v>
      </c>
      <c r="AA275" s="8">
        <v>85.791121879466701</v>
      </c>
      <c r="AB275" s="8">
        <v>20.588310825035901</v>
      </c>
      <c r="AC275" s="9" t="s">
        <v>257</v>
      </c>
      <c r="AD275" s="8">
        <v>127.647394758803</v>
      </c>
      <c r="AE275" s="8">
        <v>6.65</v>
      </c>
      <c r="AF275" s="8">
        <v>2.95</v>
      </c>
      <c r="AG275" s="8">
        <v>4.29</v>
      </c>
      <c r="AH275" s="8">
        <v>3.9</v>
      </c>
      <c r="AI275" s="8">
        <v>3.81</v>
      </c>
      <c r="AJ275" s="8">
        <v>0.69</v>
      </c>
      <c r="AK275" s="8">
        <v>0.33</v>
      </c>
      <c r="AL275" s="8">
        <v>0.44</v>
      </c>
      <c r="AM275" s="8">
        <v>0.43</v>
      </c>
      <c r="AN275" s="8">
        <v>525</v>
      </c>
      <c r="AO275" s="8">
        <v>278</v>
      </c>
      <c r="AP275" s="8">
        <v>369</v>
      </c>
      <c r="AQ275" s="8">
        <v>350</v>
      </c>
      <c r="AR275" s="8">
        <v>473</v>
      </c>
      <c r="AS275" s="8">
        <v>247</v>
      </c>
      <c r="AT275" s="8">
        <v>338</v>
      </c>
      <c r="AU275" s="8">
        <v>334</v>
      </c>
      <c r="AV275" s="8">
        <v>3.5999999999999997E-2</v>
      </c>
      <c r="AW275" s="8">
        <v>3.5999999999999997E-2</v>
      </c>
      <c r="AX275" s="8">
        <v>7</v>
      </c>
      <c r="AY275" s="8">
        <v>6</v>
      </c>
      <c r="AZ275" s="8">
        <v>10</v>
      </c>
      <c r="BA275" s="8">
        <v>6</v>
      </c>
      <c r="BB275" s="8">
        <v>6</v>
      </c>
      <c r="BC275" s="8">
        <v>6</v>
      </c>
      <c r="BD275" s="8">
        <v>6</v>
      </c>
      <c r="BE275" s="8">
        <v>2</v>
      </c>
      <c r="BF275" s="8">
        <v>2</v>
      </c>
      <c r="BG275" s="8">
        <v>2</v>
      </c>
      <c r="BH275" s="8">
        <v>5</v>
      </c>
      <c r="BI275" s="8">
        <v>5</v>
      </c>
      <c r="BJ275" s="8">
        <v>5</v>
      </c>
      <c r="BK275" s="8">
        <v>1</v>
      </c>
      <c r="BL275" s="8">
        <v>1</v>
      </c>
      <c r="BM275" s="8">
        <v>1</v>
      </c>
      <c r="BN275" s="8">
        <v>7</v>
      </c>
      <c r="BO275" s="8">
        <v>7</v>
      </c>
      <c r="BP275" s="8">
        <v>0.22986983647704801</v>
      </c>
      <c r="BQ275" s="8">
        <v>0.43334482838564897</v>
      </c>
      <c r="BR275" s="8">
        <v>44.702672376806603</v>
      </c>
      <c r="BS275" s="8">
        <v>83</v>
      </c>
      <c r="BT275" s="8">
        <v>42</v>
      </c>
      <c r="BU275" s="8">
        <v>57</v>
      </c>
      <c r="BV275" s="8">
        <v>68</v>
      </c>
      <c r="BW275" s="8">
        <v>78</v>
      </c>
      <c r="BX275" s="8">
        <v>91</v>
      </c>
      <c r="BY275" s="8">
        <v>102</v>
      </c>
      <c r="BZ275" s="8">
        <v>112</v>
      </c>
      <c r="CA275" s="8">
        <v>54</v>
      </c>
      <c r="CB275" s="8">
        <v>74</v>
      </c>
      <c r="CC275" s="8">
        <v>87</v>
      </c>
      <c r="CD275" s="8">
        <v>100</v>
      </c>
      <c r="CE275" s="8">
        <v>118</v>
      </c>
      <c r="CF275" s="8">
        <v>131</v>
      </c>
      <c r="CG275" s="8">
        <v>145</v>
      </c>
      <c r="CH275" s="23">
        <v>0</v>
      </c>
      <c r="CI275" s="24">
        <v>0</v>
      </c>
      <c r="CJ275" s="25">
        <v>0</v>
      </c>
      <c r="CK275" s="26">
        <v>0</v>
      </c>
      <c r="CL275" s="28">
        <v>100</v>
      </c>
      <c r="CM275" s="29">
        <v>0</v>
      </c>
      <c r="CN275" s="30">
        <v>0</v>
      </c>
      <c r="CO275" s="31">
        <v>0</v>
      </c>
      <c r="CP275" s="34" t="s">
        <v>353</v>
      </c>
      <c r="CQ275" s="8">
        <v>0</v>
      </c>
      <c r="CR275" s="8">
        <v>0</v>
      </c>
      <c r="CS275" s="8">
        <v>0</v>
      </c>
      <c r="CT275" s="8">
        <v>0</v>
      </c>
      <c r="CU275" s="8">
        <v>0</v>
      </c>
      <c r="CV275" s="8">
        <v>0</v>
      </c>
      <c r="CW275" s="8">
        <v>100</v>
      </c>
      <c r="CX275" s="8">
        <v>0</v>
      </c>
      <c r="CY275" s="8">
        <v>0</v>
      </c>
    </row>
    <row r="276" spans="1:103" s="4" customFormat="1" ht="15.75" thickBot="1" x14ac:dyDescent="0.3">
      <c r="A276" s="3" t="s">
        <v>354</v>
      </c>
      <c r="B276" s="3" t="s">
        <v>648</v>
      </c>
      <c r="C276" s="3" t="s">
        <v>696</v>
      </c>
      <c r="D276" s="3" t="s">
        <v>697</v>
      </c>
      <c r="E276" s="3" t="s">
        <v>698</v>
      </c>
      <c r="G276" s="5">
        <v>4497</v>
      </c>
      <c r="H276" s="4">
        <v>-32.226239999999997</v>
      </c>
      <c r="I276" s="4">
        <v>25.818770000000001</v>
      </c>
      <c r="J276" s="6">
        <v>9172</v>
      </c>
      <c r="K276" s="6">
        <v>35522</v>
      </c>
      <c r="L276" s="5"/>
      <c r="M276" s="4">
        <v>4488.25422600405</v>
      </c>
      <c r="N276" s="4">
        <v>549162.67763217795</v>
      </c>
      <c r="O276" s="4">
        <v>57432.138689225001</v>
      </c>
      <c r="P276" s="8">
        <f t="shared" si="4"/>
        <v>57.432138689224999</v>
      </c>
      <c r="Q276" s="4">
        <v>146379.95374703899</v>
      </c>
      <c r="R276" s="5">
        <v>873</v>
      </c>
      <c r="S276" s="5">
        <v>2309</v>
      </c>
      <c r="T276" s="5">
        <v>908</v>
      </c>
      <c r="U276" s="5">
        <v>1390</v>
      </c>
      <c r="V276" s="5">
        <v>3.8001064676789998E-3</v>
      </c>
      <c r="W276" s="5">
        <v>9.8100864444970008E-3</v>
      </c>
      <c r="X276" s="5">
        <v>13.75</v>
      </c>
      <c r="Y276" s="5">
        <v>4.3904008343820002E-3</v>
      </c>
      <c r="Z276" s="4">
        <v>1.4815152295538501</v>
      </c>
      <c r="AA276" s="4">
        <v>78.284943787882895</v>
      </c>
      <c r="AB276" s="4">
        <v>24.932833810692301</v>
      </c>
      <c r="AC276" s="5" t="s">
        <v>257</v>
      </c>
      <c r="AD276" s="4">
        <v>111.48327278115001</v>
      </c>
      <c r="AE276" s="4">
        <v>7</v>
      </c>
      <c r="AF276" s="4">
        <v>2.1</v>
      </c>
      <c r="AG276" s="4">
        <v>4.66</v>
      </c>
      <c r="AH276" s="4">
        <v>4.78</v>
      </c>
      <c r="AI276" s="4">
        <v>3.9</v>
      </c>
      <c r="AJ276" s="4">
        <v>0.77</v>
      </c>
      <c r="AK276" s="4">
        <v>0.33</v>
      </c>
      <c r="AL276" s="4">
        <v>0.53</v>
      </c>
      <c r="AM276" s="4">
        <v>0.54</v>
      </c>
      <c r="AN276" s="4">
        <v>780</v>
      </c>
      <c r="AO276" s="4">
        <v>270</v>
      </c>
      <c r="AP276" s="4">
        <v>396</v>
      </c>
      <c r="AQ276" s="4">
        <v>382</v>
      </c>
      <c r="AR276" s="4">
        <v>639</v>
      </c>
      <c r="AS276" s="4">
        <v>247</v>
      </c>
      <c r="AT276" s="4">
        <v>377</v>
      </c>
      <c r="AU276" s="4">
        <v>368</v>
      </c>
      <c r="AV276" s="4">
        <v>0.29399999999999998</v>
      </c>
      <c r="AW276" s="4">
        <v>0.122</v>
      </c>
      <c r="AX276" s="4">
        <v>7</v>
      </c>
      <c r="AY276" s="4">
        <v>5</v>
      </c>
      <c r="AZ276" s="4">
        <v>10</v>
      </c>
      <c r="BA276" s="4">
        <v>1</v>
      </c>
      <c r="BB276" s="4">
        <v>6</v>
      </c>
      <c r="BC276" s="4">
        <v>7</v>
      </c>
      <c r="BD276" s="4">
        <v>6</v>
      </c>
      <c r="BE276" s="4">
        <v>2</v>
      </c>
      <c r="BF276" s="4">
        <v>2</v>
      </c>
      <c r="BG276" s="4">
        <v>2</v>
      </c>
      <c r="BH276" s="4">
        <v>5</v>
      </c>
      <c r="BI276" s="4">
        <v>5</v>
      </c>
      <c r="BJ276" s="4">
        <v>5</v>
      </c>
      <c r="BK276" s="4">
        <v>1</v>
      </c>
      <c r="BL276" s="4">
        <v>2</v>
      </c>
      <c r="BM276" s="4">
        <v>1</v>
      </c>
      <c r="BN276" s="4">
        <v>7</v>
      </c>
      <c r="BO276" s="4">
        <v>7</v>
      </c>
      <c r="BP276" s="4">
        <v>0.202880373356111</v>
      </c>
      <c r="BQ276" s="4">
        <v>0.29634537820398499</v>
      </c>
      <c r="BR276" s="4">
        <v>27.019305748291899</v>
      </c>
      <c r="BS276" s="4">
        <v>81</v>
      </c>
      <c r="BT276" s="4">
        <v>45</v>
      </c>
      <c r="BU276" s="4">
        <v>62</v>
      </c>
      <c r="BV276" s="4">
        <v>73</v>
      </c>
      <c r="BW276" s="4">
        <v>84</v>
      </c>
      <c r="BX276" s="4">
        <v>98</v>
      </c>
      <c r="BY276" s="4">
        <v>110</v>
      </c>
      <c r="BZ276" s="4">
        <v>121</v>
      </c>
      <c r="CA276" s="4">
        <v>55</v>
      </c>
      <c r="CB276" s="4">
        <v>74</v>
      </c>
      <c r="CC276" s="4">
        <v>88</v>
      </c>
      <c r="CD276" s="4">
        <v>101</v>
      </c>
      <c r="CE276" s="4">
        <v>118</v>
      </c>
      <c r="CF276" s="4">
        <v>132</v>
      </c>
      <c r="CG276" s="4">
        <v>146</v>
      </c>
      <c r="CH276" s="23">
        <v>0</v>
      </c>
      <c r="CI276" s="24">
        <v>0</v>
      </c>
      <c r="CJ276" s="25">
        <v>0</v>
      </c>
      <c r="CK276" s="26">
        <v>0</v>
      </c>
      <c r="CL276" s="28">
        <v>100</v>
      </c>
      <c r="CM276" s="29">
        <v>0</v>
      </c>
      <c r="CN276" s="30">
        <v>0</v>
      </c>
      <c r="CO276" s="31">
        <v>0</v>
      </c>
      <c r="CP276" s="33" t="s">
        <v>354</v>
      </c>
      <c r="CQ276" s="8">
        <v>0</v>
      </c>
      <c r="CR276" s="8">
        <v>0</v>
      </c>
      <c r="CS276" s="8">
        <v>0</v>
      </c>
      <c r="CT276" s="8">
        <v>0</v>
      </c>
      <c r="CU276" s="8">
        <v>0</v>
      </c>
      <c r="CV276" s="8">
        <v>0</v>
      </c>
      <c r="CW276" s="8">
        <v>100</v>
      </c>
      <c r="CX276" s="8">
        <v>0</v>
      </c>
      <c r="CY276" s="8">
        <v>0</v>
      </c>
    </row>
    <row r="277" spans="1:103" s="4" customFormat="1" ht="15.75" thickBot="1" x14ac:dyDescent="0.3">
      <c r="A277" s="3" t="s">
        <v>355</v>
      </c>
      <c r="B277" s="3" t="s">
        <v>648</v>
      </c>
      <c r="C277" s="3" t="s">
        <v>696</v>
      </c>
      <c r="D277" s="3" t="s">
        <v>699</v>
      </c>
      <c r="E277" s="3" t="s">
        <v>700</v>
      </c>
      <c r="G277" s="5">
        <v>3623</v>
      </c>
      <c r="H277" s="4">
        <v>-32.10848</v>
      </c>
      <c r="I277" s="4">
        <v>26.041989999999998</v>
      </c>
      <c r="J277" s="6">
        <v>20515</v>
      </c>
      <c r="K277" s="6">
        <v>43298</v>
      </c>
      <c r="L277" s="5"/>
      <c r="M277" s="4">
        <v>3616.3413762999298</v>
      </c>
      <c r="N277" s="4">
        <v>519886.58320017799</v>
      </c>
      <c r="O277" s="4">
        <v>25507.896315679402</v>
      </c>
      <c r="P277" s="8">
        <f t="shared" si="4"/>
        <v>25.507896315679403</v>
      </c>
      <c r="Q277" s="4">
        <v>96789.883762831902</v>
      </c>
      <c r="R277" s="5">
        <v>993</v>
      </c>
      <c r="S277" s="5">
        <v>2309</v>
      </c>
      <c r="T277" s="5">
        <v>1033</v>
      </c>
      <c r="U277" s="5">
        <v>1465</v>
      </c>
      <c r="V277" s="5">
        <v>5.5664144456390001E-3</v>
      </c>
      <c r="W277" s="5">
        <v>1.3596462242115E-2</v>
      </c>
      <c r="X277" s="5">
        <v>13.699999809265099</v>
      </c>
      <c r="Y277" s="5">
        <v>5.9510348364710001E-3</v>
      </c>
      <c r="Z277" s="4">
        <v>1.59111995053107</v>
      </c>
      <c r="AA277" s="4">
        <v>77.401256959995294</v>
      </c>
      <c r="AB277" s="4">
        <v>16.128199178761101</v>
      </c>
      <c r="AC277" s="5" t="s">
        <v>257</v>
      </c>
      <c r="AD277" s="4">
        <v>14.449168720183501</v>
      </c>
      <c r="AE277" s="4">
        <v>7</v>
      </c>
      <c r="AF277" s="4">
        <v>2.1</v>
      </c>
      <c r="AG277" s="4">
        <v>4.6900000000000004</v>
      </c>
      <c r="AH277" s="4">
        <v>4.8899999999999997</v>
      </c>
      <c r="AI277" s="4">
        <v>3.9</v>
      </c>
      <c r="AJ277" s="4">
        <v>0.77</v>
      </c>
      <c r="AK277" s="4">
        <v>0.33</v>
      </c>
      <c r="AL277" s="4">
        <v>0.53</v>
      </c>
      <c r="AM277" s="4">
        <v>0.54</v>
      </c>
      <c r="AN277" s="4">
        <v>780</v>
      </c>
      <c r="AO277" s="4">
        <v>278</v>
      </c>
      <c r="AP277" s="4">
        <v>410</v>
      </c>
      <c r="AQ277" s="4">
        <v>406</v>
      </c>
      <c r="AR277" s="4">
        <v>639</v>
      </c>
      <c r="AS277" s="4">
        <v>247</v>
      </c>
      <c r="AT277" s="4">
        <v>387</v>
      </c>
      <c r="AU277" s="4">
        <v>386</v>
      </c>
      <c r="AV277" s="4">
        <v>0.23799999999999999</v>
      </c>
      <c r="AW277" s="4">
        <v>0.13</v>
      </c>
      <c r="AX277" s="4">
        <v>7</v>
      </c>
      <c r="AY277" s="4">
        <v>6</v>
      </c>
      <c r="AZ277" s="4">
        <v>10</v>
      </c>
      <c r="BA277" s="4">
        <v>6</v>
      </c>
      <c r="BB277" s="4">
        <v>6</v>
      </c>
      <c r="BC277" s="4">
        <v>7</v>
      </c>
      <c r="BD277" s="4">
        <v>6</v>
      </c>
      <c r="BE277" s="4">
        <v>2</v>
      </c>
      <c r="BF277" s="4">
        <v>2</v>
      </c>
      <c r="BG277" s="4">
        <v>2</v>
      </c>
      <c r="BH277" s="4">
        <v>5</v>
      </c>
      <c r="BI277" s="4">
        <v>5</v>
      </c>
      <c r="BJ277" s="4">
        <v>5</v>
      </c>
      <c r="BK277" s="4">
        <v>1</v>
      </c>
      <c r="BL277" s="4">
        <v>2</v>
      </c>
      <c r="BM277" s="4">
        <v>1</v>
      </c>
      <c r="BN277" s="4">
        <v>7</v>
      </c>
      <c r="BO277" s="4">
        <v>7</v>
      </c>
      <c r="BP277" s="4">
        <v>0.222676890747527</v>
      </c>
      <c r="BQ277" s="4">
        <v>0.35283373110460903</v>
      </c>
      <c r="BR277" s="4">
        <v>7.8350987777470698</v>
      </c>
      <c r="BS277" s="4">
        <v>79</v>
      </c>
      <c r="BT277" s="4">
        <v>41</v>
      </c>
      <c r="BU277" s="4">
        <v>56</v>
      </c>
      <c r="BV277" s="4">
        <v>66</v>
      </c>
      <c r="BW277" s="4">
        <v>75</v>
      </c>
      <c r="BX277" s="4">
        <v>88</v>
      </c>
      <c r="BY277" s="4">
        <v>98</v>
      </c>
      <c r="BZ277" s="4">
        <v>108</v>
      </c>
      <c r="CA277" s="4">
        <v>40</v>
      </c>
      <c r="CB277" s="4">
        <v>54</v>
      </c>
      <c r="CC277" s="4">
        <v>64</v>
      </c>
      <c r="CD277" s="4">
        <v>73</v>
      </c>
      <c r="CE277" s="4">
        <v>85</v>
      </c>
      <c r="CF277" s="4">
        <v>95</v>
      </c>
      <c r="CG277" s="4">
        <v>104</v>
      </c>
      <c r="CH277" s="23">
        <v>0</v>
      </c>
      <c r="CI277" s="24">
        <v>0</v>
      </c>
      <c r="CJ277" s="25">
        <v>0</v>
      </c>
      <c r="CK277" s="26">
        <v>0</v>
      </c>
      <c r="CL277" s="28">
        <v>100</v>
      </c>
      <c r="CM277" s="29">
        <v>0</v>
      </c>
      <c r="CN277" s="30">
        <v>0</v>
      </c>
      <c r="CO277" s="31">
        <v>0</v>
      </c>
      <c r="CP277" s="33" t="s">
        <v>355</v>
      </c>
      <c r="CQ277" s="8">
        <v>0</v>
      </c>
      <c r="CR277" s="8">
        <v>0</v>
      </c>
      <c r="CS277" s="8">
        <v>0</v>
      </c>
      <c r="CT277" s="8">
        <v>0</v>
      </c>
      <c r="CU277" s="8">
        <v>0</v>
      </c>
      <c r="CV277" s="8">
        <v>0</v>
      </c>
      <c r="CW277" s="8">
        <v>100</v>
      </c>
      <c r="CX277" s="8">
        <v>0</v>
      </c>
      <c r="CY277" s="8">
        <v>0</v>
      </c>
    </row>
    <row r="278" spans="1:103" s="8" customFormat="1" ht="15.75" thickBot="1" x14ac:dyDescent="0.3">
      <c r="A278" s="8" t="s">
        <v>356</v>
      </c>
      <c r="B278" s="8" t="s">
        <v>648</v>
      </c>
      <c r="C278" s="8" t="s">
        <v>693</v>
      </c>
      <c r="D278" s="8" t="s">
        <v>694</v>
      </c>
      <c r="E278" s="8" t="s">
        <v>695</v>
      </c>
      <c r="G278" s="9">
        <v>814</v>
      </c>
      <c r="H278" s="8">
        <v>-32.60586</v>
      </c>
      <c r="I278" s="8">
        <v>25.884609999999999</v>
      </c>
      <c r="J278" s="10">
        <v>29472</v>
      </c>
      <c r="K278" s="10">
        <v>43306</v>
      </c>
      <c r="L278" s="9"/>
      <c r="M278" s="8">
        <v>810.99943261699696</v>
      </c>
      <c r="N278" s="8">
        <v>200813.95306519899</v>
      </c>
      <c r="O278" s="8">
        <v>37071.2256596964</v>
      </c>
      <c r="P278" s="8">
        <f t="shared" si="4"/>
        <v>37.071225659696402</v>
      </c>
      <c r="Q278" s="8">
        <v>75107.174598262398</v>
      </c>
      <c r="R278" s="9">
        <v>629</v>
      </c>
      <c r="S278" s="9">
        <v>1761</v>
      </c>
      <c r="T278" s="9">
        <v>665</v>
      </c>
      <c r="U278" s="9">
        <v>1241</v>
      </c>
      <c r="V278" s="9">
        <v>8.6694415658709993E-3</v>
      </c>
      <c r="W278" s="9">
        <v>1.5071795817842E-2</v>
      </c>
      <c r="X278" s="9">
        <v>25.600000381469702</v>
      </c>
      <c r="Y278" s="9">
        <v>1.022538729012E-2</v>
      </c>
      <c r="Z278" s="8">
        <v>1.0984487181565401</v>
      </c>
      <c r="AA278" s="8">
        <v>85.6410557893836</v>
      </c>
      <c r="AB278" s="8">
        <v>10.7711704744643</v>
      </c>
      <c r="AC278" s="9" t="s">
        <v>257</v>
      </c>
      <c r="AD278" s="8">
        <v>54.407003857213901</v>
      </c>
      <c r="AE278" s="8">
        <v>7</v>
      </c>
      <c r="AF278" s="8">
        <v>3.1</v>
      </c>
      <c r="AG278" s="8">
        <v>5.19</v>
      </c>
      <c r="AH278" s="8">
        <v>4.92</v>
      </c>
      <c r="AI278" s="8">
        <v>6.35</v>
      </c>
      <c r="AJ278" s="8">
        <v>0.72</v>
      </c>
      <c r="AK278" s="8">
        <v>0.42</v>
      </c>
      <c r="AL278" s="8">
        <v>0.64</v>
      </c>
      <c r="AM278" s="8">
        <v>0.64</v>
      </c>
      <c r="AN278" s="8">
        <v>846</v>
      </c>
      <c r="AO278" s="8">
        <v>329</v>
      </c>
      <c r="AP278" s="8">
        <v>499</v>
      </c>
      <c r="AQ278" s="8">
        <v>498</v>
      </c>
      <c r="AR278" s="8">
        <v>543</v>
      </c>
      <c r="AS278" s="8">
        <v>371</v>
      </c>
      <c r="AT278" s="8">
        <v>468</v>
      </c>
      <c r="AU278" s="8">
        <v>475</v>
      </c>
      <c r="AV278" s="8">
        <v>2.7E-2</v>
      </c>
      <c r="AW278" s="8">
        <v>0.14599999999999999</v>
      </c>
      <c r="AX278" s="8">
        <v>7</v>
      </c>
      <c r="AY278" s="8">
        <v>49</v>
      </c>
      <c r="AZ278" s="8">
        <v>10</v>
      </c>
      <c r="BA278" s="8">
        <v>5</v>
      </c>
      <c r="BB278" s="8">
        <v>6</v>
      </c>
      <c r="BC278" s="8">
        <v>7</v>
      </c>
      <c r="BD278" s="8">
        <v>6</v>
      </c>
      <c r="BE278" s="8">
        <v>2</v>
      </c>
      <c r="BF278" s="8">
        <v>2</v>
      </c>
      <c r="BG278" s="8">
        <v>2</v>
      </c>
      <c r="BH278" s="8">
        <v>5</v>
      </c>
      <c r="BI278" s="8">
        <v>5</v>
      </c>
      <c r="BJ278" s="8">
        <v>5</v>
      </c>
      <c r="BK278" s="8">
        <v>2</v>
      </c>
      <c r="BL278" s="8">
        <v>2</v>
      </c>
      <c r="BM278" s="8">
        <v>1</v>
      </c>
      <c r="BN278" s="8">
        <v>7</v>
      </c>
      <c r="BO278" s="8">
        <v>7</v>
      </c>
      <c r="BP278" s="8">
        <v>0.123026223403855</v>
      </c>
      <c r="BQ278" s="8">
        <v>0.66066696545390902</v>
      </c>
      <c r="BR278" s="8">
        <v>10.9268273008223</v>
      </c>
      <c r="BS278" s="8">
        <v>111</v>
      </c>
      <c r="BT278" s="8">
        <v>38</v>
      </c>
      <c r="BU278" s="8">
        <v>53</v>
      </c>
      <c r="BV278" s="8">
        <v>64</v>
      </c>
      <c r="BW278" s="8">
        <v>75</v>
      </c>
      <c r="BX278" s="8">
        <v>91</v>
      </c>
      <c r="BY278" s="8">
        <v>103</v>
      </c>
      <c r="BZ278" s="8">
        <v>115</v>
      </c>
      <c r="CA278" s="8">
        <v>46</v>
      </c>
      <c r="CB278" s="8">
        <v>65</v>
      </c>
      <c r="CC278" s="8">
        <v>78</v>
      </c>
      <c r="CD278" s="8">
        <v>92</v>
      </c>
      <c r="CE278" s="8">
        <v>110</v>
      </c>
      <c r="CF278" s="8">
        <v>125</v>
      </c>
      <c r="CG278" s="8">
        <v>140</v>
      </c>
      <c r="CH278" s="23">
        <v>0</v>
      </c>
      <c r="CI278" s="24">
        <v>0</v>
      </c>
      <c r="CJ278" s="25">
        <v>0</v>
      </c>
      <c r="CK278" s="26">
        <v>0</v>
      </c>
      <c r="CL278" s="28">
        <v>0</v>
      </c>
      <c r="CM278" s="29">
        <v>100</v>
      </c>
      <c r="CN278" s="30">
        <v>0</v>
      </c>
      <c r="CO278" s="31">
        <v>0</v>
      </c>
      <c r="CP278" s="34" t="s">
        <v>356</v>
      </c>
      <c r="CQ278" s="8">
        <v>0</v>
      </c>
      <c r="CR278" s="8">
        <v>0</v>
      </c>
      <c r="CS278" s="8">
        <v>0</v>
      </c>
      <c r="CT278" s="8">
        <v>0</v>
      </c>
      <c r="CU278" s="8">
        <v>0</v>
      </c>
      <c r="CV278" s="8">
        <v>0</v>
      </c>
      <c r="CW278" s="8">
        <v>100</v>
      </c>
      <c r="CX278" s="8">
        <v>0</v>
      </c>
      <c r="CY278" s="8">
        <v>0</v>
      </c>
    </row>
    <row r="279" spans="1:103" s="8" customFormat="1" ht="15.75" thickBot="1" x14ac:dyDescent="0.3">
      <c r="A279" s="8" t="s">
        <v>357</v>
      </c>
      <c r="B279" s="8" t="s">
        <v>648</v>
      </c>
      <c r="C279" s="8" t="s">
        <v>686</v>
      </c>
      <c r="D279" s="8" t="s">
        <v>687</v>
      </c>
      <c r="E279" s="8" t="s">
        <v>691</v>
      </c>
      <c r="G279" s="9">
        <v>810</v>
      </c>
      <c r="H279" s="8">
        <v>-32.563780000000001</v>
      </c>
      <c r="I279" s="8">
        <v>25.445139999999999</v>
      </c>
      <c r="J279" s="10">
        <v>20898</v>
      </c>
      <c r="K279" s="10">
        <v>31820</v>
      </c>
      <c r="L279" s="9"/>
      <c r="M279" s="8">
        <v>805.403847468712</v>
      </c>
      <c r="N279" s="8">
        <v>186322.49950522301</v>
      </c>
      <c r="O279" s="8">
        <v>20185.251448102201</v>
      </c>
      <c r="P279" s="8">
        <f t="shared" si="4"/>
        <v>20.1852514481022</v>
      </c>
      <c r="Q279" s="8">
        <v>49567.140182992902</v>
      </c>
      <c r="R279" s="9">
        <v>991</v>
      </c>
      <c r="S279" s="9">
        <v>1868</v>
      </c>
      <c r="T279" s="9">
        <v>1016</v>
      </c>
      <c r="U279" s="9">
        <v>1383</v>
      </c>
      <c r="V279" s="9">
        <v>8.6254021152849993E-3</v>
      </c>
      <c r="W279" s="9">
        <v>1.7693173274920999E-2</v>
      </c>
      <c r="X279" s="9">
        <v>18.079999923706001</v>
      </c>
      <c r="Y279" s="9">
        <v>9.8721319809559997E-3</v>
      </c>
      <c r="Z279" s="8">
        <v>1.2164696443721901</v>
      </c>
      <c r="AA279" s="8">
        <v>84.145803310720098</v>
      </c>
      <c r="AB279" s="8">
        <v>7.9280425008307702</v>
      </c>
      <c r="AC279" s="9" t="s">
        <v>257</v>
      </c>
      <c r="AD279" s="8">
        <v>12.2884972353744</v>
      </c>
      <c r="AE279" s="8">
        <v>6.7</v>
      </c>
      <c r="AF279" s="8">
        <v>3.5</v>
      </c>
      <c r="AG279" s="8">
        <v>5.58</v>
      </c>
      <c r="AH279" s="8">
        <v>5.75</v>
      </c>
      <c r="AI279" s="8">
        <v>6.3</v>
      </c>
      <c r="AJ279" s="8">
        <v>0.7</v>
      </c>
      <c r="AK279" s="8">
        <v>0.53</v>
      </c>
      <c r="AL279" s="8">
        <v>0.56999999999999995</v>
      </c>
      <c r="AM279" s="8">
        <v>0.56000000000000005</v>
      </c>
      <c r="AN279" s="8">
        <v>666</v>
      </c>
      <c r="AO279" s="8">
        <v>285</v>
      </c>
      <c r="AP279" s="8">
        <v>412</v>
      </c>
      <c r="AQ279" s="8">
        <v>397</v>
      </c>
      <c r="AR279" s="8">
        <v>445</v>
      </c>
      <c r="AS279" s="8">
        <v>333</v>
      </c>
      <c r="AT279" s="8">
        <v>388</v>
      </c>
      <c r="AU279" s="8">
        <v>387</v>
      </c>
      <c r="AV279" s="8">
        <v>5.6000000000000001E-2</v>
      </c>
      <c r="AW279" s="8">
        <v>0.14199999999999999</v>
      </c>
      <c r="AX279" s="8">
        <v>7</v>
      </c>
      <c r="AY279" s="8">
        <v>5</v>
      </c>
      <c r="AZ279" s="8">
        <v>10</v>
      </c>
      <c r="BA279" s="8">
        <v>1</v>
      </c>
      <c r="BB279" s="8">
        <v>6</v>
      </c>
      <c r="BC279" s="8">
        <v>6</v>
      </c>
      <c r="BD279" s="8">
        <v>6</v>
      </c>
      <c r="BE279" s="8">
        <v>2</v>
      </c>
      <c r="BF279" s="8">
        <v>2</v>
      </c>
      <c r="BG279" s="8">
        <v>2</v>
      </c>
      <c r="BH279" s="8">
        <v>5</v>
      </c>
      <c r="BI279" s="8">
        <v>5</v>
      </c>
      <c r="BJ279" s="8">
        <v>5</v>
      </c>
      <c r="BK279" s="8">
        <v>1</v>
      </c>
      <c r="BL279" s="8">
        <v>1</v>
      </c>
      <c r="BM279" s="8">
        <v>1</v>
      </c>
      <c r="BN279" s="8">
        <v>7</v>
      </c>
      <c r="BO279" s="8">
        <v>7</v>
      </c>
      <c r="BP279" s="8">
        <v>0.16932695476988399</v>
      </c>
      <c r="BQ279" s="8">
        <v>0.52660299494368801</v>
      </c>
      <c r="BR279" s="8">
        <v>62.113675840099503</v>
      </c>
      <c r="BS279" s="8">
        <v>98</v>
      </c>
      <c r="BT279" s="8">
        <v>35</v>
      </c>
      <c r="BU279" s="8">
        <v>48</v>
      </c>
      <c r="BV279" s="8">
        <v>58</v>
      </c>
      <c r="BW279" s="8">
        <v>68</v>
      </c>
      <c r="BX279" s="8">
        <v>82</v>
      </c>
      <c r="BY279" s="8">
        <v>93</v>
      </c>
      <c r="BZ279" s="8">
        <v>105</v>
      </c>
      <c r="CA279" s="8">
        <v>40</v>
      </c>
      <c r="CB279" s="8">
        <v>56</v>
      </c>
      <c r="CC279" s="8">
        <v>67</v>
      </c>
      <c r="CD279" s="8">
        <v>79</v>
      </c>
      <c r="CE279" s="8">
        <v>95</v>
      </c>
      <c r="CF279" s="8">
        <v>107</v>
      </c>
      <c r="CG279" s="8">
        <v>121</v>
      </c>
      <c r="CH279" s="23">
        <v>0</v>
      </c>
      <c r="CI279" s="24">
        <v>0</v>
      </c>
      <c r="CJ279" s="25">
        <v>0</v>
      </c>
      <c r="CK279" s="26">
        <v>0</v>
      </c>
      <c r="CL279" s="28">
        <v>100</v>
      </c>
      <c r="CM279" s="29">
        <v>0</v>
      </c>
      <c r="CN279" s="30">
        <v>0</v>
      </c>
      <c r="CO279" s="31">
        <v>0</v>
      </c>
      <c r="CP279" s="34" t="s">
        <v>357</v>
      </c>
      <c r="CQ279" s="8">
        <v>0</v>
      </c>
      <c r="CR279" s="8">
        <v>0</v>
      </c>
      <c r="CS279" s="8">
        <v>0</v>
      </c>
      <c r="CT279" s="8">
        <v>0</v>
      </c>
      <c r="CU279" s="8">
        <v>0</v>
      </c>
      <c r="CV279" s="8">
        <v>0</v>
      </c>
      <c r="CW279" s="8">
        <v>100</v>
      </c>
      <c r="CX279" s="8">
        <v>0</v>
      </c>
      <c r="CY279" s="8">
        <v>0</v>
      </c>
    </row>
    <row r="280" spans="1:103" s="8" customFormat="1" ht="15.75" thickBot="1" x14ac:dyDescent="0.3">
      <c r="A280" s="8" t="s">
        <v>358</v>
      </c>
      <c r="B280" s="8" t="s">
        <v>648</v>
      </c>
      <c r="C280" s="8" t="s">
        <v>686</v>
      </c>
      <c r="D280" s="8" t="s">
        <v>687</v>
      </c>
      <c r="E280" s="8" t="s">
        <v>690</v>
      </c>
      <c r="G280" s="9">
        <v>1512</v>
      </c>
      <c r="H280" s="8">
        <v>-32.784999999999997</v>
      </c>
      <c r="I280" s="8">
        <v>25.614829999999898</v>
      </c>
      <c r="J280" s="10">
        <v>29074</v>
      </c>
      <c r="K280" s="10">
        <v>43307</v>
      </c>
      <c r="L280" s="9"/>
      <c r="M280" s="8">
        <v>1507.42786612287</v>
      </c>
      <c r="N280" s="8">
        <v>310050.068427358</v>
      </c>
      <c r="O280" s="8">
        <v>81894.742214553698</v>
      </c>
      <c r="P280" s="8">
        <f t="shared" si="4"/>
        <v>81.894742214553702</v>
      </c>
      <c r="Q280" s="8">
        <v>127000.91366693399</v>
      </c>
      <c r="R280" s="9">
        <v>671</v>
      </c>
      <c r="S280" s="9">
        <v>1868</v>
      </c>
      <c r="T280" s="9">
        <v>705</v>
      </c>
      <c r="U280" s="9">
        <v>1215</v>
      </c>
      <c r="V280" s="9">
        <v>4.659118596464E-3</v>
      </c>
      <c r="W280" s="9">
        <v>9.4251290438680004E-3</v>
      </c>
      <c r="X280" s="9">
        <v>17.9300003051757</v>
      </c>
      <c r="Y280" s="9">
        <v>5.3542922250929999E-3</v>
      </c>
      <c r="Z280" s="8">
        <v>0.95503815481921905</v>
      </c>
      <c r="AA280" s="8">
        <v>84.873684924092004</v>
      </c>
      <c r="AB280" s="8">
        <v>20.705984573635298</v>
      </c>
      <c r="AC280" s="9" t="s">
        <v>257</v>
      </c>
      <c r="AD280" s="8">
        <v>617.441294280085</v>
      </c>
      <c r="AE280" s="8">
        <v>6.7</v>
      </c>
      <c r="AF280" s="8">
        <v>3.5</v>
      </c>
      <c r="AG280" s="8">
        <v>5.49</v>
      </c>
      <c r="AH280" s="8">
        <v>5.45</v>
      </c>
      <c r="AI280" s="8">
        <v>6.3</v>
      </c>
      <c r="AJ280" s="8">
        <v>0.74</v>
      </c>
      <c r="AK280" s="8">
        <v>0.53</v>
      </c>
      <c r="AL280" s="8">
        <v>0.61</v>
      </c>
      <c r="AM280" s="8">
        <v>0.56999999999999995</v>
      </c>
      <c r="AN280" s="8">
        <v>953</v>
      </c>
      <c r="AO280" s="8">
        <v>285</v>
      </c>
      <c r="AP280" s="8">
        <v>436</v>
      </c>
      <c r="AQ280" s="8">
        <v>408</v>
      </c>
      <c r="AR280" s="8">
        <v>607</v>
      </c>
      <c r="AS280" s="8">
        <v>333</v>
      </c>
      <c r="AT280" s="8">
        <v>405</v>
      </c>
      <c r="AU280" s="8">
        <v>395</v>
      </c>
      <c r="AV280" s="8">
        <v>5.7000000000000002E-2</v>
      </c>
      <c r="AW280" s="8">
        <v>0.504</v>
      </c>
      <c r="AX280" s="8">
        <v>7</v>
      </c>
      <c r="AY280" s="8">
        <v>49</v>
      </c>
      <c r="AZ280" s="8">
        <v>10</v>
      </c>
      <c r="BA280" s="8">
        <v>5</v>
      </c>
      <c r="BB280" s="8">
        <v>6</v>
      </c>
      <c r="BC280" s="8">
        <v>6</v>
      </c>
      <c r="BD280" s="8">
        <v>6</v>
      </c>
      <c r="BE280" s="8">
        <v>2</v>
      </c>
      <c r="BF280" s="8">
        <v>2</v>
      </c>
      <c r="BG280" s="8">
        <v>2</v>
      </c>
      <c r="BH280" s="8">
        <v>5</v>
      </c>
      <c r="BI280" s="8">
        <v>5</v>
      </c>
      <c r="BJ280" s="8">
        <v>5</v>
      </c>
      <c r="BK280" s="8">
        <v>1</v>
      </c>
      <c r="BL280" s="8">
        <v>2</v>
      </c>
      <c r="BM280" s="8">
        <v>1</v>
      </c>
      <c r="BN280" s="8">
        <v>7</v>
      </c>
      <c r="BO280" s="8">
        <v>7</v>
      </c>
      <c r="BP280" s="8">
        <v>-6.0577629968460002E-3</v>
      </c>
      <c r="BQ280" s="8">
        <v>0.332540249854549</v>
      </c>
      <c r="BR280" s="8">
        <v>-45.852640067509398</v>
      </c>
      <c r="BS280" s="8">
        <v>89</v>
      </c>
      <c r="BT280" s="8">
        <v>49</v>
      </c>
      <c r="BU280" s="8">
        <v>68</v>
      </c>
      <c r="BV280" s="8">
        <v>82</v>
      </c>
      <c r="BW280" s="8">
        <v>96</v>
      </c>
      <c r="BX280" s="8">
        <v>115</v>
      </c>
      <c r="BY280" s="8">
        <v>131</v>
      </c>
      <c r="BZ280" s="8">
        <v>147</v>
      </c>
      <c r="CA280" s="8">
        <v>203</v>
      </c>
      <c r="CB280" s="8">
        <v>284</v>
      </c>
      <c r="CC280" s="8">
        <v>341</v>
      </c>
      <c r="CD280" s="8">
        <v>399</v>
      </c>
      <c r="CE280" s="8">
        <v>480</v>
      </c>
      <c r="CF280" s="8">
        <v>544</v>
      </c>
      <c r="CG280" s="8">
        <v>612</v>
      </c>
      <c r="CH280" s="23">
        <v>0</v>
      </c>
      <c r="CI280" s="24">
        <v>0</v>
      </c>
      <c r="CJ280" s="25">
        <v>0</v>
      </c>
      <c r="CK280" s="26">
        <v>0</v>
      </c>
      <c r="CL280" s="28">
        <v>0</v>
      </c>
      <c r="CM280" s="29">
        <v>100</v>
      </c>
      <c r="CN280" s="30">
        <v>0</v>
      </c>
      <c r="CO280" s="31">
        <v>0</v>
      </c>
      <c r="CP280" s="34" t="s">
        <v>358</v>
      </c>
      <c r="CQ280" s="8">
        <v>0</v>
      </c>
      <c r="CR280" s="8">
        <v>0</v>
      </c>
      <c r="CS280" s="8">
        <v>0</v>
      </c>
      <c r="CT280" s="8">
        <v>0</v>
      </c>
      <c r="CU280" s="8">
        <v>0</v>
      </c>
      <c r="CV280" s="8">
        <v>0</v>
      </c>
      <c r="CW280" s="8">
        <v>100</v>
      </c>
      <c r="CX280" s="8">
        <v>0</v>
      </c>
      <c r="CY280" s="8">
        <v>0</v>
      </c>
    </row>
    <row r="281" spans="1:103" s="8" customFormat="1" ht="15.75" thickBot="1" x14ac:dyDescent="0.3">
      <c r="A281" s="8" t="s">
        <v>359</v>
      </c>
      <c r="B281" s="8" t="s">
        <v>648</v>
      </c>
      <c r="C281" s="8" t="s">
        <v>686</v>
      </c>
      <c r="D281" s="8" t="s">
        <v>687</v>
      </c>
      <c r="E281" s="8" t="s">
        <v>692</v>
      </c>
      <c r="G281" s="9">
        <v>808</v>
      </c>
      <c r="H281" s="8">
        <v>-32.561859999999903</v>
      </c>
      <c r="I281" s="8">
        <v>25.445129999999999</v>
      </c>
      <c r="J281" s="10">
        <v>31820</v>
      </c>
      <c r="K281" s="10">
        <v>43308</v>
      </c>
      <c r="L281" s="9"/>
      <c r="M281" s="8">
        <v>805.32831189925696</v>
      </c>
      <c r="N281" s="8">
        <v>186209.114649383</v>
      </c>
      <c r="O281" s="8">
        <v>19883.1470543656</v>
      </c>
      <c r="P281" s="8">
        <f t="shared" si="4"/>
        <v>19.883147054365601</v>
      </c>
      <c r="Q281" s="8">
        <v>49265.035789256297</v>
      </c>
      <c r="R281" s="9">
        <v>993</v>
      </c>
      <c r="S281" s="9">
        <v>1868</v>
      </c>
      <c r="T281" s="9">
        <v>1019</v>
      </c>
      <c r="U281" s="9">
        <v>1384</v>
      </c>
      <c r="V281" s="9">
        <v>8.6499331519010007E-3</v>
      </c>
      <c r="W281" s="9">
        <v>1.7761075090719999E-2</v>
      </c>
      <c r="X281" s="9">
        <v>18.079999923706001</v>
      </c>
      <c r="Y281" s="9">
        <v>9.878540411592E-3</v>
      </c>
      <c r="Z281" s="8">
        <v>1.2183028815163801</v>
      </c>
      <c r="AA281" s="8">
        <v>84.121167529941502</v>
      </c>
      <c r="AB281" s="8">
        <v>7.8888385794193701</v>
      </c>
      <c r="AC281" s="9" t="s">
        <v>257</v>
      </c>
      <c r="AD281" s="8">
        <v>12.0680323858571</v>
      </c>
      <c r="AE281" s="8">
        <v>6.7</v>
      </c>
      <c r="AF281" s="8">
        <v>3.5</v>
      </c>
      <c r="AG281" s="8">
        <v>5.58</v>
      </c>
      <c r="AH281" s="8">
        <v>5.75</v>
      </c>
      <c r="AI281" s="8">
        <v>6.3</v>
      </c>
      <c r="AJ281" s="8">
        <v>0.7</v>
      </c>
      <c r="AK281" s="8">
        <v>0.53</v>
      </c>
      <c r="AL281" s="8">
        <v>0.56999999999999995</v>
      </c>
      <c r="AM281" s="8">
        <v>0.56000000000000005</v>
      </c>
      <c r="AN281" s="8">
        <v>666</v>
      </c>
      <c r="AO281" s="8">
        <v>285</v>
      </c>
      <c r="AP281" s="8">
        <v>412</v>
      </c>
      <c r="AQ281" s="8">
        <v>397</v>
      </c>
      <c r="AR281" s="8">
        <v>445</v>
      </c>
      <c r="AS281" s="8">
        <v>333</v>
      </c>
      <c r="AT281" s="8">
        <v>388</v>
      </c>
      <c r="AU281" s="8">
        <v>387</v>
      </c>
      <c r="AV281" s="8">
        <v>5.6000000000000001E-2</v>
      </c>
      <c r="AW281" s="8">
        <v>0.14199999999999999</v>
      </c>
      <c r="AX281" s="8">
        <v>7</v>
      </c>
      <c r="AY281" s="8">
        <v>5</v>
      </c>
      <c r="AZ281" s="8">
        <v>10</v>
      </c>
      <c r="BA281" s="8">
        <v>1</v>
      </c>
      <c r="BB281" s="8">
        <v>6</v>
      </c>
      <c r="BC281" s="8">
        <v>6</v>
      </c>
      <c r="BD281" s="8">
        <v>6</v>
      </c>
      <c r="BE281" s="8">
        <v>2</v>
      </c>
      <c r="BF281" s="8">
        <v>2</v>
      </c>
      <c r="BG281" s="8">
        <v>2</v>
      </c>
      <c r="BH281" s="8">
        <v>5</v>
      </c>
      <c r="BI281" s="8">
        <v>5</v>
      </c>
      <c r="BJ281" s="8">
        <v>5</v>
      </c>
      <c r="BK281" s="8">
        <v>1</v>
      </c>
      <c r="BL281" s="8">
        <v>1</v>
      </c>
      <c r="BM281" s="8">
        <v>1</v>
      </c>
      <c r="BN281" s="8">
        <v>7</v>
      </c>
      <c r="BO281" s="8">
        <v>7</v>
      </c>
      <c r="BP281" s="8">
        <v>0.16932695476988399</v>
      </c>
      <c r="BQ281" s="8">
        <v>0.67148756538591703</v>
      </c>
      <c r="BR281" s="8">
        <v>-7.0409224979644298</v>
      </c>
      <c r="BS281" s="8">
        <v>98</v>
      </c>
      <c r="BT281" s="8">
        <v>34</v>
      </c>
      <c r="BU281" s="8">
        <v>48</v>
      </c>
      <c r="BV281" s="8">
        <v>58</v>
      </c>
      <c r="BW281" s="8">
        <v>68</v>
      </c>
      <c r="BX281" s="8">
        <v>82</v>
      </c>
      <c r="BY281" s="8">
        <v>93</v>
      </c>
      <c r="BZ281" s="8">
        <v>105</v>
      </c>
      <c r="CA281" s="8">
        <v>40</v>
      </c>
      <c r="CB281" s="8">
        <v>56</v>
      </c>
      <c r="CC281" s="8">
        <v>67</v>
      </c>
      <c r="CD281" s="8">
        <v>78</v>
      </c>
      <c r="CE281" s="8">
        <v>94</v>
      </c>
      <c r="CF281" s="8">
        <v>107</v>
      </c>
      <c r="CG281" s="8">
        <v>120</v>
      </c>
      <c r="CH281" s="23">
        <v>0</v>
      </c>
      <c r="CI281" s="24">
        <v>0</v>
      </c>
      <c r="CJ281" s="25">
        <v>0</v>
      </c>
      <c r="CK281" s="26">
        <v>0</v>
      </c>
      <c r="CL281" s="28">
        <v>100</v>
      </c>
      <c r="CM281" s="29">
        <v>0</v>
      </c>
      <c r="CN281" s="30">
        <v>0</v>
      </c>
      <c r="CO281" s="31">
        <v>0</v>
      </c>
      <c r="CP281" s="34" t="s">
        <v>359</v>
      </c>
      <c r="CQ281" s="8">
        <v>0</v>
      </c>
      <c r="CR281" s="8">
        <v>0</v>
      </c>
      <c r="CS281" s="8">
        <v>0</v>
      </c>
      <c r="CT281" s="8">
        <v>0</v>
      </c>
      <c r="CU281" s="8">
        <v>0</v>
      </c>
      <c r="CV281" s="8">
        <v>0</v>
      </c>
      <c r="CW281" s="8">
        <v>100</v>
      </c>
      <c r="CX281" s="8">
        <v>0</v>
      </c>
      <c r="CY281" s="8">
        <v>0</v>
      </c>
    </row>
    <row r="282" spans="1:103" s="4" customFormat="1" ht="15.75" thickBot="1" x14ac:dyDescent="0.3">
      <c r="A282" s="3" t="s">
        <v>360</v>
      </c>
      <c r="B282" s="3" t="s">
        <v>648</v>
      </c>
      <c r="C282" s="3" t="s">
        <v>686</v>
      </c>
      <c r="D282" s="3" t="s">
        <v>687</v>
      </c>
      <c r="E282" s="3" t="s">
        <v>688</v>
      </c>
      <c r="G282" s="5">
        <v>1868</v>
      </c>
      <c r="H282" s="4">
        <v>-32.967079999999903</v>
      </c>
      <c r="I282" s="4">
        <v>25.671429999999901</v>
      </c>
      <c r="J282" s="6">
        <v>32056</v>
      </c>
      <c r="K282" s="6">
        <v>43307</v>
      </c>
      <c r="L282" s="5"/>
      <c r="M282" s="4">
        <v>1868.41246941603</v>
      </c>
      <c r="N282" s="4">
        <v>383999.91818060301</v>
      </c>
      <c r="O282" s="4">
        <v>116725.83183263701</v>
      </c>
      <c r="P282" s="8">
        <f t="shared" si="4"/>
        <v>116.72583183263701</v>
      </c>
      <c r="Q282" s="4">
        <v>178918.79996744599</v>
      </c>
      <c r="R282" s="5">
        <v>544</v>
      </c>
      <c r="S282" s="5">
        <v>1868</v>
      </c>
      <c r="T282" s="5">
        <v>591</v>
      </c>
      <c r="U282" s="5">
        <v>1143</v>
      </c>
      <c r="V282" s="5">
        <v>3.5709191579369999E-3</v>
      </c>
      <c r="W282" s="5">
        <v>7.4000049197790003E-3</v>
      </c>
      <c r="X282" s="5">
        <v>16.270000457763601</v>
      </c>
      <c r="Y282" s="5">
        <v>4.1135982610290001E-3</v>
      </c>
      <c r="Z282" s="4">
        <v>0.76464667171773204</v>
      </c>
      <c r="AA282" s="4">
        <v>85.303741166545294</v>
      </c>
      <c r="AB282" s="4">
        <v>29.839022513235999</v>
      </c>
      <c r="AC282" s="5" t="s">
        <v>257</v>
      </c>
      <c r="AD282" s="4">
        <v>7991.6933379720804</v>
      </c>
      <c r="AE282" s="4">
        <v>6.7</v>
      </c>
      <c r="AF282" s="4">
        <v>3.2</v>
      </c>
      <c r="AG282" s="4">
        <v>5.33</v>
      </c>
      <c r="AH282" s="4">
        <v>5.35</v>
      </c>
      <c r="AI282" s="4">
        <v>6.3</v>
      </c>
      <c r="AJ282" s="4">
        <v>0.74</v>
      </c>
      <c r="AK282" s="4">
        <v>0.53</v>
      </c>
      <c r="AL282" s="4">
        <v>0.61</v>
      </c>
      <c r="AM282" s="4">
        <v>0.59</v>
      </c>
      <c r="AN282" s="4">
        <v>953</v>
      </c>
      <c r="AO282" s="4">
        <v>285</v>
      </c>
      <c r="AP282" s="4">
        <v>424</v>
      </c>
      <c r="AQ282" s="4">
        <v>391</v>
      </c>
      <c r="AR282" s="4">
        <v>607</v>
      </c>
      <c r="AS282" s="4">
        <v>332</v>
      </c>
      <c r="AT282" s="4">
        <v>399</v>
      </c>
      <c r="AU282" s="4">
        <v>391</v>
      </c>
      <c r="AV282" s="4">
        <v>0.08</v>
      </c>
      <c r="AW282" s="4">
        <v>0.41</v>
      </c>
      <c r="AX282" s="4">
        <v>7</v>
      </c>
      <c r="AY282" s="4">
        <v>36</v>
      </c>
      <c r="AZ282" s="4">
        <v>10</v>
      </c>
      <c r="BA282" s="4">
        <v>1</v>
      </c>
      <c r="BB282" s="4">
        <v>6</v>
      </c>
      <c r="BC282" s="4">
        <v>6</v>
      </c>
      <c r="BD282" s="4">
        <v>6</v>
      </c>
      <c r="BE282" s="4">
        <v>2</v>
      </c>
      <c r="BF282" s="4">
        <v>2</v>
      </c>
      <c r="BG282" s="4">
        <v>2</v>
      </c>
      <c r="BH282" s="4">
        <v>5</v>
      </c>
      <c r="BI282" s="4">
        <v>5</v>
      </c>
      <c r="BJ282" s="4">
        <v>5</v>
      </c>
      <c r="BK282" s="4">
        <v>2</v>
      </c>
      <c r="BL282" s="4">
        <v>2</v>
      </c>
      <c r="BM282" s="4">
        <v>1</v>
      </c>
      <c r="BN282" s="4">
        <v>7</v>
      </c>
      <c r="BO282" s="4">
        <v>7</v>
      </c>
      <c r="BP282" s="4">
        <v>0.15174363658910101</v>
      </c>
      <c r="BQ282" s="4">
        <v>0.41010341256591998</v>
      </c>
      <c r="BR282" s="4">
        <v>-43.1427157538457</v>
      </c>
      <c r="BS282" s="4">
        <v>108</v>
      </c>
      <c r="BT282" s="4">
        <v>52</v>
      </c>
      <c r="BU282" s="4">
        <v>73</v>
      </c>
      <c r="BV282" s="4">
        <v>88</v>
      </c>
      <c r="BW282" s="4">
        <v>103</v>
      </c>
      <c r="BX282" s="4">
        <v>124</v>
      </c>
      <c r="BY282" s="4">
        <v>140</v>
      </c>
      <c r="BZ282" s="4">
        <v>158</v>
      </c>
      <c r="CA282" s="4">
        <v>2284</v>
      </c>
      <c r="CB282" s="4">
        <v>3185</v>
      </c>
      <c r="CC282" s="4">
        <v>3826</v>
      </c>
      <c r="CD282" s="4">
        <v>4481</v>
      </c>
      <c r="CE282" s="4">
        <v>5386</v>
      </c>
      <c r="CF282" s="4">
        <v>6110</v>
      </c>
      <c r="CG282" s="4">
        <v>6874</v>
      </c>
      <c r="CH282" s="23">
        <v>0</v>
      </c>
      <c r="CI282" s="24">
        <v>0</v>
      </c>
      <c r="CJ282" s="25">
        <v>0</v>
      </c>
      <c r="CK282" s="26">
        <v>0</v>
      </c>
      <c r="CL282" s="28">
        <v>0</v>
      </c>
      <c r="CM282" s="29">
        <v>100</v>
      </c>
      <c r="CN282" s="30">
        <v>0</v>
      </c>
      <c r="CO282" s="31">
        <v>0</v>
      </c>
      <c r="CP282" s="33" t="s">
        <v>360</v>
      </c>
      <c r="CQ282" s="8">
        <v>0</v>
      </c>
      <c r="CR282" s="8">
        <v>0</v>
      </c>
      <c r="CS282" s="8">
        <v>0</v>
      </c>
      <c r="CT282" s="8">
        <v>0</v>
      </c>
      <c r="CU282" s="8">
        <v>0</v>
      </c>
      <c r="CV282" s="8">
        <v>0</v>
      </c>
      <c r="CW282" s="8">
        <v>100</v>
      </c>
      <c r="CX282" s="8">
        <v>0</v>
      </c>
      <c r="CY282" s="8">
        <v>0</v>
      </c>
    </row>
    <row r="283" spans="1:103" s="8" customFormat="1" ht="15.75" thickBot="1" x14ac:dyDescent="0.3">
      <c r="A283" s="8" t="s">
        <v>361</v>
      </c>
      <c r="B283" s="8" t="s">
        <v>648</v>
      </c>
      <c r="C283" s="8" t="s">
        <v>710</v>
      </c>
      <c r="D283" s="8" t="s">
        <v>711</v>
      </c>
      <c r="E283" s="8" t="s">
        <v>712</v>
      </c>
      <c r="G283" s="9">
        <v>1245</v>
      </c>
      <c r="H283" s="8">
        <v>-32.713500000000003</v>
      </c>
      <c r="I283" s="8">
        <v>26.29608</v>
      </c>
      <c r="J283" s="10">
        <v>10502</v>
      </c>
      <c r="K283" s="10">
        <v>43314</v>
      </c>
      <c r="L283" s="9">
        <v>1927</v>
      </c>
      <c r="M283" s="8">
        <v>1249.70171063717</v>
      </c>
      <c r="N283" s="8">
        <v>265070.85305777797</v>
      </c>
      <c r="O283" s="8">
        <v>40050.269561418201</v>
      </c>
      <c r="P283" s="8">
        <f t="shared" si="4"/>
        <v>40.050269561418204</v>
      </c>
      <c r="Q283" s="8">
        <v>96960.175866974998</v>
      </c>
      <c r="R283" s="9">
        <v>570</v>
      </c>
      <c r="S283" s="9">
        <v>1773</v>
      </c>
      <c r="T283" s="9">
        <v>598</v>
      </c>
      <c r="U283" s="9">
        <v>1097</v>
      </c>
      <c r="V283" s="9">
        <v>6.1870170757169999E-3</v>
      </c>
      <c r="W283" s="9">
        <v>1.2407155713604E-2</v>
      </c>
      <c r="X283" s="9">
        <v>24.190000534057599</v>
      </c>
      <c r="Y283" s="9">
        <v>6.8619237281380002E-3</v>
      </c>
      <c r="Z283" s="8">
        <v>1.00788325823094</v>
      </c>
      <c r="AA283" s="8">
        <v>84.575289872702299</v>
      </c>
      <c r="AB283" s="8">
        <v>15.2883339193999</v>
      </c>
      <c r="AC283" s="9" t="s">
        <v>257</v>
      </c>
      <c r="AD283" s="8">
        <v>123.75928192294</v>
      </c>
      <c r="AE283" s="8">
        <v>6.05</v>
      </c>
      <c r="AF283" s="8">
        <v>3.25</v>
      </c>
      <c r="AG283" s="8">
        <v>4.68</v>
      </c>
      <c r="AH283" s="8">
        <v>4.75</v>
      </c>
      <c r="AI283" s="8">
        <v>5</v>
      </c>
      <c r="AJ283" s="8">
        <v>0.77</v>
      </c>
      <c r="AK283" s="8">
        <v>0.37</v>
      </c>
      <c r="AL283" s="8">
        <v>0.5</v>
      </c>
      <c r="AM283" s="8">
        <v>0.49</v>
      </c>
      <c r="AN283" s="8">
        <v>1036</v>
      </c>
      <c r="AO283" s="8">
        <v>416</v>
      </c>
      <c r="AP283" s="8">
        <v>593</v>
      </c>
      <c r="AQ283" s="8">
        <v>586</v>
      </c>
      <c r="AR283" s="8">
        <v>940</v>
      </c>
      <c r="AS283" s="8">
        <v>340</v>
      </c>
      <c r="AT283" s="8">
        <v>551</v>
      </c>
      <c r="AU283" s="8">
        <v>545</v>
      </c>
      <c r="AV283" s="8">
        <v>7.3999999999999996E-2</v>
      </c>
      <c r="AW283" s="8">
        <v>0.23599999999999999</v>
      </c>
      <c r="AX283" s="8">
        <v>7</v>
      </c>
      <c r="AY283" s="8">
        <v>49</v>
      </c>
      <c r="AZ283" s="8">
        <v>10</v>
      </c>
      <c r="BA283" s="8">
        <v>5</v>
      </c>
      <c r="BB283" s="8">
        <v>7</v>
      </c>
      <c r="BC283" s="8">
        <v>7</v>
      </c>
      <c r="BD283" s="8">
        <v>1</v>
      </c>
      <c r="BE283" s="8">
        <v>2</v>
      </c>
      <c r="BF283" s="8">
        <v>2</v>
      </c>
      <c r="BG283" s="8">
        <v>1</v>
      </c>
      <c r="BH283" s="8">
        <v>5</v>
      </c>
      <c r="BI283" s="8">
        <v>5</v>
      </c>
      <c r="BJ283" s="8">
        <v>5</v>
      </c>
      <c r="BK283" s="8">
        <v>2</v>
      </c>
      <c r="BL283" s="8">
        <v>2</v>
      </c>
      <c r="BM283" s="8">
        <v>2</v>
      </c>
      <c r="BN283" s="8">
        <v>7</v>
      </c>
      <c r="BO283" s="8">
        <v>7</v>
      </c>
      <c r="BP283" s="8">
        <v>9.0342182487720996E-2</v>
      </c>
      <c r="BQ283" s="8">
        <v>0.27422691465217702</v>
      </c>
      <c r="BR283" s="8">
        <v>-60.093432197342302</v>
      </c>
      <c r="BS283" s="8">
        <v>112</v>
      </c>
      <c r="BT283" s="8">
        <v>47</v>
      </c>
      <c r="BU283" s="8">
        <v>65</v>
      </c>
      <c r="BV283" s="8">
        <v>78</v>
      </c>
      <c r="BW283" s="8">
        <v>92</v>
      </c>
      <c r="BX283" s="8">
        <v>110</v>
      </c>
      <c r="BY283" s="8">
        <v>125</v>
      </c>
      <c r="BZ283" s="8">
        <v>141</v>
      </c>
      <c r="CA283" s="8">
        <v>72</v>
      </c>
      <c r="CB283" s="8">
        <v>100</v>
      </c>
      <c r="CC283" s="8">
        <v>120</v>
      </c>
      <c r="CD283" s="8">
        <v>140</v>
      </c>
      <c r="CE283" s="8">
        <v>168</v>
      </c>
      <c r="CF283" s="8">
        <v>191</v>
      </c>
      <c r="CG283" s="8">
        <v>215</v>
      </c>
      <c r="CH283" s="23">
        <v>0</v>
      </c>
      <c r="CI283" s="24">
        <v>0</v>
      </c>
      <c r="CJ283" s="25">
        <v>0</v>
      </c>
      <c r="CK283" s="26">
        <v>0</v>
      </c>
      <c r="CL283" s="28">
        <v>20</v>
      </c>
      <c r="CM283" s="29">
        <v>80</v>
      </c>
      <c r="CN283" s="30">
        <v>0</v>
      </c>
      <c r="CO283" s="31">
        <v>0</v>
      </c>
      <c r="CP283" s="34" t="s">
        <v>361</v>
      </c>
      <c r="CQ283" s="8">
        <v>0</v>
      </c>
      <c r="CR283" s="8">
        <v>0</v>
      </c>
      <c r="CS283" s="8">
        <v>0</v>
      </c>
      <c r="CT283" s="8">
        <v>0</v>
      </c>
      <c r="CU283" s="8">
        <v>100</v>
      </c>
      <c r="CV283" s="8">
        <v>0</v>
      </c>
      <c r="CW283" s="8">
        <v>0</v>
      </c>
      <c r="CX283" s="8">
        <v>0</v>
      </c>
      <c r="CY283" s="8">
        <v>0</v>
      </c>
    </row>
    <row r="284" spans="1:103" s="8" customFormat="1" ht="15.75" thickBot="1" x14ac:dyDescent="0.3">
      <c r="A284" s="8" t="s">
        <v>362</v>
      </c>
      <c r="B284" s="8" t="s">
        <v>648</v>
      </c>
      <c r="C284" s="8" t="s">
        <v>710</v>
      </c>
      <c r="D284" s="8" t="s">
        <v>713</v>
      </c>
      <c r="E284" s="8" t="s">
        <v>714</v>
      </c>
      <c r="G284" s="9">
        <v>748</v>
      </c>
      <c r="H284" s="8">
        <v>-32.711280000000002</v>
      </c>
      <c r="I284" s="8">
        <v>26.578229999999898</v>
      </c>
      <c r="J284" s="10">
        <v>8006</v>
      </c>
      <c r="K284" s="10">
        <v>26178</v>
      </c>
      <c r="L284" s="9"/>
      <c r="M284" s="8">
        <v>0.60891942463872395</v>
      </c>
      <c r="N284" s="8">
        <v>4928.7302249572003</v>
      </c>
      <c r="O284" s="8">
        <v>900.82121654480795</v>
      </c>
      <c r="P284" s="8">
        <f t="shared" si="4"/>
        <v>0.90082121654480796</v>
      </c>
      <c r="Q284" s="8">
        <v>1898.1305449295601</v>
      </c>
      <c r="R284" s="9">
        <v>471</v>
      </c>
      <c r="S284" s="9">
        <v>678</v>
      </c>
      <c r="T284" s="9">
        <v>473</v>
      </c>
      <c r="U284" s="9">
        <v>657</v>
      </c>
      <c r="V284" s="9">
        <v>8.3376057446003002E-2</v>
      </c>
      <c r="W284" s="9">
        <v>0.10905466989768201</v>
      </c>
      <c r="X284" s="9">
        <v>17.129999160766602</v>
      </c>
      <c r="Y284" s="9">
        <v>0.12924997508525801</v>
      </c>
      <c r="Z284" s="8">
        <v>0.93897646041957294</v>
      </c>
      <c r="AA284" s="8">
        <v>100</v>
      </c>
      <c r="AB284" s="8">
        <v>0.23885000905342599</v>
      </c>
      <c r="AC284" s="9" t="s">
        <v>257</v>
      </c>
      <c r="AD284" s="8">
        <v>2.47527804288822</v>
      </c>
      <c r="AE284" s="8">
        <v>5.0999999999999996</v>
      </c>
      <c r="AF284" s="8">
        <v>4.24</v>
      </c>
      <c r="AG284" s="8">
        <v>4.54</v>
      </c>
      <c r="AH284" s="8">
        <v>4.3600000000000003</v>
      </c>
      <c r="AI284" s="8">
        <v>4.3600000000000003</v>
      </c>
      <c r="AJ284" s="8">
        <v>0.49</v>
      </c>
      <c r="AK284" s="8">
        <v>0.45</v>
      </c>
      <c r="AL284" s="8">
        <v>0.45</v>
      </c>
      <c r="AM284" s="8">
        <v>0.45</v>
      </c>
      <c r="AN284" s="8">
        <v>461</v>
      </c>
      <c r="AO284" s="8">
        <v>461</v>
      </c>
      <c r="AP284" s="8">
        <v>461</v>
      </c>
      <c r="AQ284" s="8">
        <v>461</v>
      </c>
      <c r="AR284" s="8">
        <v>501</v>
      </c>
      <c r="AS284" s="8">
        <v>501</v>
      </c>
      <c r="AT284" s="8">
        <v>501</v>
      </c>
      <c r="AU284" s="8">
        <v>501</v>
      </c>
      <c r="AV284" s="8">
        <v>0</v>
      </c>
      <c r="AW284" s="8">
        <v>0</v>
      </c>
      <c r="AX284" s="8">
        <v>7</v>
      </c>
      <c r="AY284" s="8">
        <v>49</v>
      </c>
      <c r="AZ284" s="8">
        <v>10</v>
      </c>
      <c r="BA284" s="8">
        <v>5</v>
      </c>
      <c r="BB284" s="8">
        <v>1</v>
      </c>
      <c r="BC284" s="8">
        <v>1</v>
      </c>
      <c r="BD284" s="8">
        <v>1</v>
      </c>
      <c r="BE284" s="8">
        <v>1</v>
      </c>
      <c r="BF284" s="8">
        <v>1</v>
      </c>
      <c r="BG284" s="8">
        <v>1</v>
      </c>
      <c r="BH284" s="8">
        <v>5</v>
      </c>
      <c r="BI284" s="8">
        <v>5</v>
      </c>
      <c r="BJ284" s="8">
        <v>5</v>
      </c>
      <c r="BK284" s="8">
        <v>2</v>
      </c>
      <c r="BL284" s="8">
        <v>2</v>
      </c>
      <c r="BM284" s="8">
        <v>2</v>
      </c>
      <c r="BN284" s="8">
        <v>7</v>
      </c>
      <c r="BO284" s="8">
        <v>7</v>
      </c>
      <c r="BP284" s="8">
        <v>-1.8043926738459001E-2</v>
      </c>
      <c r="BQ284" s="8">
        <v>0.34052093546213202</v>
      </c>
      <c r="BR284" s="8">
        <v>35.838133582580497</v>
      </c>
      <c r="BS284" s="8">
        <v>98</v>
      </c>
      <c r="BT284" s="8">
        <v>10</v>
      </c>
      <c r="BU284" s="8">
        <v>14</v>
      </c>
      <c r="BV284" s="8">
        <v>17</v>
      </c>
      <c r="BW284" s="8">
        <v>20</v>
      </c>
      <c r="BX284" s="8">
        <v>24</v>
      </c>
      <c r="BY284" s="8">
        <v>27</v>
      </c>
      <c r="BZ284" s="8">
        <v>31</v>
      </c>
      <c r="CA284" s="8">
        <v>23</v>
      </c>
      <c r="CB284" s="8">
        <v>33</v>
      </c>
      <c r="CC284" s="8">
        <v>39</v>
      </c>
      <c r="CD284" s="8">
        <v>46</v>
      </c>
      <c r="CE284" s="8">
        <v>55</v>
      </c>
      <c r="CF284" s="8">
        <v>63</v>
      </c>
      <c r="CG284" s="8">
        <v>71</v>
      </c>
      <c r="CH284" s="23">
        <v>0</v>
      </c>
      <c r="CI284" s="24">
        <v>0</v>
      </c>
      <c r="CJ284" s="25">
        <v>0</v>
      </c>
      <c r="CK284" s="26">
        <v>0</v>
      </c>
      <c r="CL284" s="28">
        <v>0</v>
      </c>
      <c r="CM284" s="29">
        <v>100</v>
      </c>
      <c r="CN284" s="30">
        <v>0</v>
      </c>
      <c r="CO284" s="31">
        <v>0</v>
      </c>
      <c r="CP284" s="34" t="s">
        <v>362</v>
      </c>
      <c r="CQ284" s="8">
        <v>0</v>
      </c>
      <c r="CR284" s="8">
        <v>0</v>
      </c>
      <c r="CS284" s="8">
        <v>0</v>
      </c>
      <c r="CT284" s="8">
        <v>0</v>
      </c>
      <c r="CU284" s="8">
        <v>100</v>
      </c>
      <c r="CV284" s="8">
        <v>0</v>
      </c>
      <c r="CW284" s="8">
        <v>0</v>
      </c>
      <c r="CX284" s="8">
        <v>0</v>
      </c>
      <c r="CY284" s="8">
        <v>0</v>
      </c>
    </row>
    <row r="285" spans="1:103" s="8" customFormat="1" ht="15.75" thickBot="1" x14ac:dyDescent="0.3">
      <c r="A285" s="8" t="s">
        <v>363</v>
      </c>
      <c r="B285" s="8" t="s">
        <v>648</v>
      </c>
      <c r="C285" s="8" t="s">
        <v>710</v>
      </c>
      <c r="D285" s="8" t="s">
        <v>711</v>
      </c>
      <c r="E285" s="8" t="s">
        <v>716</v>
      </c>
      <c r="G285" s="9">
        <v>246</v>
      </c>
      <c r="H285" s="8">
        <v>-32.4649</v>
      </c>
      <c r="I285" s="8">
        <v>26.510459999999998</v>
      </c>
      <c r="J285" s="10">
        <v>23406</v>
      </c>
      <c r="K285" s="10">
        <v>31595</v>
      </c>
      <c r="L285" s="9"/>
      <c r="M285" s="8">
        <v>250.291128697369</v>
      </c>
      <c r="N285" s="8">
        <v>121920.191955733</v>
      </c>
      <c r="O285" s="8">
        <v>569.23115023176797</v>
      </c>
      <c r="P285" s="8">
        <f t="shared" si="4"/>
        <v>0.56923115023176796</v>
      </c>
      <c r="Q285" s="8">
        <v>23437.184839846199</v>
      </c>
      <c r="R285" s="9">
        <v>1010</v>
      </c>
      <c r="S285" s="9">
        <v>1773</v>
      </c>
      <c r="T285" s="9">
        <v>1031</v>
      </c>
      <c r="U285" s="9">
        <v>1366</v>
      </c>
      <c r="V285" s="9">
        <v>1.5666533261537999E-2</v>
      </c>
      <c r="W285" s="9">
        <v>3.2555104429726998E-2</v>
      </c>
      <c r="X285" s="9">
        <v>28.7199993133544</v>
      </c>
      <c r="Y285" s="9">
        <v>1.9058033823967001E-2</v>
      </c>
      <c r="Z285" s="8">
        <v>1.1914610479429899</v>
      </c>
      <c r="AA285" s="8">
        <v>87.565244508317093</v>
      </c>
      <c r="AB285" s="8">
        <v>3.4571007717329101</v>
      </c>
      <c r="AC285" s="9" t="s">
        <v>257</v>
      </c>
      <c r="AD285" s="8">
        <v>6.2092210997442896</v>
      </c>
      <c r="AE285" s="8">
        <v>5.65</v>
      </c>
      <c r="AF285" s="8">
        <v>3.6</v>
      </c>
      <c r="AG285" s="8">
        <v>4.6900000000000004</v>
      </c>
      <c r="AH285" s="8">
        <v>4.75</v>
      </c>
      <c r="AI285" s="8">
        <v>4.75</v>
      </c>
      <c r="AJ285" s="8">
        <v>0.77</v>
      </c>
      <c r="AK285" s="8">
        <v>0.39</v>
      </c>
      <c r="AL285" s="8">
        <v>0.56999999999999995</v>
      </c>
      <c r="AM285" s="8">
        <v>0.59</v>
      </c>
      <c r="AN285" s="8">
        <v>1036</v>
      </c>
      <c r="AO285" s="8">
        <v>469</v>
      </c>
      <c r="AP285" s="8">
        <v>678</v>
      </c>
      <c r="AQ285" s="8">
        <v>689</v>
      </c>
      <c r="AR285" s="8">
        <v>940</v>
      </c>
      <c r="AS285" s="8">
        <v>414</v>
      </c>
      <c r="AT285" s="8">
        <v>633</v>
      </c>
      <c r="AU285" s="8">
        <v>625</v>
      </c>
      <c r="AV285" s="8">
        <v>7.0999999999999994E-2</v>
      </c>
      <c r="AW285" s="8">
        <v>0.13</v>
      </c>
      <c r="AX285" s="8">
        <v>15</v>
      </c>
      <c r="AY285" s="8">
        <v>49</v>
      </c>
      <c r="AZ285" s="8">
        <v>10</v>
      </c>
      <c r="BA285" s="8">
        <v>5</v>
      </c>
      <c r="BB285" s="8">
        <v>7</v>
      </c>
      <c r="BC285" s="8">
        <v>7</v>
      </c>
      <c r="BD285" s="8">
        <v>7</v>
      </c>
      <c r="BE285" s="8">
        <v>2</v>
      </c>
      <c r="BF285" s="8">
        <v>2</v>
      </c>
      <c r="BG285" s="8">
        <v>2</v>
      </c>
      <c r="BH285" s="8">
        <v>5</v>
      </c>
      <c r="BI285" s="8">
        <v>5</v>
      </c>
      <c r="BJ285" s="8">
        <v>5</v>
      </c>
      <c r="BK285" s="8">
        <v>2</v>
      </c>
      <c r="BL285" s="8">
        <v>2</v>
      </c>
      <c r="BM285" s="8">
        <v>2</v>
      </c>
      <c r="BN285" s="8">
        <v>7</v>
      </c>
      <c r="BO285" s="8">
        <v>7</v>
      </c>
      <c r="BP285" s="8">
        <v>2.8765439269780001E-2</v>
      </c>
      <c r="BQ285" s="8">
        <v>0.24748432407742399</v>
      </c>
      <c r="BR285" s="8">
        <v>-56.770841811939</v>
      </c>
      <c r="BS285" s="8">
        <v>122</v>
      </c>
      <c r="BT285" s="8">
        <v>30</v>
      </c>
      <c r="BU285" s="8">
        <v>42</v>
      </c>
      <c r="BV285" s="8">
        <v>51</v>
      </c>
      <c r="BW285" s="8">
        <v>60</v>
      </c>
      <c r="BX285" s="8">
        <v>72</v>
      </c>
      <c r="BY285" s="8">
        <v>81</v>
      </c>
      <c r="BZ285" s="8">
        <v>92</v>
      </c>
      <c r="CA285" s="8">
        <v>37</v>
      </c>
      <c r="CB285" s="8">
        <v>52</v>
      </c>
      <c r="CC285" s="8">
        <v>62</v>
      </c>
      <c r="CD285" s="8">
        <v>73</v>
      </c>
      <c r="CE285" s="8">
        <v>87</v>
      </c>
      <c r="CF285" s="8">
        <v>99</v>
      </c>
      <c r="CG285" s="8">
        <v>112</v>
      </c>
      <c r="CH285" s="23">
        <v>0</v>
      </c>
      <c r="CI285" s="24">
        <v>0</v>
      </c>
      <c r="CJ285" s="25">
        <v>0</v>
      </c>
      <c r="CK285" s="26">
        <v>0</v>
      </c>
      <c r="CL285" s="28">
        <v>100</v>
      </c>
      <c r="CM285" s="29">
        <v>0</v>
      </c>
      <c r="CN285" s="30">
        <v>0</v>
      </c>
      <c r="CO285" s="31">
        <v>0</v>
      </c>
      <c r="CP285" s="34" t="s">
        <v>363</v>
      </c>
      <c r="CQ285" s="8">
        <v>0</v>
      </c>
      <c r="CR285" s="8">
        <v>0</v>
      </c>
      <c r="CS285" s="8">
        <v>0</v>
      </c>
      <c r="CT285" s="8">
        <v>0</v>
      </c>
      <c r="CU285" s="8">
        <v>100</v>
      </c>
      <c r="CV285" s="8">
        <v>0</v>
      </c>
      <c r="CW285" s="8">
        <v>0</v>
      </c>
      <c r="CX285" s="8">
        <v>0</v>
      </c>
      <c r="CY285" s="8">
        <v>0</v>
      </c>
    </row>
    <row r="286" spans="1:103" s="8" customFormat="1" ht="15.75" thickBot="1" x14ac:dyDescent="0.3">
      <c r="A286" s="8" t="s">
        <v>364</v>
      </c>
      <c r="B286" s="8" t="s">
        <v>648</v>
      </c>
      <c r="C286" s="8" t="s">
        <v>710</v>
      </c>
      <c r="D286" s="8" t="s">
        <v>713</v>
      </c>
      <c r="E286" s="8" t="s">
        <v>714</v>
      </c>
      <c r="G286" s="9">
        <v>1023</v>
      </c>
      <c r="H286" s="8">
        <v>-32.76144</v>
      </c>
      <c r="I286" s="8">
        <v>26.6288599999999</v>
      </c>
      <c r="J286" s="10">
        <v>33519</v>
      </c>
      <c r="K286" s="10">
        <v>43314</v>
      </c>
      <c r="L286" s="9"/>
      <c r="M286" s="8">
        <v>1042.4601818527401</v>
      </c>
      <c r="N286" s="8">
        <v>253834.33006921699</v>
      </c>
      <c r="O286" s="8">
        <v>37672.211936113803</v>
      </c>
      <c r="P286" s="8">
        <f t="shared" si="4"/>
        <v>37.672211936113804</v>
      </c>
      <c r="Q286" s="8">
        <v>94437.671669484305</v>
      </c>
      <c r="R286" s="9">
        <v>429</v>
      </c>
      <c r="S286" s="9">
        <v>2010</v>
      </c>
      <c r="T286" s="9">
        <v>463</v>
      </c>
      <c r="U286" s="9">
        <v>959</v>
      </c>
      <c r="V286" s="9">
        <v>6.4927847124639998E-3</v>
      </c>
      <c r="W286" s="9">
        <v>1.6741200540535E-2</v>
      </c>
      <c r="X286" s="9">
        <v>21.7399997711181</v>
      </c>
      <c r="Y286" s="9">
        <v>7.0028556510810004E-3</v>
      </c>
      <c r="Z286" s="8">
        <v>0.86458597945836901</v>
      </c>
      <c r="AA286" s="8">
        <v>85.617053982548796</v>
      </c>
      <c r="AB286" s="8">
        <v>14.8643467867452</v>
      </c>
      <c r="AC286" s="9" t="s">
        <v>257</v>
      </c>
      <c r="AD286" s="8">
        <v>153.30245080328299</v>
      </c>
      <c r="AE286" s="8">
        <v>6.64</v>
      </c>
      <c r="AF286" s="8">
        <v>2.38</v>
      </c>
      <c r="AG286" s="8">
        <v>4.55</v>
      </c>
      <c r="AH286" s="8">
        <v>4.5999999999999996</v>
      </c>
      <c r="AI286" s="8">
        <v>4.5999999999999996</v>
      </c>
      <c r="AJ286" s="8">
        <v>0.77</v>
      </c>
      <c r="AK286" s="8">
        <v>0.37</v>
      </c>
      <c r="AL286" s="8">
        <v>0.53</v>
      </c>
      <c r="AM286" s="8">
        <v>0.54</v>
      </c>
      <c r="AN286" s="8">
        <v>1312</v>
      </c>
      <c r="AO286" s="8">
        <v>456</v>
      </c>
      <c r="AP286" s="8">
        <v>696</v>
      </c>
      <c r="AQ286" s="8">
        <v>655</v>
      </c>
      <c r="AR286" s="8">
        <v>1185</v>
      </c>
      <c r="AS286" s="8">
        <v>410</v>
      </c>
      <c r="AT286" s="8">
        <v>672</v>
      </c>
      <c r="AU286" s="8">
        <v>649</v>
      </c>
      <c r="AV286" s="8">
        <v>0.21</v>
      </c>
      <c r="AW286" s="8">
        <v>1.3340000000000001</v>
      </c>
      <c r="AX286" s="8">
        <v>15</v>
      </c>
      <c r="AY286" s="8">
        <v>49</v>
      </c>
      <c r="AZ286" s="8">
        <v>10</v>
      </c>
      <c r="BA286" s="8">
        <v>5</v>
      </c>
      <c r="BB286" s="8">
        <v>7</v>
      </c>
      <c r="BC286" s="8">
        <v>7</v>
      </c>
      <c r="BD286" s="8">
        <v>1</v>
      </c>
      <c r="BE286" s="8">
        <v>2</v>
      </c>
      <c r="BF286" s="8">
        <v>2</v>
      </c>
      <c r="BG286" s="8">
        <v>1</v>
      </c>
      <c r="BH286" s="8">
        <v>5</v>
      </c>
      <c r="BI286" s="8">
        <v>5</v>
      </c>
      <c r="BJ286" s="8">
        <v>5</v>
      </c>
      <c r="BK286" s="8">
        <v>2</v>
      </c>
      <c r="BL286" s="8">
        <v>2</v>
      </c>
      <c r="BM286" s="8">
        <v>1</v>
      </c>
      <c r="BN286" s="8">
        <v>7</v>
      </c>
      <c r="BO286" s="8">
        <v>7</v>
      </c>
      <c r="BP286" s="8">
        <v>-1.8043926738459001E-2</v>
      </c>
      <c r="BQ286" s="8">
        <v>0.23346416929942701</v>
      </c>
      <c r="BR286" s="8">
        <v>-47.046523121975603</v>
      </c>
      <c r="BS286" s="8">
        <v>127</v>
      </c>
      <c r="BT286" s="8">
        <v>55</v>
      </c>
      <c r="BU286" s="8">
        <v>76</v>
      </c>
      <c r="BV286" s="8">
        <v>91</v>
      </c>
      <c r="BW286" s="8">
        <v>107</v>
      </c>
      <c r="BX286" s="8">
        <v>129</v>
      </c>
      <c r="BY286" s="8">
        <v>147</v>
      </c>
      <c r="BZ286" s="8">
        <v>166</v>
      </c>
      <c r="CA286" s="8">
        <v>90</v>
      </c>
      <c r="CB286" s="8">
        <v>125</v>
      </c>
      <c r="CC286" s="8">
        <v>149</v>
      </c>
      <c r="CD286" s="8">
        <v>175</v>
      </c>
      <c r="CE286" s="8">
        <v>211</v>
      </c>
      <c r="CF286" s="8">
        <v>240</v>
      </c>
      <c r="CG286" s="8">
        <v>271</v>
      </c>
      <c r="CH286" s="23">
        <v>0</v>
      </c>
      <c r="CI286" s="24">
        <v>0</v>
      </c>
      <c r="CJ286" s="25">
        <v>0</v>
      </c>
      <c r="CK286" s="26">
        <v>0</v>
      </c>
      <c r="CL286" s="28">
        <v>0</v>
      </c>
      <c r="CM286" s="29">
        <v>100</v>
      </c>
      <c r="CN286" s="30">
        <v>0</v>
      </c>
      <c r="CO286" s="31">
        <v>0</v>
      </c>
      <c r="CP286" s="34" t="s">
        <v>364</v>
      </c>
      <c r="CQ286" s="8">
        <v>0</v>
      </c>
      <c r="CR286" s="8">
        <v>0</v>
      </c>
      <c r="CS286" s="8">
        <v>0</v>
      </c>
      <c r="CT286" s="8">
        <v>0</v>
      </c>
      <c r="CU286" s="8">
        <v>100</v>
      </c>
      <c r="CV286" s="8">
        <v>0</v>
      </c>
      <c r="CW286" s="8">
        <v>0</v>
      </c>
      <c r="CX286" s="8">
        <v>0</v>
      </c>
      <c r="CY286" s="8">
        <v>0</v>
      </c>
    </row>
    <row r="287" spans="1:103" s="8" customFormat="1" ht="15.75" thickBot="1" x14ac:dyDescent="0.3">
      <c r="A287" s="8" t="s">
        <v>365</v>
      </c>
      <c r="B287" s="8" t="s">
        <v>648</v>
      </c>
      <c r="C287" s="8" t="s">
        <v>710</v>
      </c>
      <c r="D287" s="8" t="s">
        <v>711</v>
      </c>
      <c r="E287" s="8" t="s">
        <v>716</v>
      </c>
      <c r="G287" s="9">
        <v>250</v>
      </c>
      <c r="H287" s="8">
        <v>-32.465609999999998</v>
      </c>
      <c r="I287" s="8">
        <v>26.507409999999901</v>
      </c>
      <c r="J287" s="10">
        <v>29955</v>
      </c>
      <c r="K287" s="10">
        <v>43314</v>
      </c>
      <c r="L287" s="9"/>
      <c r="M287" s="8">
        <v>250.604064607174</v>
      </c>
      <c r="N287" s="8">
        <v>122260.463420359</v>
      </c>
      <c r="O287" s="8">
        <v>933.04387167760694</v>
      </c>
      <c r="P287" s="8">
        <f t="shared" si="4"/>
        <v>0.93304387167760694</v>
      </c>
      <c r="Q287" s="8">
        <v>23800.997561291999</v>
      </c>
      <c r="R287" s="9">
        <v>1007</v>
      </c>
      <c r="S287" s="9">
        <v>1773</v>
      </c>
      <c r="T287" s="9">
        <v>1031</v>
      </c>
      <c r="U287" s="9">
        <v>1360</v>
      </c>
      <c r="V287" s="9">
        <v>1.5440949238836999E-2</v>
      </c>
      <c r="W287" s="9">
        <v>3.2183524998371002E-2</v>
      </c>
      <c r="X287" s="9">
        <v>28.709999084472599</v>
      </c>
      <c r="Y287" s="9">
        <v>1.8430599942803001E-2</v>
      </c>
      <c r="Z287" s="8">
        <v>1.1917877417384399</v>
      </c>
      <c r="AA287" s="8">
        <v>87.676093725364694</v>
      </c>
      <c r="AB287" s="8">
        <v>3.54372888448319</v>
      </c>
      <c r="AC287" s="9" t="s">
        <v>257</v>
      </c>
      <c r="AD287" s="8">
        <v>6.3453234700285597</v>
      </c>
      <c r="AE287" s="8">
        <v>5.65</v>
      </c>
      <c r="AF287" s="8">
        <v>3.6</v>
      </c>
      <c r="AG287" s="8">
        <v>4.68</v>
      </c>
      <c r="AH287" s="8">
        <v>4.75</v>
      </c>
      <c r="AI287" s="8">
        <v>4.75</v>
      </c>
      <c r="AJ287" s="8">
        <v>0.77</v>
      </c>
      <c r="AK287" s="8">
        <v>0.39</v>
      </c>
      <c r="AL287" s="8">
        <v>0.56999999999999995</v>
      </c>
      <c r="AM287" s="8">
        <v>0.59</v>
      </c>
      <c r="AN287" s="8">
        <v>1036</v>
      </c>
      <c r="AO287" s="8">
        <v>469</v>
      </c>
      <c r="AP287" s="8">
        <v>678</v>
      </c>
      <c r="AQ287" s="8">
        <v>689</v>
      </c>
      <c r="AR287" s="8">
        <v>940</v>
      </c>
      <c r="AS287" s="8">
        <v>414</v>
      </c>
      <c r="AT287" s="8">
        <v>633</v>
      </c>
      <c r="AU287" s="8">
        <v>625</v>
      </c>
      <c r="AV287" s="8">
        <v>7.0999999999999994E-2</v>
      </c>
      <c r="AW287" s="8">
        <v>0.13</v>
      </c>
      <c r="AX287" s="8">
        <v>15</v>
      </c>
      <c r="AY287" s="8">
        <v>49</v>
      </c>
      <c r="AZ287" s="8">
        <v>10</v>
      </c>
      <c r="BA287" s="8">
        <v>5</v>
      </c>
      <c r="BB287" s="8">
        <v>7</v>
      </c>
      <c r="BC287" s="8">
        <v>7</v>
      </c>
      <c r="BD287" s="8">
        <v>7</v>
      </c>
      <c r="BE287" s="8">
        <v>2</v>
      </c>
      <c r="BF287" s="8">
        <v>2</v>
      </c>
      <c r="BG287" s="8">
        <v>2</v>
      </c>
      <c r="BH287" s="8">
        <v>5</v>
      </c>
      <c r="BI287" s="8">
        <v>5</v>
      </c>
      <c r="BJ287" s="8">
        <v>5</v>
      </c>
      <c r="BK287" s="8">
        <v>2</v>
      </c>
      <c r="BL287" s="8">
        <v>2</v>
      </c>
      <c r="BM287" s="8">
        <v>2</v>
      </c>
      <c r="BN287" s="8">
        <v>7</v>
      </c>
      <c r="BO287" s="8">
        <v>7</v>
      </c>
      <c r="BP287" s="8">
        <v>2.8765439269780001E-2</v>
      </c>
      <c r="BQ287" s="8">
        <v>0.230370674004618</v>
      </c>
      <c r="BR287" s="8">
        <v>-51.927769266349202</v>
      </c>
      <c r="BS287" s="8">
        <v>122</v>
      </c>
      <c r="BT287" s="8">
        <v>31</v>
      </c>
      <c r="BU287" s="8">
        <v>43</v>
      </c>
      <c r="BV287" s="8">
        <v>51</v>
      </c>
      <c r="BW287" s="8">
        <v>60</v>
      </c>
      <c r="BX287" s="8">
        <v>72</v>
      </c>
      <c r="BY287" s="8">
        <v>82</v>
      </c>
      <c r="BZ287" s="8">
        <v>92</v>
      </c>
      <c r="CA287" s="8">
        <v>37</v>
      </c>
      <c r="CB287" s="8">
        <v>52</v>
      </c>
      <c r="CC287" s="8">
        <v>62</v>
      </c>
      <c r="CD287" s="8">
        <v>73</v>
      </c>
      <c r="CE287" s="8">
        <v>88</v>
      </c>
      <c r="CF287" s="8">
        <v>100</v>
      </c>
      <c r="CG287" s="8">
        <v>112</v>
      </c>
      <c r="CH287" s="23">
        <v>0</v>
      </c>
      <c r="CI287" s="24">
        <v>0</v>
      </c>
      <c r="CJ287" s="25">
        <v>0</v>
      </c>
      <c r="CK287" s="26">
        <v>0</v>
      </c>
      <c r="CL287" s="28">
        <v>100</v>
      </c>
      <c r="CM287" s="29">
        <v>0</v>
      </c>
      <c r="CN287" s="30">
        <v>0</v>
      </c>
      <c r="CO287" s="31">
        <v>0</v>
      </c>
      <c r="CP287" s="34" t="s">
        <v>365</v>
      </c>
      <c r="CQ287" s="8">
        <v>0</v>
      </c>
      <c r="CR287" s="8">
        <v>0</v>
      </c>
      <c r="CS287" s="8">
        <v>0</v>
      </c>
      <c r="CT287" s="8">
        <v>0</v>
      </c>
      <c r="CU287" s="8">
        <v>100</v>
      </c>
      <c r="CV287" s="8">
        <v>0</v>
      </c>
      <c r="CW287" s="8">
        <v>0</v>
      </c>
      <c r="CX287" s="8">
        <v>0</v>
      </c>
      <c r="CY287" s="8">
        <v>0</v>
      </c>
    </row>
    <row r="288" spans="1:103" s="4" customFormat="1" ht="15.75" thickBot="1" x14ac:dyDescent="0.3">
      <c r="A288" s="3" t="s">
        <v>366</v>
      </c>
      <c r="B288" s="3" t="s">
        <v>648</v>
      </c>
      <c r="C288" s="3" t="s">
        <v>710</v>
      </c>
      <c r="D288" s="3" t="s">
        <v>713</v>
      </c>
      <c r="E288" s="3" t="s">
        <v>715</v>
      </c>
      <c r="G288" s="5">
        <v>265</v>
      </c>
      <c r="H288" s="4">
        <v>-32.57197</v>
      </c>
      <c r="I288" s="4">
        <v>26.758050000000001</v>
      </c>
      <c r="J288" s="6">
        <v>25809</v>
      </c>
      <c r="K288" s="6">
        <v>43314</v>
      </c>
      <c r="L288" s="5"/>
      <c r="M288" s="4">
        <v>266.28435101703599</v>
      </c>
      <c r="N288" s="4">
        <v>120085.333690859</v>
      </c>
      <c r="O288" s="4">
        <v>14493.256613816</v>
      </c>
      <c r="P288" s="8">
        <f t="shared" si="4"/>
        <v>14.493256613816</v>
      </c>
      <c r="Q288" s="4">
        <v>34371.361871393899</v>
      </c>
      <c r="R288" s="5">
        <v>715</v>
      </c>
      <c r="S288" s="5">
        <v>2010</v>
      </c>
      <c r="T288" s="5">
        <v>752</v>
      </c>
      <c r="U288" s="5">
        <v>1474</v>
      </c>
      <c r="V288" s="5">
        <v>2.1083073690533999E-2</v>
      </c>
      <c r="W288" s="5">
        <v>3.7676714843171998E-2</v>
      </c>
      <c r="X288" s="5">
        <v>21.690000534057599</v>
      </c>
      <c r="Y288" s="5">
        <v>2.8007812798022998E-2</v>
      </c>
      <c r="Z288" s="4">
        <v>0.98337098771928499</v>
      </c>
      <c r="AA288" s="4">
        <v>87.880886255222293</v>
      </c>
      <c r="AB288" s="4">
        <v>4.0029845339459698</v>
      </c>
      <c r="AC288" s="5" t="s">
        <v>257</v>
      </c>
      <c r="AD288" s="4">
        <v>16.935006857654901</v>
      </c>
      <c r="AE288" s="4">
        <v>6.64</v>
      </c>
      <c r="AF288" s="4">
        <v>2.38</v>
      </c>
      <c r="AG288" s="4">
        <v>4.6500000000000004</v>
      </c>
      <c r="AH288" s="4">
        <v>4.5</v>
      </c>
      <c r="AI288" s="4">
        <v>4</v>
      </c>
      <c r="AJ288" s="4">
        <v>0.77</v>
      </c>
      <c r="AK288" s="4">
        <v>0.39</v>
      </c>
      <c r="AL288" s="4">
        <v>0.61</v>
      </c>
      <c r="AM288" s="4">
        <v>0.59</v>
      </c>
      <c r="AN288" s="4">
        <v>1312</v>
      </c>
      <c r="AO288" s="4">
        <v>534</v>
      </c>
      <c r="AP288" s="4">
        <v>819</v>
      </c>
      <c r="AQ288" s="4">
        <v>814</v>
      </c>
      <c r="AR288" s="4">
        <v>1185</v>
      </c>
      <c r="AS288" s="4">
        <v>522</v>
      </c>
      <c r="AT288" s="4">
        <v>793</v>
      </c>
      <c r="AU288" s="4">
        <v>761</v>
      </c>
      <c r="AV288" s="4">
        <v>0.73599999999999999</v>
      </c>
      <c r="AW288" s="4">
        <v>1.111</v>
      </c>
      <c r="AX288" s="4">
        <v>15</v>
      </c>
      <c r="AY288" s="4">
        <v>49</v>
      </c>
      <c r="AZ288" s="4">
        <v>13</v>
      </c>
      <c r="BA288" s="4">
        <v>5</v>
      </c>
      <c r="BB288" s="4">
        <v>7</v>
      </c>
      <c r="BC288" s="4">
        <v>7</v>
      </c>
      <c r="BD288" s="4">
        <v>7</v>
      </c>
      <c r="BE288" s="4">
        <v>2</v>
      </c>
      <c r="BF288" s="4">
        <v>2</v>
      </c>
      <c r="BG288" s="4">
        <v>2</v>
      </c>
      <c r="BH288" s="4">
        <v>5</v>
      </c>
      <c r="BI288" s="4">
        <v>5</v>
      </c>
      <c r="BJ288" s="4">
        <v>5</v>
      </c>
      <c r="BK288" s="4">
        <v>2</v>
      </c>
      <c r="BL288" s="4">
        <v>2</v>
      </c>
      <c r="BM288" s="4">
        <v>1</v>
      </c>
      <c r="BN288" s="4">
        <v>7</v>
      </c>
      <c r="BO288" s="4">
        <v>7</v>
      </c>
      <c r="BP288" s="4">
        <v>8.3496126103806995E-2</v>
      </c>
      <c r="BQ288" s="4">
        <v>0.17777854005200699</v>
      </c>
      <c r="BR288" s="4">
        <v>-33.484607768157801</v>
      </c>
      <c r="BS288" s="4">
        <v>132</v>
      </c>
      <c r="BT288" s="4">
        <v>38</v>
      </c>
      <c r="BU288" s="4">
        <v>53</v>
      </c>
      <c r="BV288" s="4">
        <v>64</v>
      </c>
      <c r="BW288" s="4">
        <v>75</v>
      </c>
      <c r="BX288" s="4">
        <v>91</v>
      </c>
      <c r="BY288" s="4">
        <v>104</v>
      </c>
      <c r="BZ288" s="4">
        <v>117</v>
      </c>
      <c r="CA288" s="4">
        <v>64</v>
      </c>
      <c r="CB288" s="4">
        <v>89</v>
      </c>
      <c r="CC288" s="4">
        <v>108</v>
      </c>
      <c r="CD288" s="4">
        <v>126</v>
      </c>
      <c r="CE288" s="4">
        <v>153</v>
      </c>
      <c r="CF288" s="4">
        <v>174</v>
      </c>
      <c r="CG288" s="4">
        <v>198</v>
      </c>
      <c r="CH288" s="23">
        <v>0</v>
      </c>
      <c r="CI288" s="24">
        <v>0</v>
      </c>
      <c r="CJ288" s="25">
        <v>0</v>
      </c>
      <c r="CK288" s="26">
        <v>0</v>
      </c>
      <c r="CL288" s="28">
        <v>100</v>
      </c>
      <c r="CM288" s="29">
        <v>0</v>
      </c>
      <c r="CN288" s="30">
        <v>0</v>
      </c>
      <c r="CO288" s="31">
        <v>0</v>
      </c>
      <c r="CP288" s="33" t="s">
        <v>366</v>
      </c>
      <c r="CQ288" s="8">
        <v>0</v>
      </c>
      <c r="CR288" s="8">
        <v>0</v>
      </c>
      <c r="CS288" s="8">
        <v>0</v>
      </c>
      <c r="CT288" s="8">
        <v>0</v>
      </c>
      <c r="CU288" s="8">
        <v>100</v>
      </c>
      <c r="CV288" s="8">
        <v>0</v>
      </c>
      <c r="CW288" s="8">
        <v>0</v>
      </c>
      <c r="CX288" s="8">
        <v>0</v>
      </c>
      <c r="CY288" s="8">
        <v>0</v>
      </c>
    </row>
    <row r="289" spans="1:103" s="8" customFormat="1" ht="15.75" thickBot="1" x14ac:dyDescent="0.3">
      <c r="A289" s="8" t="s">
        <v>367</v>
      </c>
      <c r="B289" s="8" t="s">
        <v>689</v>
      </c>
      <c r="C289" s="8" t="s">
        <v>717</v>
      </c>
      <c r="D289" s="8" t="s">
        <v>718</v>
      </c>
      <c r="E289" s="8" t="s">
        <v>719</v>
      </c>
      <c r="G289" s="9">
        <v>1515</v>
      </c>
      <c r="H289" s="8">
        <v>-33.01182</v>
      </c>
      <c r="I289" s="8">
        <v>26.954359999999902</v>
      </c>
      <c r="J289" s="10">
        <v>18264</v>
      </c>
      <c r="K289" s="10">
        <v>31559</v>
      </c>
      <c r="L289" s="9">
        <v>1949</v>
      </c>
      <c r="M289" s="8">
        <v>1526.2564874520299</v>
      </c>
      <c r="N289" s="8">
        <v>296259.93742257502</v>
      </c>
      <c r="O289" s="8">
        <v>64188.097429324</v>
      </c>
      <c r="P289" s="8">
        <f t="shared" si="4"/>
        <v>64.188097429324003</v>
      </c>
      <c r="Q289" s="8">
        <v>119910.86317240501</v>
      </c>
      <c r="R289" s="9">
        <v>278</v>
      </c>
      <c r="S289" s="9">
        <v>1626</v>
      </c>
      <c r="T289" s="9">
        <v>298</v>
      </c>
      <c r="U289" s="9">
        <v>637</v>
      </c>
      <c r="V289" s="9">
        <v>3.4644969273360002E-3</v>
      </c>
      <c r="W289" s="9">
        <v>1.124168373354E-2</v>
      </c>
      <c r="X289" s="9">
        <v>16.7399997711181</v>
      </c>
      <c r="Y289" s="9">
        <v>3.769466653466E-3</v>
      </c>
      <c r="Z289" s="8">
        <v>0.50434205874805105</v>
      </c>
      <c r="AA289" s="8">
        <v>85.248211142441306</v>
      </c>
      <c r="AB289" s="8">
        <v>22.676092301187801</v>
      </c>
      <c r="AC289" s="9" t="s">
        <v>368</v>
      </c>
      <c r="AD289" s="8">
        <v>12.586241440173501</v>
      </c>
      <c r="AE289" s="8">
        <v>6.5</v>
      </c>
      <c r="AF289" s="8">
        <v>2</v>
      </c>
      <c r="AG289" s="8">
        <v>4.3600000000000003</v>
      </c>
      <c r="AH289" s="8">
        <v>4.5</v>
      </c>
      <c r="AI289" s="8">
        <v>3.9</v>
      </c>
      <c r="AJ289" s="8">
        <v>0.77</v>
      </c>
      <c r="AK289" s="8">
        <v>0.35</v>
      </c>
      <c r="AL289" s="8">
        <v>0.51</v>
      </c>
      <c r="AM289" s="8">
        <v>0.5</v>
      </c>
      <c r="AN289" s="8">
        <v>1427</v>
      </c>
      <c r="AO289" s="8">
        <v>399</v>
      </c>
      <c r="AP289" s="8">
        <v>672</v>
      </c>
      <c r="AQ289" s="8">
        <v>608</v>
      </c>
      <c r="AR289" s="8">
        <v>1371</v>
      </c>
      <c r="AS289" s="8">
        <v>366</v>
      </c>
      <c r="AT289" s="8">
        <v>656</v>
      </c>
      <c r="AU289" s="8">
        <v>596</v>
      </c>
      <c r="AV289" s="8">
        <v>0.23499999999999999</v>
      </c>
      <c r="AW289" s="8">
        <v>3.3980000000000001</v>
      </c>
      <c r="AX289" s="8">
        <v>15</v>
      </c>
      <c r="AY289" s="8">
        <v>49</v>
      </c>
      <c r="AZ289" s="8">
        <v>13</v>
      </c>
      <c r="BA289" s="8">
        <v>5</v>
      </c>
      <c r="BB289" s="8">
        <v>7</v>
      </c>
      <c r="BC289" s="8">
        <v>7</v>
      </c>
      <c r="BD289" s="8">
        <v>1</v>
      </c>
      <c r="BE289" s="8">
        <v>2</v>
      </c>
      <c r="BF289" s="8">
        <v>2</v>
      </c>
      <c r="BG289" s="8">
        <v>1</v>
      </c>
      <c r="BH289" s="8">
        <v>5</v>
      </c>
      <c r="BI289" s="8">
        <v>5</v>
      </c>
      <c r="BJ289" s="8">
        <v>5</v>
      </c>
      <c r="BK289" s="8">
        <v>2</v>
      </c>
      <c r="BL289" s="8">
        <v>2</v>
      </c>
      <c r="BM289" s="8">
        <v>2</v>
      </c>
      <c r="BN289" s="8">
        <v>7</v>
      </c>
      <c r="BO289" s="8">
        <v>7</v>
      </c>
      <c r="BP289" s="8">
        <v>-0.193067422610295</v>
      </c>
      <c r="BQ289" s="8">
        <v>0.179295549527417</v>
      </c>
      <c r="BR289" s="8">
        <v>-15.7754076667216</v>
      </c>
      <c r="BS289" s="8">
        <v>131</v>
      </c>
      <c r="BT289" s="8">
        <v>68</v>
      </c>
      <c r="BU289" s="8">
        <v>96</v>
      </c>
      <c r="BV289" s="8">
        <v>116</v>
      </c>
      <c r="BW289" s="8">
        <v>138</v>
      </c>
      <c r="BX289" s="8">
        <v>170</v>
      </c>
      <c r="BY289" s="8">
        <v>196</v>
      </c>
      <c r="BZ289" s="8">
        <v>225</v>
      </c>
      <c r="CA289" s="8">
        <v>55</v>
      </c>
      <c r="CB289" s="8">
        <v>78</v>
      </c>
      <c r="CC289" s="8">
        <v>94</v>
      </c>
      <c r="CD289" s="8">
        <v>112</v>
      </c>
      <c r="CE289" s="8">
        <v>138</v>
      </c>
      <c r="CF289" s="8">
        <v>159</v>
      </c>
      <c r="CG289" s="8">
        <v>183</v>
      </c>
      <c r="CH289" s="23">
        <v>0</v>
      </c>
      <c r="CI289" s="24">
        <v>0</v>
      </c>
      <c r="CJ289" s="25">
        <v>0</v>
      </c>
      <c r="CK289" s="26">
        <v>0</v>
      </c>
      <c r="CL289" s="28">
        <v>0</v>
      </c>
      <c r="CM289" s="29">
        <v>100</v>
      </c>
      <c r="CN289" s="30">
        <v>0</v>
      </c>
      <c r="CO289" s="31">
        <v>0</v>
      </c>
      <c r="CP289" s="34" t="s">
        <v>367</v>
      </c>
      <c r="CQ289" s="8">
        <v>0</v>
      </c>
      <c r="CR289" s="8">
        <v>0</v>
      </c>
      <c r="CS289" s="8">
        <v>0</v>
      </c>
      <c r="CT289" s="8">
        <v>0</v>
      </c>
      <c r="CU289" s="8">
        <v>0</v>
      </c>
      <c r="CV289" s="8">
        <v>0</v>
      </c>
      <c r="CW289" s="8">
        <v>0</v>
      </c>
      <c r="CX289" s="8">
        <v>100</v>
      </c>
      <c r="CY289" s="8">
        <v>0</v>
      </c>
    </row>
    <row r="290" spans="1:103" s="8" customFormat="1" ht="15.75" thickBot="1" x14ac:dyDescent="0.3">
      <c r="A290" s="8" t="s">
        <v>369</v>
      </c>
      <c r="B290" s="8" t="s">
        <v>689</v>
      </c>
      <c r="C290" s="8" t="s">
        <v>720</v>
      </c>
      <c r="D290" s="8" t="s">
        <v>721</v>
      </c>
      <c r="E290" s="8" t="s">
        <v>722</v>
      </c>
      <c r="G290" s="9">
        <v>411</v>
      </c>
      <c r="H290" s="8">
        <v>-32.87538</v>
      </c>
      <c r="I290" s="8">
        <v>27.382859999999901</v>
      </c>
      <c r="J290" s="10">
        <v>17441</v>
      </c>
      <c r="K290" s="10">
        <v>43328</v>
      </c>
      <c r="L290" s="9">
        <v>1947</v>
      </c>
      <c r="M290" s="8">
        <v>417.34656823673998</v>
      </c>
      <c r="N290" s="8">
        <v>160806.410632933</v>
      </c>
      <c r="O290" s="8">
        <v>26330.700316990999</v>
      </c>
      <c r="P290" s="8">
        <f t="shared" si="4"/>
        <v>26.330700316990999</v>
      </c>
      <c r="Q290" s="8">
        <v>41272.676533491802</v>
      </c>
      <c r="R290" s="9">
        <v>365</v>
      </c>
      <c r="S290" s="9">
        <v>1355</v>
      </c>
      <c r="T290" s="9">
        <v>387</v>
      </c>
      <c r="U290" s="9">
        <v>597</v>
      </c>
      <c r="V290" s="9">
        <v>7.518898230046E-3</v>
      </c>
      <c r="W290" s="9">
        <v>2.3986813629512001E-2</v>
      </c>
      <c r="X290" s="9">
        <v>14.319999694824199</v>
      </c>
      <c r="Y290" s="9">
        <v>6.7841494455929997E-3</v>
      </c>
      <c r="Z290" s="8">
        <v>0.39720433852515902</v>
      </c>
      <c r="AA290" s="8">
        <v>88.364111096431898</v>
      </c>
      <c r="AB290" s="8">
        <v>7.9551689745364902</v>
      </c>
      <c r="AC290" s="9" t="s">
        <v>368</v>
      </c>
      <c r="AD290" s="8">
        <v>12.507660698098899</v>
      </c>
      <c r="AE290" s="8">
        <v>6.15</v>
      </c>
      <c r="AF290" s="8">
        <v>1.95</v>
      </c>
      <c r="AG290" s="8">
        <v>4.41</v>
      </c>
      <c r="AH290" s="8">
        <v>4.41</v>
      </c>
      <c r="AI290" s="8">
        <v>4.41</v>
      </c>
      <c r="AJ290" s="8">
        <v>0.82</v>
      </c>
      <c r="AK290" s="8">
        <v>0.4</v>
      </c>
      <c r="AL290" s="8">
        <v>0.56000000000000005</v>
      </c>
      <c r="AM290" s="8">
        <v>0.54</v>
      </c>
      <c r="AN290" s="8">
        <v>1722</v>
      </c>
      <c r="AO290" s="8">
        <v>555</v>
      </c>
      <c r="AP290" s="8">
        <v>813</v>
      </c>
      <c r="AQ290" s="8">
        <v>745</v>
      </c>
      <c r="AR290" s="8">
        <v>1493</v>
      </c>
      <c r="AS290" s="8">
        <v>509</v>
      </c>
      <c r="AT290" s="8">
        <v>858</v>
      </c>
      <c r="AU290" s="8">
        <v>841</v>
      </c>
      <c r="AV290" s="8">
        <v>9.4E-2</v>
      </c>
      <c r="AW290" s="8">
        <v>5.05</v>
      </c>
      <c r="AX290" s="8">
        <v>15</v>
      </c>
      <c r="AY290" s="8">
        <v>4</v>
      </c>
      <c r="AZ290" s="8">
        <v>13</v>
      </c>
      <c r="BA290" s="8">
        <v>2</v>
      </c>
      <c r="BB290" s="8">
        <v>7</v>
      </c>
      <c r="BC290" s="8">
        <v>7</v>
      </c>
      <c r="BD290" s="8">
        <v>1</v>
      </c>
      <c r="BE290" s="8">
        <v>2</v>
      </c>
      <c r="BF290" s="8">
        <v>2</v>
      </c>
      <c r="BG290" s="8">
        <v>1</v>
      </c>
      <c r="BH290" s="8">
        <v>5</v>
      </c>
      <c r="BI290" s="8">
        <v>5</v>
      </c>
      <c r="BJ290" s="8">
        <v>5</v>
      </c>
      <c r="BK290" s="8">
        <v>2</v>
      </c>
      <c r="BL290" s="8">
        <v>2</v>
      </c>
      <c r="BM290" s="8">
        <v>2</v>
      </c>
      <c r="BN290" s="8">
        <v>7</v>
      </c>
      <c r="BO290" s="8">
        <v>7</v>
      </c>
      <c r="BP290" s="8">
        <v>-1.8279768957771999E-2</v>
      </c>
      <c r="BQ290" s="8">
        <v>0.33794743991722997</v>
      </c>
      <c r="BR290" s="8">
        <v>19.5134663520689</v>
      </c>
      <c r="BS290" s="8">
        <v>152</v>
      </c>
      <c r="BT290" s="8">
        <v>56</v>
      </c>
      <c r="BU290" s="8">
        <v>80</v>
      </c>
      <c r="BV290" s="8">
        <v>98</v>
      </c>
      <c r="BW290" s="8">
        <v>118</v>
      </c>
      <c r="BX290" s="8">
        <v>147</v>
      </c>
      <c r="BY290" s="8">
        <v>173</v>
      </c>
      <c r="BZ290" s="8">
        <v>201</v>
      </c>
      <c r="CA290" s="8">
        <v>66</v>
      </c>
      <c r="CB290" s="8">
        <v>95</v>
      </c>
      <c r="CC290" s="8">
        <v>117</v>
      </c>
      <c r="CD290" s="8">
        <v>141</v>
      </c>
      <c r="CE290" s="8">
        <v>176</v>
      </c>
      <c r="CF290" s="8">
        <v>206</v>
      </c>
      <c r="CG290" s="8">
        <v>239</v>
      </c>
      <c r="CH290" s="23">
        <v>0</v>
      </c>
      <c r="CI290" s="24">
        <v>0</v>
      </c>
      <c r="CJ290" s="25">
        <v>0</v>
      </c>
      <c r="CK290" s="26">
        <v>0</v>
      </c>
      <c r="CL290" s="28">
        <v>0</v>
      </c>
      <c r="CM290" s="29">
        <v>80</v>
      </c>
      <c r="CN290" s="30">
        <v>20</v>
      </c>
      <c r="CO290" s="31">
        <v>0</v>
      </c>
      <c r="CP290" s="34" t="s">
        <v>369</v>
      </c>
      <c r="CQ290" s="8">
        <v>0</v>
      </c>
      <c r="CR290" s="8">
        <v>0</v>
      </c>
      <c r="CS290" s="8">
        <v>0</v>
      </c>
      <c r="CT290" s="8">
        <v>0</v>
      </c>
      <c r="CU290" s="8">
        <v>100</v>
      </c>
      <c r="CV290" s="8">
        <v>0</v>
      </c>
      <c r="CW290" s="8">
        <v>0</v>
      </c>
      <c r="CX290" s="8">
        <v>0</v>
      </c>
      <c r="CY290" s="8">
        <v>0</v>
      </c>
    </row>
    <row r="291" spans="1:103" s="8" customFormat="1" ht="15.75" thickBot="1" x14ac:dyDescent="0.3">
      <c r="A291" s="8" t="s">
        <v>370</v>
      </c>
      <c r="B291" s="8" t="s">
        <v>689</v>
      </c>
      <c r="C291" s="8" t="s">
        <v>720</v>
      </c>
      <c r="D291" s="8" t="s">
        <v>721</v>
      </c>
      <c r="E291" s="8" t="s">
        <v>723</v>
      </c>
      <c r="G291" s="9">
        <v>15</v>
      </c>
      <c r="H291" s="8">
        <v>-32.787109999999998</v>
      </c>
      <c r="I291" s="8">
        <v>27.262979999999999</v>
      </c>
      <c r="J291" s="10">
        <v>21861</v>
      </c>
      <c r="K291" s="10">
        <v>35716</v>
      </c>
      <c r="L291" s="9">
        <v>1959</v>
      </c>
      <c r="M291" s="8">
        <v>15.079078875892</v>
      </c>
      <c r="N291" s="8">
        <v>23900.118828339499</v>
      </c>
      <c r="O291" s="8">
        <v>3309.2055915891501</v>
      </c>
      <c r="P291" s="8">
        <f t="shared" si="4"/>
        <v>3.3092055915891501</v>
      </c>
      <c r="Q291" s="8">
        <v>8670.7692873208798</v>
      </c>
      <c r="R291" s="9">
        <v>548</v>
      </c>
      <c r="S291" s="9">
        <v>1177</v>
      </c>
      <c r="T291" s="9">
        <v>559</v>
      </c>
      <c r="U291" s="9">
        <v>1026</v>
      </c>
      <c r="V291" s="9">
        <v>4.4669546186924002E-2</v>
      </c>
      <c r="W291" s="9">
        <v>7.2542582919346996E-2</v>
      </c>
      <c r="X291" s="9">
        <v>21.889999389648398</v>
      </c>
      <c r="Y291" s="9">
        <v>7.1812160313128995E-2</v>
      </c>
      <c r="Z291" s="8">
        <v>0.52090849188084698</v>
      </c>
      <c r="AA291" s="8">
        <v>98.036615599041497</v>
      </c>
      <c r="AB291" s="8">
        <v>0.96467952534926704</v>
      </c>
      <c r="AC291" s="9" t="s">
        <v>368</v>
      </c>
      <c r="AD291" s="8">
        <v>22.581816492893701</v>
      </c>
      <c r="AE291" s="8">
        <v>5.2</v>
      </c>
      <c r="AF291" s="8">
        <v>3.3</v>
      </c>
      <c r="AG291" s="8">
        <v>4.3499999999999996</v>
      </c>
      <c r="AH291" s="8">
        <v>4.3</v>
      </c>
      <c r="AI291" s="8">
        <v>4.41</v>
      </c>
      <c r="AJ291" s="8">
        <v>0.59</v>
      </c>
      <c r="AK291" s="8">
        <v>0.4</v>
      </c>
      <c r="AL291" s="8">
        <v>0.54</v>
      </c>
      <c r="AM291" s="8">
        <v>0.56000000000000005</v>
      </c>
      <c r="AN291" s="8">
        <v>1366</v>
      </c>
      <c r="AO291" s="8">
        <v>1004</v>
      </c>
      <c r="AP291" s="8">
        <v>1108</v>
      </c>
      <c r="AQ291" s="8">
        <v>1043</v>
      </c>
      <c r="AR291" s="8">
        <v>1303</v>
      </c>
      <c r="AS291" s="8">
        <v>1107</v>
      </c>
      <c r="AT291" s="8">
        <v>1206</v>
      </c>
      <c r="AU291" s="8">
        <v>1192</v>
      </c>
      <c r="AV291" s="8">
        <v>0</v>
      </c>
      <c r="AW291" s="8">
        <v>3.2810000000000001</v>
      </c>
      <c r="AX291" s="8">
        <v>15</v>
      </c>
      <c r="AY291" s="8">
        <v>59</v>
      </c>
      <c r="AZ291" s="8">
        <v>13</v>
      </c>
      <c r="BA291" s="8">
        <v>5</v>
      </c>
      <c r="BB291" s="8">
        <v>7</v>
      </c>
      <c r="BC291" s="8">
        <v>7</v>
      </c>
      <c r="BD291" s="8">
        <v>7</v>
      </c>
      <c r="BE291" s="8">
        <v>2</v>
      </c>
      <c r="BF291" s="8">
        <v>2</v>
      </c>
      <c r="BG291" s="8">
        <v>2</v>
      </c>
      <c r="BH291" s="8">
        <v>5</v>
      </c>
      <c r="BI291" s="8">
        <v>5</v>
      </c>
      <c r="BJ291" s="8">
        <v>5</v>
      </c>
      <c r="BK291" s="8">
        <v>2</v>
      </c>
      <c r="BL291" s="8">
        <v>2</v>
      </c>
      <c r="BM291" s="8">
        <v>2</v>
      </c>
      <c r="BN291" s="8">
        <v>7</v>
      </c>
      <c r="BO291" s="8">
        <v>7</v>
      </c>
      <c r="BP291" s="8">
        <v>-0.17806372364047901</v>
      </c>
      <c r="BQ291" s="8">
        <v>0.32554453100016301</v>
      </c>
      <c r="BR291" s="8">
        <v>18.283568902567499</v>
      </c>
      <c r="BS291" s="8">
        <v>188</v>
      </c>
      <c r="BT291" s="8">
        <v>25</v>
      </c>
      <c r="BU291" s="8">
        <v>35</v>
      </c>
      <c r="BV291" s="8">
        <v>42</v>
      </c>
      <c r="BW291" s="8">
        <v>50</v>
      </c>
      <c r="BX291" s="8">
        <v>61</v>
      </c>
      <c r="BY291" s="8">
        <v>69</v>
      </c>
      <c r="BZ291" s="8">
        <v>79</v>
      </c>
      <c r="CA291" s="8">
        <v>102</v>
      </c>
      <c r="CB291" s="8">
        <v>141</v>
      </c>
      <c r="CC291" s="8">
        <v>170</v>
      </c>
      <c r="CD291" s="8">
        <v>201</v>
      </c>
      <c r="CE291" s="8">
        <v>243</v>
      </c>
      <c r="CF291" s="8">
        <v>279</v>
      </c>
      <c r="CG291" s="8">
        <v>317</v>
      </c>
      <c r="CH291" s="23">
        <v>0</v>
      </c>
      <c r="CI291" s="24">
        <v>0</v>
      </c>
      <c r="CJ291" s="25">
        <v>0</v>
      </c>
      <c r="CK291" s="26">
        <v>0</v>
      </c>
      <c r="CL291" s="28">
        <v>0</v>
      </c>
      <c r="CM291" s="29">
        <v>100</v>
      </c>
      <c r="CN291" s="30">
        <v>0</v>
      </c>
      <c r="CO291" s="31">
        <v>0</v>
      </c>
      <c r="CP291" s="34" t="s">
        <v>370</v>
      </c>
      <c r="CQ291" s="8">
        <v>0</v>
      </c>
      <c r="CR291" s="8">
        <v>0</v>
      </c>
      <c r="CS291" s="8">
        <v>0</v>
      </c>
      <c r="CT291" s="8">
        <v>0</v>
      </c>
      <c r="CU291" s="8">
        <v>100</v>
      </c>
      <c r="CV291" s="8">
        <v>0</v>
      </c>
      <c r="CW291" s="8">
        <v>0</v>
      </c>
      <c r="CX291" s="8">
        <v>0</v>
      </c>
      <c r="CY291" s="8">
        <v>0</v>
      </c>
    </row>
    <row r="292" spans="1:103" s="8" customFormat="1" ht="15.75" thickBot="1" x14ac:dyDescent="0.3">
      <c r="A292" s="8" t="s">
        <v>371</v>
      </c>
      <c r="B292" s="8" t="s">
        <v>689</v>
      </c>
      <c r="C292" s="8" t="s">
        <v>720</v>
      </c>
      <c r="D292" s="8" t="s">
        <v>721</v>
      </c>
      <c r="E292" s="8" t="s">
        <v>724</v>
      </c>
      <c r="G292" s="9">
        <v>198.4</v>
      </c>
      <c r="H292" s="8">
        <v>-32.931690000000003</v>
      </c>
      <c r="I292" s="8">
        <v>27.472549999999998</v>
      </c>
      <c r="J292" s="10">
        <v>32223</v>
      </c>
      <c r="K292" s="10">
        <v>43326</v>
      </c>
      <c r="L292" s="9"/>
      <c r="M292" s="8">
        <v>197.977935307183</v>
      </c>
      <c r="N292" s="8">
        <v>133242.39843919399</v>
      </c>
      <c r="O292" s="8">
        <v>32081.771816628901</v>
      </c>
      <c r="P292" s="8">
        <f t="shared" si="4"/>
        <v>32.081771816628901</v>
      </c>
      <c r="Q292" s="8">
        <v>51480.002974773197</v>
      </c>
      <c r="R292" s="9">
        <v>313</v>
      </c>
      <c r="S292" s="9">
        <v>867</v>
      </c>
      <c r="T292" s="9">
        <v>345</v>
      </c>
      <c r="U292" s="9">
        <v>557</v>
      </c>
      <c r="V292" s="9">
        <v>6.5951799042520002E-3</v>
      </c>
      <c r="W292" s="9">
        <v>1.0761460139609E-2</v>
      </c>
      <c r="X292" s="9">
        <v>9.4899997711181605</v>
      </c>
      <c r="Y292" s="9">
        <v>5.4908050224180003E-3</v>
      </c>
      <c r="Z292" s="8">
        <v>0.304617373838799</v>
      </c>
      <c r="AA292" s="8">
        <v>93.890040980002198</v>
      </c>
      <c r="AB292" s="8">
        <v>10.230968262713301</v>
      </c>
      <c r="AC292" s="9" t="s">
        <v>368</v>
      </c>
      <c r="AD292" s="8">
        <v>8.2087279048436308</v>
      </c>
      <c r="AE292" s="8">
        <v>6.15</v>
      </c>
      <c r="AF292" s="8">
        <v>4.2</v>
      </c>
      <c r="AG292" s="8">
        <v>4.84</v>
      </c>
      <c r="AH292" s="8">
        <v>4.75</v>
      </c>
      <c r="AI292" s="8">
        <v>4.5</v>
      </c>
      <c r="AJ292" s="8">
        <v>0.82</v>
      </c>
      <c r="AK292" s="8">
        <v>0.51</v>
      </c>
      <c r="AL292" s="8">
        <v>0.57999999999999996</v>
      </c>
      <c r="AM292" s="8">
        <v>0.56000000000000005</v>
      </c>
      <c r="AN292" s="8">
        <v>811</v>
      </c>
      <c r="AO292" s="8">
        <v>557</v>
      </c>
      <c r="AP292" s="8">
        <v>659</v>
      </c>
      <c r="AQ292" s="8">
        <v>632</v>
      </c>
      <c r="AR292" s="8">
        <v>874</v>
      </c>
      <c r="AS292" s="8">
        <v>505</v>
      </c>
      <c r="AT292" s="8">
        <v>636</v>
      </c>
      <c r="AU292" s="8">
        <v>628</v>
      </c>
      <c r="AV292" s="8">
        <v>8.0000000000000002E-3</v>
      </c>
      <c r="AW292" s="8">
        <v>6.7690000000000001</v>
      </c>
      <c r="AX292" s="8">
        <v>15</v>
      </c>
      <c r="AY292" s="8">
        <v>4</v>
      </c>
      <c r="AZ292" s="8">
        <v>13</v>
      </c>
      <c r="BA292" s="8">
        <v>2</v>
      </c>
      <c r="BB292" s="8">
        <v>7</v>
      </c>
      <c r="BC292" s="8">
        <v>7</v>
      </c>
      <c r="BD292" s="8">
        <v>1</v>
      </c>
      <c r="BE292" s="8">
        <v>2</v>
      </c>
      <c r="BF292" s="8">
        <v>2</v>
      </c>
      <c r="BG292" s="8">
        <v>1</v>
      </c>
      <c r="BH292" s="8">
        <v>5</v>
      </c>
      <c r="BI292" s="8">
        <v>5</v>
      </c>
      <c r="BJ292" s="8">
        <v>5</v>
      </c>
      <c r="BK292" s="8">
        <v>2</v>
      </c>
      <c r="BL292" s="8">
        <v>2</v>
      </c>
      <c r="BM292" s="8">
        <v>2</v>
      </c>
      <c r="BN292" s="8">
        <v>7</v>
      </c>
      <c r="BO292" s="8">
        <v>7</v>
      </c>
      <c r="BP292" s="8">
        <v>-0.22173289563912699</v>
      </c>
      <c r="BQ292" s="8">
        <v>0.50217566329193597</v>
      </c>
      <c r="BR292" s="8">
        <v>-14.1012746206932</v>
      </c>
      <c r="BS292" s="8">
        <v>190</v>
      </c>
      <c r="BT292" s="8">
        <v>59</v>
      </c>
      <c r="BU292" s="8">
        <v>86</v>
      </c>
      <c r="BV292" s="8">
        <v>106</v>
      </c>
      <c r="BW292" s="8">
        <v>129</v>
      </c>
      <c r="BX292" s="8">
        <v>162</v>
      </c>
      <c r="BY292" s="8">
        <v>191</v>
      </c>
      <c r="BZ292" s="8">
        <v>223</v>
      </c>
      <c r="CA292" s="8">
        <v>54</v>
      </c>
      <c r="CB292" s="8">
        <v>79</v>
      </c>
      <c r="CC292" s="8">
        <v>98</v>
      </c>
      <c r="CD292" s="8">
        <v>118</v>
      </c>
      <c r="CE292" s="8">
        <v>149</v>
      </c>
      <c r="CF292" s="8">
        <v>175</v>
      </c>
      <c r="CG292" s="8">
        <v>205</v>
      </c>
      <c r="CH292" s="23">
        <v>0</v>
      </c>
      <c r="CI292" s="24">
        <v>0</v>
      </c>
      <c r="CJ292" s="25">
        <v>0</v>
      </c>
      <c r="CK292" s="26">
        <v>0</v>
      </c>
      <c r="CL292" s="28">
        <v>0</v>
      </c>
      <c r="CM292" s="29">
        <v>70</v>
      </c>
      <c r="CN292" s="30">
        <v>30</v>
      </c>
      <c r="CO292" s="31">
        <v>0</v>
      </c>
      <c r="CP292" s="34" t="s">
        <v>371</v>
      </c>
      <c r="CQ292" s="8">
        <v>0</v>
      </c>
      <c r="CR292" s="8">
        <v>0</v>
      </c>
      <c r="CS292" s="8">
        <v>0</v>
      </c>
      <c r="CT292" s="8">
        <v>0</v>
      </c>
      <c r="CU292" s="8">
        <v>0</v>
      </c>
      <c r="CV292" s="8">
        <v>0</v>
      </c>
      <c r="CW292" s="8">
        <v>0</v>
      </c>
      <c r="CX292" s="8">
        <v>100</v>
      </c>
      <c r="CY292" s="8">
        <v>0</v>
      </c>
    </row>
    <row r="293" spans="1:103" s="8" customFormat="1" ht="15.75" thickBot="1" x14ac:dyDescent="0.3">
      <c r="A293" s="8" t="s">
        <v>372</v>
      </c>
      <c r="B293" s="8" t="s">
        <v>709</v>
      </c>
      <c r="C293" s="8" t="s">
        <v>726</v>
      </c>
      <c r="D293" s="8" t="s">
        <v>727</v>
      </c>
      <c r="E293" s="8" t="s">
        <v>728</v>
      </c>
      <c r="G293" s="9">
        <v>240</v>
      </c>
      <c r="H293" s="8">
        <v>-32.1995</v>
      </c>
      <c r="I293" s="8">
        <v>26.482690000000002</v>
      </c>
      <c r="J293" s="10">
        <v>23099</v>
      </c>
      <c r="K293" s="10">
        <v>34928</v>
      </c>
      <c r="L293" s="9"/>
      <c r="M293" s="8">
        <v>244.96771546813099</v>
      </c>
      <c r="N293" s="8">
        <v>125756.954613601</v>
      </c>
      <c r="O293" s="8">
        <v>26278.964088153502</v>
      </c>
      <c r="P293" s="8">
        <f t="shared" si="4"/>
        <v>26.278964088153501</v>
      </c>
      <c r="Q293" s="8">
        <v>44927.419947906797</v>
      </c>
      <c r="R293" s="9">
        <v>1368</v>
      </c>
      <c r="S293" s="9">
        <v>2361</v>
      </c>
      <c r="T293" s="9">
        <v>1404</v>
      </c>
      <c r="U293" s="9">
        <v>1777</v>
      </c>
      <c r="V293" s="9">
        <v>1.2115810066462E-2</v>
      </c>
      <c r="W293" s="9">
        <v>2.2102315270971999E-2</v>
      </c>
      <c r="X293" s="9">
        <v>15.199999809265099</v>
      </c>
      <c r="Y293" s="9">
        <v>1.1069705709814999E-2</v>
      </c>
      <c r="Z293" s="8">
        <v>1.44254982689903</v>
      </c>
      <c r="AA293" s="8">
        <v>91.005607106709107</v>
      </c>
      <c r="AB293" s="8">
        <v>7.0332549761094798</v>
      </c>
      <c r="AC293" s="9" t="s">
        <v>368</v>
      </c>
      <c r="AD293" s="8">
        <v>4.6291003012020697</v>
      </c>
      <c r="AE293" s="8">
        <v>6.65</v>
      </c>
      <c r="AF293" s="8">
        <v>4.5999999999999996</v>
      </c>
      <c r="AG293" s="8">
        <v>5.14</v>
      </c>
      <c r="AH293" s="8">
        <v>5.05</v>
      </c>
      <c r="AI293" s="8">
        <v>5.05</v>
      </c>
      <c r="AJ293" s="8">
        <v>0.77</v>
      </c>
      <c r="AK293" s="8">
        <v>0.5</v>
      </c>
      <c r="AL293" s="8">
        <v>0.76</v>
      </c>
      <c r="AM293" s="8">
        <v>0.77</v>
      </c>
      <c r="AN293" s="8">
        <v>740</v>
      </c>
      <c r="AO293" s="8">
        <v>479</v>
      </c>
      <c r="AP293" s="8">
        <v>559</v>
      </c>
      <c r="AQ293" s="8">
        <v>543</v>
      </c>
      <c r="AR293" s="8">
        <v>635</v>
      </c>
      <c r="AS293" s="8">
        <v>456</v>
      </c>
      <c r="AT293" s="8">
        <v>511</v>
      </c>
      <c r="AU293" s="8">
        <v>511</v>
      </c>
      <c r="AV293" s="8">
        <v>0.14199999999999999</v>
      </c>
      <c r="AW293" s="8">
        <v>0</v>
      </c>
      <c r="AX293" s="8">
        <v>15</v>
      </c>
      <c r="AY293" s="8">
        <v>39</v>
      </c>
      <c r="AZ293" s="8">
        <v>13</v>
      </c>
      <c r="BA293" s="8">
        <v>1</v>
      </c>
      <c r="BB293" s="8">
        <v>7</v>
      </c>
      <c r="BC293" s="8">
        <v>7</v>
      </c>
      <c r="BD293" s="8">
        <v>7</v>
      </c>
      <c r="BE293" s="8">
        <v>2</v>
      </c>
      <c r="BF293" s="8">
        <v>2</v>
      </c>
      <c r="BG293" s="8">
        <v>2</v>
      </c>
      <c r="BH293" s="8">
        <v>5</v>
      </c>
      <c r="BI293" s="8">
        <v>5</v>
      </c>
      <c r="BJ293" s="8">
        <v>5</v>
      </c>
      <c r="BK293" s="8">
        <v>1</v>
      </c>
      <c r="BL293" s="8">
        <v>2</v>
      </c>
      <c r="BM293" s="8">
        <v>1</v>
      </c>
      <c r="BN293" s="8">
        <v>7</v>
      </c>
      <c r="BO293" s="8">
        <v>7</v>
      </c>
      <c r="BP293" s="8">
        <v>0.235795184819096</v>
      </c>
      <c r="BQ293" s="8">
        <v>0.160912203481369</v>
      </c>
      <c r="BR293" s="8">
        <v>-60.330921220771899</v>
      </c>
      <c r="BS293" s="8">
        <v>100</v>
      </c>
      <c r="BT293" s="8">
        <v>35</v>
      </c>
      <c r="BU293" s="8">
        <v>48</v>
      </c>
      <c r="BV293" s="8">
        <v>57</v>
      </c>
      <c r="BW293" s="8">
        <v>67</v>
      </c>
      <c r="BX293" s="8">
        <v>79</v>
      </c>
      <c r="BY293" s="8">
        <v>89</v>
      </c>
      <c r="BZ293" s="8">
        <v>100</v>
      </c>
      <c r="CA293" s="8">
        <v>31</v>
      </c>
      <c r="CB293" s="8">
        <v>43</v>
      </c>
      <c r="CC293" s="8">
        <v>51</v>
      </c>
      <c r="CD293" s="8">
        <v>59</v>
      </c>
      <c r="CE293" s="8">
        <v>70</v>
      </c>
      <c r="CF293" s="8">
        <v>79</v>
      </c>
      <c r="CG293" s="8">
        <v>89</v>
      </c>
      <c r="CH293" s="23">
        <v>0</v>
      </c>
      <c r="CI293" s="24">
        <v>0</v>
      </c>
      <c r="CJ293" s="25">
        <v>0</v>
      </c>
      <c r="CK293" s="26">
        <v>0</v>
      </c>
      <c r="CL293" s="28">
        <v>100</v>
      </c>
      <c r="CM293" s="29">
        <v>0</v>
      </c>
      <c r="CN293" s="30">
        <v>0</v>
      </c>
      <c r="CO293" s="31">
        <v>0</v>
      </c>
      <c r="CP293" s="34" t="s">
        <v>372</v>
      </c>
      <c r="CQ293" s="8">
        <v>0</v>
      </c>
      <c r="CR293" s="8">
        <v>0</v>
      </c>
      <c r="CS293" s="8">
        <v>0</v>
      </c>
      <c r="CT293" s="8">
        <v>0</v>
      </c>
      <c r="CU293" s="8">
        <v>0</v>
      </c>
      <c r="CV293" s="8">
        <v>0</v>
      </c>
      <c r="CW293" s="8">
        <v>100</v>
      </c>
      <c r="CX293" s="8">
        <v>0</v>
      </c>
      <c r="CY293" s="8">
        <v>0</v>
      </c>
    </row>
    <row r="294" spans="1:103" s="8" customFormat="1" ht="15.75" thickBot="1" x14ac:dyDescent="0.3">
      <c r="A294" s="8" t="s">
        <v>373</v>
      </c>
      <c r="B294" s="8" t="s">
        <v>709</v>
      </c>
      <c r="C294" s="8" t="s">
        <v>726</v>
      </c>
      <c r="D294" s="8" t="s">
        <v>727</v>
      </c>
      <c r="E294" s="8" t="s">
        <v>729</v>
      </c>
      <c r="G294" s="9">
        <v>1413</v>
      </c>
      <c r="H294" s="8">
        <v>-32.0503</v>
      </c>
      <c r="I294" s="8">
        <v>26.7898</v>
      </c>
      <c r="J294" s="10">
        <v>23484</v>
      </c>
      <c r="K294" s="10">
        <v>43327</v>
      </c>
      <c r="L294" s="9">
        <v>1964</v>
      </c>
      <c r="M294" s="8">
        <v>1404.3491089174699</v>
      </c>
      <c r="N294" s="8">
        <v>325223.230362634</v>
      </c>
      <c r="O294" s="8">
        <v>67855.955722080398</v>
      </c>
      <c r="P294" s="8">
        <f t="shared" si="4"/>
        <v>67.855955722080395</v>
      </c>
      <c r="Q294" s="8">
        <v>140867.422921057</v>
      </c>
      <c r="R294" s="9">
        <v>1030</v>
      </c>
      <c r="S294" s="9">
        <v>2361</v>
      </c>
      <c r="T294" s="9">
        <v>1072</v>
      </c>
      <c r="U294" s="9">
        <v>1699</v>
      </c>
      <c r="V294" s="9">
        <v>4.2558712884779998E-3</v>
      </c>
      <c r="W294" s="9">
        <v>9.4486004812190001E-3</v>
      </c>
      <c r="X294" s="9">
        <v>12.3500003814697</v>
      </c>
      <c r="Y294" s="9">
        <v>5.9346579946580004E-3</v>
      </c>
      <c r="Z294" s="8">
        <v>1.3931544075262701</v>
      </c>
      <c r="AA294" s="8">
        <v>85.535614958301906</v>
      </c>
      <c r="AB294" s="8">
        <v>21.554686353628298</v>
      </c>
      <c r="AC294" s="9" t="s">
        <v>368</v>
      </c>
      <c r="AD294" s="8">
        <v>9.7388032223912493</v>
      </c>
      <c r="AE294" s="8">
        <v>6.65</v>
      </c>
      <c r="AF294" s="8">
        <v>3.15</v>
      </c>
      <c r="AG294" s="8">
        <v>5.1100000000000003</v>
      </c>
      <c r="AH294" s="8">
        <v>5.0999999999999996</v>
      </c>
      <c r="AI294" s="8">
        <v>5.0999999999999996</v>
      </c>
      <c r="AJ294" s="8">
        <v>0.77</v>
      </c>
      <c r="AK294" s="8">
        <v>0.35</v>
      </c>
      <c r="AL294" s="8">
        <v>0.54</v>
      </c>
      <c r="AM294" s="8">
        <v>0.53</v>
      </c>
      <c r="AN294" s="8">
        <v>740</v>
      </c>
      <c r="AO294" s="8">
        <v>393</v>
      </c>
      <c r="AP294" s="8">
        <v>489</v>
      </c>
      <c r="AQ294" s="8">
        <v>479</v>
      </c>
      <c r="AR294" s="8">
        <v>635</v>
      </c>
      <c r="AS294" s="8">
        <v>395</v>
      </c>
      <c r="AT294" s="8">
        <v>451</v>
      </c>
      <c r="AU294" s="8">
        <v>440</v>
      </c>
      <c r="AV294" s="8">
        <v>4.8000000000000001E-2</v>
      </c>
      <c r="AW294" s="8">
        <v>1.0429999999999999</v>
      </c>
      <c r="AX294" s="8">
        <v>7</v>
      </c>
      <c r="AY294" s="8">
        <v>7</v>
      </c>
      <c r="AZ294" s="8">
        <v>13</v>
      </c>
      <c r="BA294" s="8">
        <v>1</v>
      </c>
      <c r="BB294" s="8">
        <v>7</v>
      </c>
      <c r="BC294" s="8">
        <v>7</v>
      </c>
      <c r="BD294" s="8">
        <v>4</v>
      </c>
      <c r="BE294" s="8">
        <v>2</v>
      </c>
      <c r="BF294" s="8">
        <v>2</v>
      </c>
      <c r="BG294" s="8">
        <v>2</v>
      </c>
      <c r="BH294" s="8">
        <v>5</v>
      </c>
      <c r="BI294" s="8">
        <v>5</v>
      </c>
      <c r="BJ294" s="8">
        <v>5</v>
      </c>
      <c r="BK294" s="8">
        <v>1</v>
      </c>
      <c r="BL294" s="8">
        <v>2</v>
      </c>
      <c r="BM294" s="8">
        <v>1</v>
      </c>
      <c r="BN294" s="8">
        <v>7</v>
      </c>
      <c r="BO294" s="8">
        <v>7</v>
      </c>
      <c r="BP294" s="8">
        <v>2.9981762347139999E-2</v>
      </c>
      <c r="BQ294" s="8">
        <v>0.72366889183087002</v>
      </c>
      <c r="BR294" s="8">
        <v>24.932315534999901</v>
      </c>
      <c r="BS294" s="8">
        <v>89</v>
      </c>
      <c r="BT294" s="8">
        <v>50</v>
      </c>
      <c r="BU294" s="8">
        <v>67</v>
      </c>
      <c r="BV294" s="8">
        <v>78</v>
      </c>
      <c r="BW294" s="8">
        <v>88</v>
      </c>
      <c r="BX294" s="8">
        <v>102</v>
      </c>
      <c r="BY294" s="8">
        <v>112</v>
      </c>
      <c r="BZ294" s="8">
        <v>122</v>
      </c>
      <c r="CA294" s="8">
        <v>40</v>
      </c>
      <c r="CB294" s="8">
        <v>53</v>
      </c>
      <c r="CC294" s="8">
        <v>62</v>
      </c>
      <c r="CD294" s="8">
        <v>70</v>
      </c>
      <c r="CE294" s="8">
        <v>81</v>
      </c>
      <c r="CF294" s="8">
        <v>89</v>
      </c>
      <c r="CG294" s="8">
        <v>97</v>
      </c>
      <c r="CH294" s="23">
        <v>0</v>
      </c>
      <c r="CI294" s="24">
        <v>0</v>
      </c>
      <c r="CJ294" s="25">
        <v>0</v>
      </c>
      <c r="CK294" s="26">
        <v>0</v>
      </c>
      <c r="CL294" s="28">
        <v>100</v>
      </c>
      <c r="CM294" s="29">
        <v>0</v>
      </c>
      <c r="CN294" s="30">
        <v>0</v>
      </c>
      <c r="CO294" s="31">
        <v>0</v>
      </c>
      <c r="CP294" s="34" t="s">
        <v>373</v>
      </c>
      <c r="CQ294" s="8">
        <v>0</v>
      </c>
      <c r="CR294" s="8">
        <v>0</v>
      </c>
      <c r="CS294" s="8">
        <v>0</v>
      </c>
      <c r="CT294" s="8">
        <v>0</v>
      </c>
      <c r="CU294" s="8">
        <v>0</v>
      </c>
      <c r="CV294" s="8">
        <v>0</v>
      </c>
      <c r="CW294" s="8">
        <v>100</v>
      </c>
      <c r="CX294" s="8">
        <v>0</v>
      </c>
      <c r="CY294" s="8">
        <v>0</v>
      </c>
    </row>
    <row r="295" spans="1:103" s="8" customFormat="1" ht="15.75" thickBot="1" x14ac:dyDescent="0.3">
      <c r="A295" s="8" t="s">
        <v>374</v>
      </c>
      <c r="B295" s="8" t="s">
        <v>709</v>
      </c>
      <c r="C295" s="8" t="s">
        <v>726</v>
      </c>
      <c r="D295" s="8" t="s">
        <v>730</v>
      </c>
      <c r="E295" s="8" t="s">
        <v>731</v>
      </c>
      <c r="G295" s="9">
        <v>2170</v>
      </c>
      <c r="H295" s="8">
        <v>-31.922879999999999</v>
      </c>
      <c r="I295" s="8">
        <v>26.785689999999999</v>
      </c>
      <c r="J295" s="10">
        <v>23502</v>
      </c>
      <c r="K295" s="10">
        <v>43327</v>
      </c>
      <c r="L295" s="9">
        <v>1964</v>
      </c>
      <c r="M295" s="8">
        <v>2185.8314640184699</v>
      </c>
      <c r="N295" s="8">
        <v>340681.49128814699</v>
      </c>
      <c r="O295" s="8">
        <v>62605.2392358203</v>
      </c>
      <c r="P295" s="8">
        <f t="shared" si="4"/>
        <v>62.605239235820299</v>
      </c>
      <c r="Q295" s="8">
        <v>110547.00442700001</v>
      </c>
      <c r="R295" s="9">
        <v>1048</v>
      </c>
      <c r="S295" s="9">
        <v>1900</v>
      </c>
      <c r="T295" s="9">
        <v>1085</v>
      </c>
      <c r="U295" s="9">
        <v>1474</v>
      </c>
      <c r="V295" s="9">
        <v>3.791845403612E-3</v>
      </c>
      <c r="W295" s="9">
        <v>7.70712878577E-3</v>
      </c>
      <c r="X295" s="9">
        <v>12.520000457763601</v>
      </c>
      <c r="Y295" s="9">
        <v>4.691820591688E-3</v>
      </c>
      <c r="Z295" s="8">
        <v>1.5071450812056699</v>
      </c>
      <c r="AA295" s="8">
        <v>82.090881978260299</v>
      </c>
      <c r="AB295" s="8">
        <v>19.578510485147401</v>
      </c>
      <c r="AC295" s="9" t="s">
        <v>368</v>
      </c>
      <c r="AD295" s="8">
        <v>6.8544432745700901</v>
      </c>
      <c r="AE295" s="8">
        <v>6.8</v>
      </c>
      <c r="AF295" s="8">
        <v>3.5</v>
      </c>
      <c r="AG295" s="8">
        <v>5.38</v>
      </c>
      <c r="AH295" s="8">
        <v>5.36</v>
      </c>
      <c r="AI295" s="8">
        <v>5.0999999999999996</v>
      </c>
      <c r="AJ295" s="8">
        <v>0.75</v>
      </c>
      <c r="AK295" s="8">
        <v>0.39</v>
      </c>
      <c r="AL295" s="8">
        <v>0.59</v>
      </c>
      <c r="AM295" s="8">
        <v>0.6</v>
      </c>
      <c r="AN295" s="8">
        <v>830</v>
      </c>
      <c r="AO295" s="8">
        <v>387</v>
      </c>
      <c r="AP295" s="8">
        <v>507</v>
      </c>
      <c r="AQ295" s="8">
        <v>496</v>
      </c>
      <c r="AR295" s="8">
        <v>567</v>
      </c>
      <c r="AS295" s="8">
        <v>398</v>
      </c>
      <c r="AT295" s="8">
        <v>470</v>
      </c>
      <c r="AU295" s="8">
        <v>469</v>
      </c>
      <c r="AV295" s="8">
        <v>2.1000000000000001E-2</v>
      </c>
      <c r="AW295" s="8">
        <v>0.255</v>
      </c>
      <c r="AX295" s="8">
        <v>7</v>
      </c>
      <c r="AY295" s="8">
        <v>7</v>
      </c>
      <c r="AZ295" s="8">
        <v>13</v>
      </c>
      <c r="BA295" s="8">
        <v>1</v>
      </c>
      <c r="BB295" s="8">
        <v>4</v>
      </c>
      <c r="BC295" s="8">
        <v>6</v>
      </c>
      <c r="BD295" s="8">
        <v>4</v>
      </c>
      <c r="BE295" s="8">
        <v>2</v>
      </c>
      <c r="BF295" s="8">
        <v>2</v>
      </c>
      <c r="BG295" s="8">
        <v>2</v>
      </c>
      <c r="BH295" s="8">
        <v>5</v>
      </c>
      <c r="BI295" s="8">
        <v>5</v>
      </c>
      <c r="BJ295" s="8">
        <v>5</v>
      </c>
      <c r="BK295" s="8">
        <v>1</v>
      </c>
      <c r="BL295" s="8">
        <v>1</v>
      </c>
      <c r="BM295" s="8">
        <v>1</v>
      </c>
      <c r="BN295" s="8">
        <v>7</v>
      </c>
      <c r="BO295" s="8">
        <v>7</v>
      </c>
      <c r="BP295" s="8">
        <v>4.9244871557585002E-2</v>
      </c>
      <c r="BQ295" s="8">
        <v>0.63703341554081405</v>
      </c>
      <c r="BR295" s="8">
        <v>9.2330701302330294</v>
      </c>
      <c r="BS295" s="8">
        <v>90</v>
      </c>
      <c r="BT295" s="8">
        <v>52</v>
      </c>
      <c r="BU295" s="8">
        <v>69</v>
      </c>
      <c r="BV295" s="8">
        <v>81</v>
      </c>
      <c r="BW295" s="8">
        <v>92</v>
      </c>
      <c r="BX295" s="8">
        <v>107</v>
      </c>
      <c r="BY295" s="8">
        <v>118</v>
      </c>
      <c r="BZ295" s="8">
        <v>129</v>
      </c>
      <c r="CA295" s="8">
        <v>38</v>
      </c>
      <c r="CB295" s="8">
        <v>50</v>
      </c>
      <c r="CC295" s="8">
        <v>59</v>
      </c>
      <c r="CD295" s="8">
        <v>67</v>
      </c>
      <c r="CE295" s="8">
        <v>77</v>
      </c>
      <c r="CF295" s="8">
        <v>86</v>
      </c>
      <c r="CG295" s="8">
        <v>94</v>
      </c>
      <c r="CH295" s="23">
        <v>0</v>
      </c>
      <c r="CI295" s="24">
        <v>0</v>
      </c>
      <c r="CJ295" s="25">
        <v>0</v>
      </c>
      <c r="CK295" s="26">
        <v>0</v>
      </c>
      <c r="CL295" s="28">
        <v>100</v>
      </c>
      <c r="CM295" s="29">
        <v>0</v>
      </c>
      <c r="CN295" s="30">
        <v>0</v>
      </c>
      <c r="CO295" s="31">
        <v>0</v>
      </c>
      <c r="CP295" s="34" t="s">
        <v>374</v>
      </c>
      <c r="CQ295" s="8">
        <v>0</v>
      </c>
      <c r="CR295" s="8">
        <v>0</v>
      </c>
      <c r="CS295" s="8">
        <v>0</v>
      </c>
      <c r="CT295" s="8">
        <v>0</v>
      </c>
      <c r="CU295" s="8">
        <v>0</v>
      </c>
      <c r="CV295" s="8">
        <v>0</v>
      </c>
      <c r="CW295" s="8">
        <v>100</v>
      </c>
      <c r="CX295" s="8">
        <v>0</v>
      </c>
      <c r="CY295" s="8">
        <v>0</v>
      </c>
    </row>
    <row r="296" spans="1:103" s="8" customFormat="1" ht="15.75" thickBot="1" x14ac:dyDescent="0.3">
      <c r="A296" s="8" t="s">
        <v>375</v>
      </c>
      <c r="B296" s="8" t="s">
        <v>709</v>
      </c>
      <c r="C296" s="8" t="s">
        <v>732</v>
      </c>
      <c r="D296" s="8" t="s">
        <v>733</v>
      </c>
      <c r="E296" s="8" t="s">
        <v>734</v>
      </c>
      <c r="G296" s="9">
        <v>90</v>
      </c>
      <c r="H296" s="8">
        <v>-32.579360000000001</v>
      </c>
      <c r="I296" s="8">
        <v>27.3659099999999</v>
      </c>
      <c r="J296" s="10">
        <v>17269</v>
      </c>
      <c r="K296" s="10">
        <v>43326</v>
      </c>
      <c r="L296" s="9"/>
      <c r="M296" s="8">
        <v>90.331933963871904</v>
      </c>
      <c r="N296" s="8">
        <v>61963.520208405702</v>
      </c>
      <c r="O296" s="8">
        <v>14254.8919288458</v>
      </c>
      <c r="P296" s="8">
        <f t="shared" si="4"/>
        <v>14.254891928845801</v>
      </c>
      <c r="Q296" s="8">
        <v>17120.492510026499</v>
      </c>
      <c r="R296" s="9">
        <v>796</v>
      </c>
      <c r="S296" s="9">
        <v>1074</v>
      </c>
      <c r="T296" s="9">
        <v>807</v>
      </c>
      <c r="U296" s="9">
        <v>935</v>
      </c>
      <c r="V296" s="9">
        <v>8.3404304459690007E-3</v>
      </c>
      <c r="W296" s="9">
        <v>1.6237850624752002E-2</v>
      </c>
      <c r="X296" s="9">
        <v>16.4500007629394</v>
      </c>
      <c r="Y296" s="9">
        <v>9.9685611203309994E-3</v>
      </c>
      <c r="Z296" s="8">
        <v>0.64754591771978098</v>
      </c>
      <c r="AA296" s="8">
        <v>93.649425997756694</v>
      </c>
      <c r="AB296" s="8">
        <v>3.4837655848527498</v>
      </c>
      <c r="AC296" s="9" t="s">
        <v>368</v>
      </c>
      <c r="AD296" s="8">
        <v>9.79045355947658</v>
      </c>
      <c r="AE296" s="8">
        <v>6.3</v>
      </c>
      <c r="AF296" s="8">
        <v>2</v>
      </c>
      <c r="AG296" s="8">
        <v>3.38</v>
      </c>
      <c r="AH296" s="8">
        <v>2.6</v>
      </c>
      <c r="AI296" s="8">
        <v>2</v>
      </c>
      <c r="AJ296" s="8">
        <v>0.82</v>
      </c>
      <c r="AK296" s="8">
        <v>0.51</v>
      </c>
      <c r="AL296" s="8">
        <v>0.72</v>
      </c>
      <c r="AM296" s="8">
        <v>0.7</v>
      </c>
      <c r="AN296" s="8">
        <v>1068</v>
      </c>
      <c r="AO296" s="8">
        <v>640</v>
      </c>
      <c r="AP296" s="8">
        <v>875</v>
      </c>
      <c r="AQ296" s="8">
        <v>910</v>
      </c>
      <c r="AR296" s="8">
        <v>1148</v>
      </c>
      <c r="AS296" s="8">
        <v>704</v>
      </c>
      <c r="AT296" s="8">
        <v>862</v>
      </c>
      <c r="AU296" s="8">
        <v>843</v>
      </c>
      <c r="AV296" s="8">
        <v>0.55400000000000005</v>
      </c>
      <c r="AW296" s="8">
        <v>0.113</v>
      </c>
      <c r="AX296" s="8">
        <v>15</v>
      </c>
      <c r="AY296" s="8">
        <v>59</v>
      </c>
      <c r="AZ296" s="8">
        <v>13</v>
      </c>
      <c r="BA296" s="8">
        <v>5</v>
      </c>
      <c r="BB296" s="8">
        <v>7</v>
      </c>
      <c r="BC296" s="8">
        <v>7</v>
      </c>
      <c r="BD296" s="8">
        <v>7</v>
      </c>
      <c r="BE296" s="8">
        <v>2</v>
      </c>
      <c r="BF296" s="8">
        <v>2</v>
      </c>
      <c r="BG296" s="8">
        <v>2</v>
      </c>
      <c r="BH296" s="8">
        <v>5</v>
      </c>
      <c r="BI296" s="8">
        <v>5</v>
      </c>
      <c r="BJ296" s="8">
        <v>5</v>
      </c>
      <c r="BK296" s="8">
        <v>2</v>
      </c>
      <c r="BL296" s="8">
        <v>2</v>
      </c>
      <c r="BM296" s="8">
        <v>2</v>
      </c>
      <c r="BN296" s="8">
        <v>7</v>
      </c>
      <c r="BO296" s="8">
        <v>7</v>
      </c>
      <c r="BP296" s="8">
        <v>-0.110762673483889</v>
      </c>
      <c r="BQ296" s="8">
        <v>0.28386290928910102</v>
      </c>
      <c r="BR296" s="8">
        <v>-9.2487310066864108</v>
      </c>
      <c r="BS296" s="8">
        <v>148</v>
      </c>
      <c r="BT296" s="8">
        <v>36</v>
      </c>
      <c r="BU296" s="8">
        <v>52</v>
      </c>
      <c r="BV296" s="8">
        <v>63</v>
      </c>
      <c r="BW296" s="8">
        <v>76</v>
      </c>
      <c r="BX296" s="8">
        <v>95</v>
      </c>
      <c r="BY296" s="8">
        <v>111</v>
      </c>
      <c r="BZ296" s="8">
        <v>130</v>
      </c>
      <c r="CA296" s="8">
        <v>54</v>
      </c>
      <c r="CB296" s="8">
        <v>77</v>
      </c>
      <c r="CC296" s="8">
        <v>94</v>
      </c>
      <c r="CD296" s="8">
        <v>113</v>
      </c>
      <c r="CE296" s="8">
        <v>141</v>
      </c>
      <c r="CF296" s="8">
        <v>165</v>
      </c>
      <c r="CG296" s="8">
        <v>192</v>
      </c>
      <c r="CH296" s="23">
        <v>0</v>
      </c>
      <c r="CI296" s="24">
        <v>0</v>
      </c>
      <c r="CJ296" s="25">
        <v>0</v>
      </c>
      <c r="CK296" s="26">
        <v>0</v>
      </c>
      <c r="CL296" s="28">
        <v>0</v>
      </c>
      <c r="CM296" s="29">
        <v>100</v>
      </c>
      <c r="CN296" s="30">
        <v>0</v>
      </c>
      <c r="CO296" s="31">
        <v>0</v>
      </c>
      <c r="CP296" s="34" t="s">
        <v>375</v>
      </c>
      <c r="CQ296" s="8">
        <v>0</v>
      </c>
      <c r="CR296" s="8">
        <v>0</v>
      </c>
      <c r="CS296" s="8">
        <v>0</v>
      </c>
      <c r="CT296" s="8">
        <v>0</v>
      </c>
      <c r="CU296" s="8">
        <v>100</v>
      </c>
      <c r="CV296" s="8">
        <v>0</v>
      </c>
      <c r="CW296" s="8">
        <v>0</v>
      </c>
      <c r="CX296" s="8">
        <v>0</v>
      </c>
      <c r="CY296" s="8">
        <v>0</v>
      </c>
    </row>
    <row r="297" spans="1:103" s="8" customFormat="1" ht="15.75" thickBot="1" x14ac:dyDescent="0.3">
      <c r="A297" s="8" t="s">
        <v>376</v>
      </c>
      <c r="B297" s="8" t="s">
        <v>725</v>
      </c>
      <c r="C297" s="8" t="s">
        <v>735</v>
      </c>
      <c r="D297" s="8" t="s">
        <v>736</v>
      </c>
      <c r="E297" s="8" t="s">
        <v>737</v>
      </c>
      <c r="G297" s="9">
        <v>978</v>
      </c>
      <c r="H297" s="8">
        <v>-31.670269999999999</v>
      </c>
      <c r="I297" s="8">
        <v>28.111629999999899</v>
      </c>
      <c r="J297" s="10">
        <v>17342</v>
      </c>
      <c r="K297" s="10">
        <v>43328</v>
      </c>
      <c r="L297" s="9"/>
      <c r="M297" s="8">
        <v>990.15945912403504</v>
      </c>
      <c r="N297" s="8">
        <v>251901.50458085499</v>
      </c>
      <c r="O297" s="8">
        <v>72715.100087298299</v>
      </c>
      <c r="P297" s="8">
        <f t="shared" si="4"/>
        <v>72.715100087298296</v>
      </c>
      <c r="Q297" s="8">
        <v>97698.805224518001</v>
      </c>
      <c r="R297" s="9">
        <v>717</v>
      </c>
      <c r="S297" s="9">
        <v>1620</v>
      </c>
      <c r="T297" s="9">
        <v>739</v>
      </c>
      <c r="U297" s="9">
        <v>1318</v>
      </c>
      <c r="V297" s="9">
        <v>5.8709722943600003E-3</v>
      </c>
      <c r="W297" s="9">
        <v>9.2426923535540006E-3</v>
      </c>
      <c r="X297" s="9">
        <v>19.7299995422363</v>
      </c>
      <c r="Y297" s="9">
        <v>7.9018371179700002E-3</v>
      </c>
      <c r="Z297" s="8">
        <v>0.94730563914219901</v>
      </c>
      <c r="AA297" s="8">
        <v>85.848205639529397</v>
      </c>
      <c r="AB297" s="8">
        <v>14.564793401404801</v>
      </c>
      <c r="AC297" s="9" t="s">
        <v>368</v>
      </c>
      <c r="AD297" s="8">
        <v>13.149294170320299</v>
      </c>
      <c r="AE297" s="8">
        <v>7</v>
      </c>
      <c r="AF297" s="8">
        <v>2.33</v>
      </c>
      <c r="AG297" s="8">
        <v>4.43</v>
      </c>
      <c r="AH297" s="8">
        <v>4.57</v>
      </c>
      <c r="AI297" s="8">
        <v>5.46</v>
      </c>
      <c r="AJ297" s="8">
        <v>0.8</v>
      </c>
      <c r="AK297" s="8">
        <v>0.35</v>
      </c>
      <c r="AL297" s="8">
        <v>0.59</v>
      </c>
      <c r="AM297" s="8">
        <v>0.62</v>
      </c>
      <c r="AN297" s="8">
        <v>1205</v>
      </c>
      <c r="AO297" s="8">
        <v>579</v>
      </c>
      <c r="AP297" s="8">
        <v>788</v>
      </c>
      <c r="AQ297" s="8">
        <v>767</v>
      </c>
      <c r="AR297" s="8">
        <v>1457</v>
      </c>
      <c r="AS297" s="8">
        <v>570</v>
      </c>
      <c r="AT297" s="8">
        <v>779</v>
      </c>
      <c r="AU297" s="8">
        <v>743</v>
      </c>
      <c r="AV297" s="8">
        <v>4.7E-2</v>
      </c>
      <c r="AW297" s="8">
        <v>3.0619999999999998</v>
      </c>
      <c r="AX297" s="8">
        <v>15</v>
      </c>
      <c r="AY297" s="8">
        <v>74</v>
      </c>
      <c r="AZ297" s="8">
        <v>13</v>
      </c>
      <c r="BA297" s="8">
        <v>5</v>
      </c>
      <c r="BB297" s="8">
        <v>7</v>
      </c>
      <c r="BC297" s="8">
        <v>7</v>
      </c>
      <c r="BD297" s="8">
        <v>4</v>
      </c>
      <c r="BE297" s="8">
        <v>2</v>
      </c>
      <c r="BF297" s="8">
        <v>2</v>
      </c>
      <c r="BG297" s="8">
        <v>2</v>
      </c>
      <c r="BH297" s="8">
        <v>5</v>
      </c>
      <c r="BI297" s="8">
        <v>5</v>
      </c>
      <c r="BJ297" s="8">
        <v>5</v>
      </c>
      <c r="BK297" s="8">
        <v>1</v>
      </c>
      <c r="BL297" s="8">
        <v>2</v>
      </c>
      <c r="BM297" s="8">
        <v>1</v>
      </c>
      <c r="BN297" s="8">
        <v>7</v>
      </c>
      <c r="BO297" s="8">
        <v>7</v>
      </c>
      <c r="BP297" s="8">
        <v>-0.13092119202486999</v>
      </c>
      <c r="BQ297" s="8">
        <v>0.40604831758174798</v>
      </c>
      <c r="BR297" s="8">
        <v>-6.7792737482097296</v>
      </c>
      <c r="BS297" s="8">
        <v>123</v>
      </c>
      <c r="BT297" s="8">
        <v>58</v>
      </c>
      <c r="BU297" s="8">
        <v>78</v>
      </c>
      <c r="BV297" s="8">
        <v>92</v>
      </c>
      <c r="BW297" s="8">
        <v>106</v>
      </c>
      <c r="BX297" s="8">
        <v>125</v>
      </c>
      <c r="BY297" s="8">
        <v>141</v>
      </c>
      <c r="BZ297" s="8">
        <v>157</v>
      </c>
      <c r="CA297" s="8">
        <v>56</v>
      </c>
      <c r="CB297" s="8">
        <v>75</v>
      </c>
      <c r="CC297" s="8">
        <v>89</v>
      </c>
      <c r="CD297" s="8">
        <v>103</v>
      </c>
      <c r="CE297" s="8">
        <v>121</v>
      </c>
      <c r="CF297" s="8">
        <v>136</v>
      </c>
      <c r="CG297" s="8">
        <v>152</v>
      </c>
      <c r="CH297" s="23">
        <v>0</v>
      </c>
      <c r="CI297" s="24">
        <v>0</v>
      </c>
      <c r="CJ297" s="25">
        <v>0</v>
      </c>
      <c r="CK297" s="26">
        <v>0</v>
      </c>
      <c r="CL297" s="28">
        <v>0</v>
      </c>
      <c r="CM297" s="29">
        <v>100</v>
      </c>
      <c r="CN297" s="30">
        <v>0</v>
      </c>
      <c r="CO297" s="31">
        <v>0</v>
      </c>
      <c r="CP297" s="34" t="s">
        <v>376</v>
      </c>
      <c r="CQ297" s="8">
        <v>0</v>
      </c>
      <c r="CR297" s="8">
        <v>0</v>
      </c>
      <c r="CS297" s="8">
        <v>0</v>
      </c>
      <c r="CT297" s="8">
        <v>0</v>
      </c>
      <c r="CU297" s="8">
        <v>100</v>
      </c>
      <c r="CV297" s="8">
        <v>0</v>
      </c>
      <c r="CW297" s="8">
        <v>0</v>
      </c>
      <c r="CX297" s="8">
        <v>0</v>
      </c>
      <c r="CY297" s="8">
        <v>0</v>
      </c>
    </row>
    <row r="298" spans="1:103" s="8" customFormat="1" ht="15.75" thickBot="1" x14ac:dyDescent="0.3">
      <c r="A298" s="8" t="s">
        <v>377</v>
      </c>
      <c r="B298" s="8" t="s">
        <v>725</v>
      </c>
      <c r="C298" s="8" t="s">
        <v>735</v>
      </c>
      <c r="D298" s="8" t="s">
        <v>738</v>
      </c>
      <c r="E298" s="8" t="s">
        <v>739</v>
      </c>
      <c r="G298" s="9">
        <v>4908</v>
      </c>
      <c r="H298" s="8">
        <v>-31.920269999999999</v>
      </c>
      <c r="I298" s="8">
        <v>28.447769999999998</v>
      </c>
      <c r="J298" s="10">
        <v>20610</v>
      </c>
      <c r="K298" s="10">
        <v>39176</v>
      </c>
      <c r="L298" s="9"/>
      <c r="M298" s="8">
        <v>4922.58960667464</v>
      </c>
      <c r="N298" s="8">
        <v>481963.01344003901</v>
      </c>
      <c r="O298" s="8">
        <v>102127.703990561</v>
      </c>
      <c r="P298" s="8">
        <f t="shared" si="4"/>
        <v>102.127703990561</v>
      </c>
      <c r="Q298" s="8">
        <v>195175.819375049</v>
      </c>
      <c r="R298" s="9">
        <v>454</v>
      </c>
      <c r="S298" s="9">
        <v>1620</v>
      </c>
      <c r="T298" s="9">
        <v>516</v>
      </c>
      <c r="U298" s="9">
        <v>1223</v>
      </c>
      <c r="V298" s="9">
        <v>3.615733003244E-3</v>
      </c>
      <c r="W298" s="9">
        <v>5.9741007043470004E-3</v>
      </c>
      <c r="X298" s="9">
        <v>15.020000457763601</v>
      </c>
      <c r="Y298" s="9">
        <v>4.8298332840199997E-3</v>
      </c>
      <c r="Z298" s="8">
        <v>0.535174566420347</v>
      </c>
      <c r="AA298" s="8">
        <v>78.649927512334301</v>
      </c>
      <c r="AB298" s="8">
        <v>29.993632574807801</v>
      </c>
      <c r="AC298" s="9" t="s">
        <v>368</v>
      </c>
      <c r="AD298" s="8">
        <v>27.2308998433044</v>
      </c>
      <c r="AE298" s="8">
        <v>7</v>
      </c>
      <c r="AF298" s="8">
        <v>1.65</v>
      </c>
      <c r="AG298" s="8">
        <v>4.53</v>
      </c>
      <c r="AH298" s="8">
        <v>4.59</v>
      </c>
      <c r="AI298" s="8">
        <v>4.09</v>
      </c>
      <c r="AJ298" s="8">
        <v>0.8</v>
      </c>
      <c r="AK298" s="8">
        <v>0.35</v>
      </c>
      <c r="AL298" s="8">
        <v>0.61</v>
      </c>
      <c r="AM298" s="8">
        <v>0.63</v>
      </c>
      <c r="AN298" s="8">
        <v>1414</v>
      </c>
      <c r="AO298" s="8">
        <v>565</v>
      </c>
      <c r="AP298" s="8">
        <v>774</v>
      </c>
      <c r="AQ298" s="8">
        <v>742</v>
      </c>
      <c r="AR298" s="8">
        <v>1457</v>
      </c>
      <c r="AS298" s="8">
        <v>495</v>
      </c>
      <c r="AT298" s="8">
        <v>760</v>
      </c>
      <c r="AU298" s="8">
        <v>720</v>
      </c>
      <c r="AV298" s="8">
        <v>4.2000000000000003E-2</v>
      </c>
      <c r="AW298" s="8">
        <v>9.2550000000000008</v>
      </c>
      <c r="AX298" s="8">
        <v>15</v>
      </c>
      <c r="AY298" s="8">
        <v>75</v>
      </c>
      <c r="AZ298" s="8">
        <v>13</v>
      </c>
      <c r="BA298" s="8">
        <v>5</v>
      </c>
      <c r="BB298" s="8">
        <v>7</v>
      </c>
      <c r="BC298" s="8">
        <v>7</v>
      </c>
      <c r="BD298" s="8">
        <v>4</v>
      </c>
      <c r="BE298" s="8">
        <v>2</v>
      </c>
      <c r="BF298" s="8">
        <v>2</v>
      </c>
      <c r="BG298" s="8">
        <v>2</v>
      </c>
      <c r="BH298" s="8">
        <v>5</v>
      </c>
      <c r="BI298" s="8">
        <v>5</v>
      </c>
      <c r="BJ298" s="8">
        <v>5</v>
      </c>
      <c r="BK298" s="8">
        <v>2</v>
      </c>
      <c r="BL298" s="8">
        <v>2</v>
      </c>
      <c r="BM298" s="8">
        <v>1</v>
      </c>
      <c r="BN298" s="8">
        <v>7</v>
      </c>
      <c r="BO298" s="8">
        <v>7</v>
      </c>
      <c r="BP298" s="8">
        <v>-8.6168452091832007E-2</v>
      </c>
      <c r="BQ298" s="8">
        <v>0.276002132674672</v>
      </c>
      <c r="BR298" s="8">
        <v>42.593230457180397</v>
      </c>
      <c r="BS298" s="8">
        <v>131</v>
      </c>
      <c r="BT298" s="8">
        <v>67</v>
      </c>
      <c r="BU298" s="8">
        <v>92</v>
      </c>
      <c r="BV298" s="8">
        <v>111</v>
      </c>
      <c r="BW298" s="8">
        <v>132</v>
      </c>
      <c r="BX298" s="8">
        <v>161</v>
      </c>
      <c r="BY298" s="8">
        <v>186</v>
      </c>
      <c r="BZ298" s="8">
        <v>213</v>
      </c>
      <c r="CA298" s="8">
        <v>67</v>
      </c>
      <c r="CB298" s="8">
        <v>92</v>
      </c>
      <c r="CC298" s="8">
        <v>112</v>
      </c>
      <c r="CD298" s="8">
        <v>132</v>
      </c>
      <c r="CE298" s="8">
        <v>161</v>
      </c>
      <c r="CF298" s="8">
        <v>186</v>
      </c>
      <c r="CG298" s="8">
        <v>213</v>
      </c>
      <c r="CH298" s="23">
        <v>0</v>
      </c>
      <c r="CI298" s="24">
        <v>0</v>
      </c>
      <c r="CJ298" s="25">
        <v>0</v>
      </c>
      <c r="CK298" s="26">
        <v>0</v>
      </c>
      <c r="CL298" s="28">
        <v>0</v>
      </c>
      <c r="CM298" s="29">
        <v>100</v>
      </c>
      <c r="CN298" s="30">
        <v>0</v>
      </c>
      <c r="CO298" s="31">
        <v>0</v>
      </c>
      <c r="CP298" s="34" t="s">
        <v>377</v>
      </c>
      <c r="CQ298" s="8">
        <v>0</v>
      </c>
      <c r="CR298" s="8">
        <v>0</v>
      </c>
      <c r="CS298" s="8">
        <v>0</v>
      </c>
      <c r="CT298" s="8">
        <v>0</v>
      </c>
      <c r="CU298" s="8">
        <v>0</v>
      </c>
      <c r="CV298" s="8">
        <v>0</v>
      </c>
      <c r="CW298" s="8">
        <v>0</v>
      </c>
      <c r="CX298" s="8">
        <v>100</v>
      </c>
      <c r="CY298" s="8">
        <v>0</v>
      </c>
    </row>
    <row r="299" spans="1:103" s="8" customFormat="1" ht="15.75" thickBot="1" x14ac:dyDescent="0.3">
      <c r="A299" s="8" t="s">
        <v>378</v>
      </c>
      <c r="B299" s="8" t="s">
        <v>725</v>
      </c>
      <c r="C299" s="8" t="s">
        <v>1051</v>
      </c>
      <c r="D299" s="8" t="s">
        <v>1054</v>
      </c>
      <c r="E299" s="8" t="s">
        <v>1055</v>
      </c>
      <c r="G299" s="9">
        <v>2597</v>
      </c>
      <c r="H299" s="8">
        <v>-31.0318</v>
      </c>
      <c r="I299" s="8">
        <v>28.884499999999999</v>
      </c>
      <c r="J299" s="10">
        <v>18891</v>
      </c>
      <c r="K299" s="10">
        <v>43306</v>
      </c>
      <c r="L299" s="9">
        <v>1951</v>
      </c>
      <c r="M299" s="8">
        <v>2564.3473844829</v>
      </c>
      <c r="N299" s="8">
        <v>421641.070291918</v>
      </c>
      <c r="O299" s="8">
        <v>89433.469023715996</v>
      </c>
      <c r="P299" s="8">
        <f t="shared" si="4"/>
        <v>89.433469023716</v>
      </c>
      <c r="Q299" s="8">
        <v>161277.51926143799</v>
      </c>
      <c r="R299" s="9">
        <v>827</v>
      </c>
      <c r="S299" s="9">
        <v>2790</v>
      </c>
      <c r="T299" s="9">
        <v>903</v>
      </c>
      <c r="U299" s="9">
        <v>1448</v>
      </c>
      <c r="V299" s="9">
        <v>5.2033406682309999E-3</v>
      </c>
      <c r="W299" s="9">
        <v>1.2171566185972E-2</v>
      </c>
      <c r="X299" s="9">
        <v>23.459999084472599</v>
      </c>
      <c r="Y299" s="9">
        <v>4.5056911185379998E-3</v>
      </c>
      <c r="Z299" s="8">
        <v>0.85197729154516999</v>
      </c>
      <c r="AA299" s="8">
        <v>82.608842237299001</v>
      </c>
      <c r="AB299" s="8">
        <v>26.5979778337115</v>
      </c>
      <c r="AC299" s="9" t="s">
        <v>368</v>
      </c>
      <c r="AD299" s="8">
        <v>21.316364272782799</v>
      </c>
      <c r="AE299" s="8">
        <v>6.9</v>
      </c>
      <c r="AF299" s="8">
        <v>1.54</v>
      </c>
      <c r="AG299" s="8">
        <v>4.04</v>
      </c>
      <c r="AH299" s="8">
        <v>4.18</v>
      </c>
      <c r="AI299" s="8">
        <v>4.18</v>
      </c>
      <c r="AJ299" s="8">
        <v>0.71</v>
      </c>
      <c r="AK299" s="8">
        <v>0.14000000000000001</v>
      </c>
      <c r="AL299" s="8">
        <v>0.55000000000000004</v>
      </c>
      <c r="AM299" s="8">
        <v>0.6</v>
      </c>
      <c r="AN299" s="8">
        <v>1251</v>
      </c>
      <c r="AO299" s="8">
        <v>647</v>
      </c>
      <c r="AP299" s="8">
        <v>868</v>
      </c>
      <c r="AQ299" s="8">
        <v>863</v>
      </c>
      <c r="AR299" s="8">
        <v>994</v>
      </c>
      <c r="AS299" s="8">
        <v>635</v>
      </c>
      <c r="AT299" s="8">
        <v>793</v>
      </c>
      <c r="AU299" s="8">
        <v>793</v>
      </c>
      <c r="AV299" s="8">
        <v>0.01</v>
      </c>
      <c r="AW299" s="8">
        <v>7.0419999999999998</v>
      </c>
      <c r="AX299" s="8">
        <v>12</v>
      </c>
      <c r="AY299" s="8">
        <v>74</v>
      </c>
      <c r="AZ299" s="8">
        <v>3</v>
      </c>
      <c r="BA299" s="8">
        <v>5</v>
      </c>
      <c r="BB299" s="8">
        <v>7</v>
      </c>
      <c r="BC299" s="8">
        <v>7</v>
      </c>
      <c r="BD299" s="8">
        <v>4</v>
      </c>
      <c r="BE299" s="8">
        <v>2</v>
      </c>
      <c r="BF299" s="8">
        <v>2</v>
      </c>
      <c r="BG299" s="8">
        <v>2</v>
      </c>
      <c r="BH299" s="8">
        <v>5</v>
      </c>
      <c r="BI299" s="8">
        <v>5</v>
      </c>
      <c r="BJ299" s="8">
        <v>5</v>
      </c>
      <c r="BK299" s="8">
        <v>1</v>
      </c>
      <c r="BL299" s="8">
        <v>2</v>
      </c>
      <c r="BM299" s="8">
        <v>1</v>
      </c>
      <c r="BN299" s="8">
        <v>7</v>
      </c>
      <c r="BO299" s="8">
        <v>7</v>
      </c>
      <c r="BP299" s="8">
        <v>-0.10989721510671401</v>
      </c>
      <c r="BQ299" s="8">
        <v>0.67844276603907205</v>
      </c>
      <c r="BR299" s="8">
        <v>38.569563939518602</v>
      </c>
      <c r="BS299" s="8">
        <v>111</v>
      </c>
      <c r="BT299" s="8">
        <v>64</v>
      </c>
      <c r="BU299" s="8">
        <v>87</v>
      </c>
      <c r="BV299" s="8">
        <v>103</v>
      </c>
      <c r="BW299" s="8">
        <v>121</v>
      </c>
      <c r="BX299" s="8">
        <v>146</v>
      </c>
      <c r="BY299" s="8">
        <v>166</v>
      </c>
      <c r="BZ299" s="8">
        <v>188</v>
      </c>
      <c r="CA299" s="8">
        <v>62</v>
      </c>
      <c r="CB299" s="8">
        <v>84</v>
      </c>
      <c r="CC299" s="8">
        <v>100</v>
      </c>
      <c r="CD299" s="8">
        <v>117</v>
      </c>
      <c r="CE299" s="8">
        <v>141</v>
      </c>
      <c r="CF299" s="8">
        <v>161</v>
      </c>
      <c r="CG299" s="8">
        <v>182</v>
      </c>
      <c r="CH299" s="23">
        <v>0</v>
      </c>
      <c r="CI299" s="24">
        <v>0</v>
      </c>
      <c r="CJ299" s="25">
        <v>0</v>
      </c>
      <c r="CK299" s="26">
        <v>0</v>
      </c>
      <c r="CL299" s="28">
        <v>0</v>
      </c>
      <c r="CM299" s="29">
        <v>100</v>
      </c>
      <c r="CN299" s="30">
        <v>0</v>
      </c>
      <c r="CO299" s="31">
        <v>0</v>
      </c>
      <c r="CP299" s="34" t="s">
        <v>378</v>
      </c>
      <c r="CQ299" s="8">
        <v>0</v>
      </c>
      <c r="CR299" s="8">
        <v>0</v>
      </c>
      <c r="CS299" s="8">
        <v>0</v>
      </c>
      <c r="CT299" s="8">
        <v>0</v>
      </c>
      <c r="CU299" s="8">
        <v>100</v>
      </c>
      <c r="CV299" s="8">
        <v>0</v>
      </c>
      <c r="CW299" s="8">
        <v>0</v>
      </c>
      <c r="CX299" s="8">
        <v>0</v>
      </c>
      <c r="CY299" s="8">
        <v>0</v>
      </c>
    </row>
    <row r="300" spans="1:103" s="8" customFormat="1" ht="15.75" thickBot="1" x14ac:dyDescent="0.3">
      <c r="A300" s="8" t="s">
        <v>379</v>
      </c>
      <c r="B300" s="8" t="s">
        <v>725</v>
      </c>
      <c r="C300" s="8" t="s">
        <v>1051</v>
      </c>
      <c r="D300" s="8" t="s">
        <v>1056</v>
      </c>
      <c r="E300" s="8" t="s">
        <v>1057</v>
      </c>
      <c r="G300" s="9">
        <v>4285</v>
      </c>
      <c r="H300" s="8">
        <v>-31.238050000000001</v>
      </c>
      <c r="I300" s="8">
        <v>28.852219999999999</v>
      </c>
      <c r="J300" s="10">
        <v>18917</v>
      </c>
      <c r="K300" s="10">
        <v>43306</v>
      </c>
      <c r="L300" s="9">
        <v>1951</v>
      </c>
      <c r="M300" s="8">
        <v>4284.8707505632301</v>
      </c>
      <c r="N300" s="8">
        <v>513959.806285884</v>
      </c>
      <c r="O300" s="8">
        <v>111994.96284503699</v>
      </c>
      <c r="P300" s="8">
        <f t="shared" si="4"/>
        <v>111.99496284503699</v>
      </c>
      <c r="Q300" s="8">
        <v>167451.81267792301</v>
      </c>
      <c r="R300" s="9">
        <v>767</v>
      </c>
      <c r="S300" s="9">
        <v>2548</v>
      </c>
      <c r="T300" s="9">
        <v>815</v>
      </c>
      <c r="U300" s="9">
        <v>1333</v>
      </c>
      <c r="V300" s="9">
        <v>3.5009747371080001E-3</v>
      </c>
      <c r="W300" s="9">
        <v>1.0635895613895999E-2</v>
      </c>
      <c r="X300" s="9">
        <v>18.959999084472599</v>
      </c>
      <c r="Y300" s="9">
        <v>4.1245697066190001E-3</v>
      </c>
      <c r="Z300" s="8">
        <v>0.72963875934314104</v>
      </c>
      <c r="AA300" s="8">
        <v>79.341381934373203</v>
      </c>
      <c r="AB300" s="8">
        <v>28.326265394403801</v>
      </c>
      <c r="AC300" s="9" t="s">
        <v>368</v>
      </c>
      <c r="AD300" s="8">
        <v>19.893134193331701</v>
      </c>
      <c r="AE300" s="8">
        <v>7</v>
      </c>
      <c r="AF300" s="8">
        <v>1.2</v>
      </c>
      <c r="AG300" s="8">
        <v>3.81</v>
      </c>
      <c r="AH300" s="8">
        <v>3.7</v>
      </c>
      <c r="AI300" s="8">
        <v>4.0599999999999996</v>
      </c>
      <c r="AJ300" s="8">
        <v>0.8</v>
      </c>
      <c r="AK300" s="8">
        <v>0.24</v>
      </c>
      <c r="AL300" s="8">
        <v>0.62</v>
      </c>
      <c r="AM300" s="8">
        <v>0.62</v>
      </c>
      <c r="AN300" s="8">
        <v>1377</v>
      </c>
      <c r="AO300" s="8">
        <v>589</v>
      </c>
      <c r="AP300" s="8">
        <v>853</v>
      </c>
      <c r="AQ300" s="8">
        <v>832</v>
      </c>
      <c r="AR300" s="8">
        <v>1130</v>
      </c>
      <c r="AS300" s="8">
        <v>536</v>
      </c>
      <c r="AT300" s="8">
        <v>791</v>
      </c>
      <c r="AU300" s="8">
        <v>792</v>
      </c>
      <c r="AV300" s="8">
        <v>9.0999999999999998E-2</v>
      </c>
      <c r="AW300" s="8">
        <v>5.44</v>
      </c>
      <c r="AX300" s="8">
        <v>12</v>
      </c>
      <c r="AY300" s="8">
        <v>74</v>
      </c>
      <c r="AZ300" s="8">
        <v>13</v>
      </c>
      <c r="BA300" s="8">
        <v>5</v>
      </c>
      <c r="BB300" s="8">
        <v>7</v>
      </c>
      <c r="BC300" s="8">
        <v>7</v>
      </c>
      <c r="BD300" s="8">
        <v>7</v>
      </c>
      <c r="BE300" s="8">
        <v>2</v>
      </c>
      <c r="BF300" s="8">
        <v>2</v>
      </c>
      <c r="BG300" s="8">
        <v>2</v>
      </c>
      <c r="BH300" s="8">
        <v>5</v>
      </c>
      <c r="BI300" s="8">
        <v>5</v>
      </c>
      <c r="BJ300" s="8">
        <v>5</v>
      </c>
      <c r="BK300" s="8">
        <v>1</v>
      </c>
      <c r="BL300" s="8">
        <v>2</v>
      </c>
      <c r="BM300" s="8">
        <v>1</v>
      </c>
      <c r="BN300" s="8">
        <v>7</v>
      </c>
      <c r="BO300" s="8">
        <v>7</v>
      </c>
      <c r="BP300" s="8">
        <v>-8.0879787645769002E-2</v>
      </c>
      <c r="BQ300" s="8">
        <v>0.44062931652881598</v>
      </c>
      <c r="BR300" s="8">
        <v>30.618183405225501</v>
      </c>
      <c r="BS300" s="8">
        <v>118</v>
      </c>
      <c r="BT300" s="8">
        <v>66</v>
      </c>
      <c r="BU300" s="8">
        <v>90</v>
      </c>
      <c r="BV300" s="8">
        <v>108</v>
      </c>
      <c r="BW300" s="8">
        <v>126</v>
      </c>
      <c r="BX300" s="8">
        <v>153</v>
      </c>
      <c r="BY300" s="8">
        <v>175</v>
      </c>
      <c r="BZ300" s="8">
        <v>200</v>
      </c>
      <c r="CA300" s="8">
        <v>62</v>
      </c>
      <c r="CB300" s="8">
        <v>85</v>
      </c>
      <c r="CC300" s="8">
        <v>102</v>
      </c>
      <c r="CD300" s="8">
        <v>120</v>
      </c>
      <c r="CE300" s="8">
        <v>145</v>
      </c>
      <c r="CF300" s="8">
        <v>166</v>
      </c>
      <c r="CG300" s="8">
        <v>189</v>
      </c>
      <c r="CH300" s="23">
        <v>0</v>
      </c>
      <c r="CI300" s="24">
        <v>0</v>
      </c>
      <c r="CJ300" s="25">
        <v>0</v>
      </c>
      <c r="CK300" s="26">
        <v>0</v>
      </c>
      <c r="CL300" s="28">
        <v>0</v>
      </c>
      <c r="CM300" s="29">
        <v>100</v>
      </c>
      <c r="CN300" s="30">
        <v>0</v>
      </c>
      <c r="CO300" s="31">
        <v>0</v>
      </c>
      <c r="CP300" s="34" t="s">
        <v>379</v>
      </c>
      <c r="CQ300" s="8">
        <v>0</v>
      </c>
      <c r="CR300" s="8">
        <v>0</v>
      </c>
      <c r="CS300" s="8">
        <v>0</v>
      </c>
      <c r="CT300" s="8">
        <v>0</v>
      </c>
      <c r="CU300" s="8">
        <v>100</v>
      </c>
      <c r="CV300" s="8">
        <v>0</v>
      </c>
      <c r="CW300" s="8">
        <v>0</v>
      </c>
      <c r="CX300" s="8">
        <v>0</v>
      </c>
      <c r="CY300" s="8">
        <v>0</v>
      </c>
    </row>
    <row r="301" spans="1:103" s="8" customFormat="1" ht="15.75" thickBot="1" x14ac:dyDescent="0.3">
      <c r="A301" s="8" t="s">
        <v>380</v>
      </c>
      <c r="B301" s="8" t="s">
        <v>725</v>
      </c>
      <c r="C301" s="8" t="s">
        <v>1051</v>
      </c>
      <c r="D301" s="8" t="s">
        <v>1052</v>
      </c>
      <c r="E301" s="8" t="s">
        <v>1053</v>
      </c>
      <c r="G301" s="9">
        <v>6906</v>
      </c>
      <c r="H301" s="8">
        <v>-30.860129999999899</v>
      </c>
      <c r="I301" s="8">
        <v>29.071249999999999</v>
      </c>
      <c r="J301" s="10">
        <v>30945</v>
      </c>
      <c r="K301" s="10">
        <v>43306</v>
      </c>
      <c r="L301" s="9">
        <v>1957</v>
      </c>
      <c r="M301" s="8">
        <v>6905.58037560712</v>
      </c>
      <c r="N301" s="8">
        <v>586358.99479828496</v>
      </c>
      <c r="O301" s="8">
        <v>137535.25882259701</v>
      </c>
      <c r="P301" s="8">
        <f t="shared" si="4"/>
        <v>137.535258822597</v>
      </c>
      <c r="Q301" s="8">
        <v>231149.59726722201</v>
      </c>
      <c r="R301" s="9">
        <v>825</v>
      </c>
      <c r="S301" s="9">
        <v>2044</v>
      </c>
      <c r="T301" s="9">
        <v>910</v>
      </c>
      <c r="U301" s="9">
        <v>1597</v>
      </c>
      <c r="V301" s="9">
        <v>4.484251607209E-3</v>
      </c>
      <c r="W301" s="9">
        <v>5.2736410290640003E-3</v>
      </c>
      <c r="X301" s="9">
        <v>18.2299995422363</v>
      </c>
      <c r="Y301" s="9">
        <v>3.9628013037150004E-3</v>
      </c>
      <c r="Z301" s="8">
        <v>0.89493555392497903</v>
      </c>
      <c r="AA301" s="8">
        <v>77.311909366093303</v>
      </c>
      <c r="AB301" s="8">
        <v>36.870730869341401</v>
      </c>
      <c r="AC301" s="9" t="s">
        <v>368</v>
      </c>
      <c r="AD301" s="8">
        <v>27.505161839074699</v>
      </c>
      <c r="AE301" s="8">
        <v>7</v>
      </c>
      <c r="AF301" s="8">
        <v>1.4</v>
      </c>
      <c r="AG301" s="8">
        <v>4.3</v>
      </c>
      <c r="AH301" s="8">
        <v>4.5</v>
      </c>
      <c r="AI301" s="8">
        <v>2.2999999999999998</v>
      </c>
      <c r="AJ301" s="8">
        <v>0.82</v>
      </c>
      <c r="AK301" s="8">
        <v>0.04</v>
      </c>
      <c r="AL301" s="8">
        <v>0.56000000000000005</v>
      </c>
      <c r="AM301" s="8">
        <v>0.56999999999999995</v>
      </c>
      <c r="AN301" s="8">
        <v>1257</v>
      </c>
      <c r="AO301" s="8">
        <v>604</v>
      </c>
      <c r="AP301" s="8">
        <v>785</v>
      </c>
      <c r="AQ301" s="8">
        <v>765</v>
      </c>
      <c r="AR301" s="8">
        <v>1039</v>
      </c>
      <c r="AS301" s="8">
        <v>534</v>
      </c>
      <c r="AT301" s="8">
        <v>757</v>
      </c>
      <c r="AU301" s="8">
        <v>759</v>
      </c>
      <c r="AV301" s="8">
        <v>0.19700000000000001</v>
      </c>
      <c r="AW301" s="8">
        <v>5.7160000000000002</v>
      </c>
      <c r="AX301" s="8">
        <v>12</v>
      </c>
      <c r="AY301" s="8">
        <v>74</v>
      </c>
      <c r="AZ301" s="8">
        <v>3</v>
      </c>
      <c r="BA301" s="8">
        <v>5</v>
      </c>
      <c r="BB301" s="8">
        <v>7</v>
      </c>
      <c r="BC301" s="8">
        <v>7</v>
      </c>
      <c r="BD301" s="8">
        <v>4</v>
      </c>
      <c r="BE301" s="8">
        <v>2</v>
      </c>
      <c r="BF301" s="8">
        <v>2</v>
      </c>
      <c r="BG301" s="8">
        <v>2</v>
      </c>
      <c r="BH301" s="8">
        <v>5</v>
      </c>
      <c r="BI301" s="8">
        <v>5</v>
      </c>
      <c r="BJ301" s="8">
        <v>5</v>
      </c>
      <c r="BK301" s="8">
        <v>1</v>
      </c>
      <c r="BL301" s="8">
        <v>1</v>
      </c>
      <c r="BM301" s="8">
        <v>1</v>
      </c>
      <c r="BN301" s="8">
        <v>7</v>
      </c>
      <c r="BO301" s="8">
        <v>7</v>
      </c>
      <c r="BP301" s="8">
        <v>-8.9603783725599004E-2</v>
      </c>
      <c r="BQ301" s="8">
        <v>0.72316640554364198</v>
      </c>
      <c r="BR301" s="8">
        <v>35.5634502189721</v>
      </c>
      <c r="BS301" s="8">
        <v>94</v>
      </c>
      <c r="BT301" s="8">
        <v>60</v>
      </c>
      <c r="BU301" s="8">
        <v>82</v>
      </c>
      <c r="BV301" s="8">
        <v>98</v>
      </c>
      <c r="BW301" s="8">
        <v>114</v>
      </c>
      <c r="BX301" s="8">
        <v>138</v>
      </c>
      <c r="BY301" s="8">
        <v>157</v>
      </c>
      <c r="BZ301" s="8">
        <v>177</v>
      </c>
      <c r="CA301" s="8">
        <v>59</v>
      </c>
      <c r="CB301" s="8">
        <v>80</v>
      </c>
      <c r="CC301" s="8">
        <v>95</v>
      </c>
      <c r="CD301" s="8">
        <v>111</v>
      </c>
      <c r="CE301" s="8">
        <v>134</v>
      </c>
      <c r="CF301" s="8">
        <v>153</v>
      </c>
      <c r="CG301" s="8">
        <v>173</v>
      </c>
      <c r="CH301" s="23">
        <v>0</v>
      </c>
      <c r="CI301" s="24">
        <v>0</v>
      </c>
      <c r="CJ301" s="25">
        <v>0</v>
      </c>
      <c r="CK301" s="26">
        <v>0</v>
      </c>
      <c r="CL301" s="28">
        <v>0</v>
      </c>
      <c r="CM301" s="29">
        <v>0</v>
      </c>
      <c r="CN301" s="30">
        <v>100</v>
      </c>
      <c r="CO301" s="31">
        <v>0</v>
      </c>
      <c r="CP301" s="34" t="s">
        <v>380</v>
      </c>
      <c r="CQ301" s="8">
        <v>0</v>
      </c>
      <c r="CR301" s="8">
        <v>0</v>
      </c>
      <c r="CS301" s="8">
        <v>0</v>
      </c>
      <c r="CT301" s="8">
        <v>0</v>
      </c>
      <c r="CU301" s="8">
        <v>100</v>
      </c>
      <c r="CV301" s="8">
        <v>0</v>
      </c>
      <c r="CW301" s="8">
        <v>0</v>
      </c>
      <c r="CX301" s="8">
        <v>0</v>
      </c>
      <c r="CY301" s="8">
        <v>0</v>
      </c>
    </row>
    <row r="302" spans="1:103" s="8" customFormat="1" ht="15.75" thickBot="1" x14ac:dyDescent="0.3">
      <c r="A302" s="15" t="s">
        <v>381</v>
      </c>
      <c r="B302" s="15" t="s">
        <v>725</v>
      </c>
      <c r="C302" s="15" t="s">
        <v>1051</v>
      </c>
      <c r="D302" s="15" t="s">
        <v>1056</v>
      </c>
      <c r="E302" s="15" t="s">
        <v>1109</v>
      </c>
      <c r="G302" s="9">
        <v>307</v>
      </c>
      <c r="H302" s="8">
        <v>-31.071659999999898</v>
      </c>
      <c r="I302" s="8">
        <v>28.3536099999999</v>
      </c>
      <c r="J302" s="10">
        <v>23604</v>
      </c>
      <c r="K302" s="10">
        <v>43313</v>
      </c>
      <c r="L302" s="9">
        <v>1964</v>
      </c>
      <c r="M302" s="8">
        <v>306.75042902777102</v>
      </c>
      <c r="N302" s="8">
        <v>146909.138441043</v>
      </c>
      <c r="O302" s="8">
        <v>39934.091481026</v>
      </c>
      <c r="P302" s="8">
        <f t="shared" si="4"/>
        <v>39.934091481026002</v>
      </c>
      <c r="Q302" s="8">
        <v>63251.477108536899</v>
      </c>
      <c r="R302" s="9">
        <v>1253</v>
      </c>
      <c r="S302" s="9">
        <v>2660</v>
      </c>
      <c r="T302" s="9">
        <v>1264</v>
      </c>
      <c r="U302" s="9">
        <v>1470</v>
      </c>
      <c r="V302" s="9">
        <v>4.1250595822929998E-3</v>
      </c>
      <c r="W302" s="9">
        <v>2.2244539800796E-2</v>
      </c>
      <c r="X302" s="9">
        <v>27.149999618530199</v>
      </c>
      <c r="Y302" s="9">
        <v>4.3424544855949999E-3</v>
      </c>
      <c r="Z302" s="8">
        <v>1.2092227439838701</v>
      </c>
      <c r="AA302" s="8">
        <v>92.485752024048494</v>
      </c>
      <c r="AB302" s="8">
        <v>13.1223388707261</v>
      </c>
      <c r="AC302" s="9" t="s">
        <v>368</v>
      </c>
      <c r="AD302" s="8">
        <v>9.0496454582802297</v>
      </c>
      <c r="AE302" s="8">
        <v>6.85</v>
      </c>
      <c r="AF302" s="8">
        <v>2.38</v>
      </c>
      <c r="AG302" s="8">
        <v>3.8</v>
      </c>
      <c r="AH302" s="8">
        <v>3.84</v>
      </c>
      <c r="AI302" s="8">
        <v>3.87</v>
      </c>
      <c r="AJ302" s="8">
        <v>0.75</v>
      </c>
      <c r="AK302" s="8">
        <v>0.56999999999999995</v>
      </c>
      <c r="AL302" s="8">
        <v>0.67</v>
      </c>
      <c r="AM302" s="8">
        <v>0.65</v>
      </c>
      <c r="AN302" s="8">
        <v>1245</v>
      </c>
      <c r="AO302" s="8">
        <v>664</v>
      </c>
      <c r="AP302" s="8">
        <v>902</v>
      </c>
      <c r="AQ302" s="8">
        <v>867</v>
      </c>
      <c r="AR302" s="8">
        <v>850</v>
      </c>
      <c r="AS302" s="8">
        <v>687</v>
      </c>
      <c r="AT302" s="8">
        <v>786</v>
      </c>
      <c r="AU302" s="8">
        <v>791</v>
      </c>
      <c r="AV302" s="8">
        <v>1.0999999999999999E-2</v>
      </c>
      <c r="AW302" s="8">
        <v>0.33600000000000002</v>
      </c>
      <c r="AX302" s="8">
        <v>12</v>
      </c>
      <c r="AY302" s="8">
        <v>74</v>
      </c>
      <c r="AZ302" s="8">
        <v>3</v>
      </c>
      <c r="BA302" s="8">
        <v>5</v>
      </c>
      <c r="BB302" s="8">
        <v>7</v>
      </c>
      <c r="BC302" s="8">
        <v>7</v>
      </c>
      <c r="BD302" s="8">
        <v>7</v>
      </c>
      <c r="BE302" s="8">
        <v>2</v>
      </c>
      <c r="BF302" s="8">
        <v>2</v>
      </c>
      <c r="BG302" s="8">
        <v>2</v>
      </c>
      <c r="BH302" s="8">
        <v>5</v>
      </c>
      <c r="BI302" s="8">
        <v>5</v>
      </c>
      <c r="BJ302" s="8">
        <v>5</v>
      </c>
      <c r="BK302" s="8">
        <v>1</v>
      </c>
      <c r="BL302" s="8">
        <v>1</v>
      </c>
      <c r="BM302" s="8">
        <v>1</v>
      </c>
      <c r="BN302" s="8">
        <v>7</v>
      </c>
      <c r="BO302" s="8">
        <v>7</v>
      </c>
      <c r="BP302" s="8">
        <v>-4.3845041625412001E-2</v>
      </c>
      <c r="BQ302" s="8">
        <v>0.71343390644353399</v>
      </c>
      <c r="BR302" s="8">
        <v>26.952939961264502</v>
      </c>
      <c r="BS302" s="8">
        <v>123</v>
      </c>
      <c r="BT302" s="8">
        <v>55</v>
      </c>
      <c r="BU302" s="8">
        <v>74</v>
      </c>
      <c r="BV302" s="8">
        <v>88</v>
      </c>
      <c r="BW302" s="8">
        <v>102</v>
      </c>
      <c r="BX302" s="8">
        <v>122</v>
      </c>
      <c r="BY302" s="8">
        <v>137</v>
      </c>
      <c r="BZ302" s="8">
        <v>154</v>
      </c>
      <c r="CA302" s="8">
        <v>51</v>
      </c>
      <c r="CB302" s="8">
        <v>69</v>
      </c>
      <c r="CC302" s="8">
        <v>81</v>
      </c>
      <c r="CD302" s="8">
        <v>94</v>
      </c>
      <c r="CE302" s="8">
        <v>112</v>
      </c>
      <c r="CF302" s="8">
        <v>127</v>
      </c>
      <c r="CG302" s="8">
        <v>143</v>
      </c>
      <c r="CH302" s="23">
        <v>0</v>
      </c>
      <c r="CI302" s="24">
        <v>0</v>
      </c>
      <c r="CJ302" s="25">
        <v>0</v>
      </c>
      <c r="CK302" s="26">
        <v>0</v>
      </c>
      <c r="CL302" s="28">
        <v>20</v>
      </c>
      <c r="CM302" s="29">
        <v>80</v>
      </c>
      <c r="CN302" s="30">
        <v>0</v>
      </c>
      <c r="CO302" s="31">
        <v>0</v>
      </c>
      <c r="CP302" s="34" t="s">
        <v>381</v>
      </c>
      <c r="CQ302" s="8">
        <v>0</v>
      </c>
      <c r="CR302" s="8">
        <v>0</v>
      </c>
      <c r="CS302" s="8">
        <v>0</v>
      </c>
      <c r="CT302" s="8">
        <v>0</v>
      </c>
      <c r="CU302" s="8">
        <v>100</v>
      </c>
      <c r="CV302" s="8">
        <v>0</v>
      </c>
      <c r="CW302" s="8">
        <v>0</v>
      </c>
      <c r="CX302" s="8">
        <v>0</v>
      </c>
      <c r="CY302" s="8">
        <v>0</v>
      </c>
    </row>
    <row r="303" spans="1:103" s="8" customFormat="1" ht="15.75" thickBot="1" x14ac:dyDescent="0.3">
      <c r="A303" s="8" t="s">
        <v>382</v>
      </c>
      <c r="B303" s="8" t="s">
        <v>725</v>
      </c>
      <c r="C303" s="8" t="s">
        <v>1048</v>
      </c>
      <c r="D303" s="8" t="s">
        <v>1049</v>
      </c>
      <c r="E303" s="8" t="s">
        <v>1050</v>
      </c>
      <c r="G303" s="9">
        <v>715</v>
      </c>
      <c r="H303" s="8">
        <v>-30.734190000000002</v>
      </c>
      <c r="I303" s="8">
        <v>29.828690000000002</v>
      </c>
      <c r="J303" s="10">
        <v>18876</v>
      </c>
      <c r="K303" s="10">
        <v>43292</v>
      </c>
      <c r="L303" s="9">
        <v>1950</v>
      </c>
      <c r="M303" s="8">
        <v>731.09833026940396</v>
      </c>
      <c r="N303" s="8">
        <v>191840.176688943</v>
      </c>
      <c r="O303" s="8">
        <v>30830.226769071302</v>
      </c>
      <c r="P303" s="8">
        <f t="shared" si="4"/>
        <v>30.830226769071302</v>
      </c>
      <c r="Q303" s="8">
        <v>64815.878106686898</v>
      </c>
      <c r="R303" s="9">
        <v>616</v>
      </c>
      <c r="S303" s="9">
        <v>2112</v>
      </c>
      <c r="T303" s="9">
        <v>642</v>
      </c>
      <c r="U303" s="9">
        <v>1153</v>
      </c>
      <c r="V303" s="9">
        <v>9.01360437274E-3</v>
      </c>
      <c r="W303" s="9">
        <v>2.3080764215483999E-2</v>
      </c>
      <c r="X303" s="9">
        <v>19.799999237060501</v>
      </c>
      <c r="Y303" s="9">
        <v>1.0511827655137E-2</v>
      </c>
      <c r="Z303" s="8">
        <v>0.496488876580233</v>
      </c>
      <c r="AA303" s="8">
        <v>85.695349522688701</v>
      </c>
      <c r="AB303" s="8">
        <v>9.5140072492172596</v>
      </c>
      <c r="AC303" s="9" t="s">
        <v>368</v>
      </c>
      <c r="AD303" s="8">
        <v>13.987874424415599</v>
      </c>
      <c r="AE303" s="8">
        <v>6.4</v>
      </c>
      <c r="AF303" s="8">
        <v>2.19</v>
      </c>
      <c r="AG303" s="8">
        <v>3.8</v>
      </c>
      <c r="AH303" s="8">
        <v>3.63</v>
      </c>
      <c r="AI303" s="8">
        <v>3.37</v>
      </c>
      <c r="AJ303" s="8">
        <v>0.61</v>
      </c>
      <c r="AK303" s="8">
        <v>0.23</v>
      </c>
      <c r="AL303" s="8">
        <v>0.42</v>
      </c>
      <c r="AM303" s="8">
        <v>0.43</v>
      </c>
      <c r="AN303" s="8">
        <v>1363</v>
      </c>
      <c r="AO303" s="8">
        <v>732</v>
      </c>
      <c r="AP303" s="8">
        <v>925</v>
      </c>
      <c r="AQ303" s="8">
        <v>882</v>
      </c>
      <c r="AR303" s="8">
        <v>1007</v>
      </c>
      <c r="AS303" s="8">
        <v>663</v>
      </c>
      <c r="AT303" s="8">
        <v>865</v>
      </c>
      <c r="AU303" s="8">
        <v>870</v>
      </c>
      <c r="AV303" s="8">
        <v>5.0000000000000001E-3</v>
      </c>
      <c r="AW303" s="8">
        <v>12.765000000000001</v>
      </c>
      <c r="AX303" s="8">
        <v>12</v>
      </c>
      <c r="AY303" s="8">
        <v>12</v>
      </c>
      <c r="AZ303" s="8">
        <v>3</v>
      </c>
      <c r="BA303" s="8">
        <v>5</v>
      </c>
      <c r="BB303" s="8">
        <v>7</v>
      </c>
      <c r="BC303" s="8">
        <v>7</v>
      </c>
      <c r="BD303" s="8">
        <v>1</v>
      </c>
      <c r="BE303" s="8">
        <v>2</v>
      </c>
      <c r="BF303" s="8">
        <v>2</v>
      </c>
      <c r="BG303" s="8">
        <v>1</v>
      </c>
      <c r="BH303" s="8">
        <v>5</v>
      </c>
      <c r="BI303" s="8">
        <v>5</v>
      </c>
      <c r="BJ303" s="8">
        <v>5</v>
      </c>
      <c r="BK303" s="8">
        <v>2</v>
      </c>
      <c r="BL303" s="8">
        <v>2</v>
      </c>
      <c r="BM303" s="8">
        <v>1</v>
      </c>
      <c r="BN303" s="8">
        <v>4</v>
      </c>
      <c r="BO303" s="8">
        <v>4</v>
      </c>
      <c r="BP303" s="8">
        <v>-0.21085840567539901</v>
      </c>
      <c r="BQ303" s="8">
        <v>0.30669519813020002</v>
      </c>
      <c r="BR303" s="8">
        <v>56.2553445841436</v>
      </c>
      <c r="BS303" s="8">
        <v>147</v>
      </c>
      <c r="BT303" s="8">
        <v>59</v>
      </c>
      <c r="BU303" s="8">
        <v>83</v>
      </c>
      <c r="BV303" s="8">
        <v>103</v>
      </c>
      <c r="BW303" s="8">
        <v>124</v>
      </c>
      <c r="BX303" s="8">
        <v>158</v>
      </c>
      <c r="BY303" s="8">
        <v>187</v>
      </c>
      <c r="BZ303" s="8">
        <v>221</v>
      </c>
      <c r="CA303" s="8">
        <v>64</v>
      </c>
      <c r="CB303" s="8">
        <v>91</v>
      </c>
      <c r="CC303" s="8">
        <v>112</v>
      </c>
      <c r="CD303" s="8">
        <v>136</v>
      </c>
      <c r="CE303" s="8">
        <v>172</v>
      </c>
      <c r="CF303" s="8">
        <v>205</v>
      </c>
      <c r="CG303" s="8">
        <v>242</v>
      </c>
      <c r="CH303" s="23">
        <v>0</v>
      </c>
      <c r="CI303" s="24">
        <v>0</v>
      </c>
      <c r="CJ303" s="25">
        <v>0</v>
      </c>
      <c r="CK303" s="26">
        <v>0</v>
      </c>
      <c r="CL303" s="28">
        <v>0</v>
      </c>
      <c r="CM303" s="29">
        <v>0</v>
      </c>
      <c r="CN303" s="30">
        <v>100</v>
      </c>
      <c r="CO303" s="31">
        <v>0</v>
      </c>
      <c r="CP303" s="34" t="s">
        <v>382</v>
      </c>
      <c r="CQ303" s="8">
        <v>0</v>
      </c>
      <c r="CR303" s="8">
        <v>0</v>
      </c>
      <c r="CS303" s="8">
        <v>0</v>
      </c>
      <c r="CT303" s="8">
        <v>0</v>
      </c>
      <c r="CU303" s="8">
        <v>0</v>
      </c>
      <c r="CV303" s="8">
        <v>0</v>
      </c>
      <c r="CW303" s="8">
        <v>0</v>
      </c>
      <c r="CX303" s="8">
        <v>100</v>
      </c>
      <c r="CY303" s="8">
        <v>0</v>
      </c>
    </row>
    <row r="304" spans="1:103" s="8" customFormat="1" ht="15.75" thickBot="1" x14ac:dyDescent="0.3">
      <c r="A304" s="8" t="s">
        <v>383</v>
      </c>
      <c r="B304" s="8" t="s">
        <v>725</v>
      </c>
      <c r="C304" s="8" t="s">
        <v>1045</v>
      </c>
      <c r="D304" s="8" t="s">
        <v>1046</v>
      </c>
      <c r="E304" s="8" t="s">
        <v>1058</v>
      </c>
      <c r="G304" s="9">
        <v>3643</v>
      </c>
      <c r="H304" s="8">
        <v>-30.255299999999998</v>
      </c>
      <c r="I304" s="8">
        <v>29.943349999999999</v>
      </c>
      <c r="J304" s="10">
        <v>11523</v>
      </c>
      <c r="K304" s="10">
        <v>28982</v>
      </c>
      <c r="L304" s="9">
        <v>1931</v>
      </c>
      <c r="M304" s="8">
        <v>3643.41312117694</v>
      </c>
      <c r="N304" s="8">
        <v>474697.11793587002</v>
      </c>
      <c r="O304" s="8">
        <v>90108.932388751098</v>
      </c>
      <c r="P304" s="8">
        <f t="shared" si="4"/>
        <v>90.1089323887511</v>
      </c>
      <c r="Q304" s="8">
        <v>170014.290085997</v>
      </c>
      <c r="R304" s="9">
        <v>725</v>
      </c>
      <c r="S304" s="9">
        <v>2949</v>
      </c>
      <c r="T304" s="9">
        <v>753</v>
      </c>
      <c r="U304" s="9">
        <v>1532</v>
      </c>
      <c r="V304" s="9">
        <v>5.7691726833579999E-3</v>
      </c>
      <c r="W304" s="9">
        <v>1.3081253339793E-2</v>
      </c>
      <c r="X304" s="9">
        <v>19.7000007629394</v>
      </c>
      <c r="Y304" s="9">
        <v>6.1092902906240004E-3</v>
      </c>
      <c r="Z304" s="8">
        <v>0.69317852481587205</v>
      </c>
      <c r="AA304" s="8">
        <v>79.738329209584293</v>
      </c>
      <c r="AB304" s="8">
        <v>24.636683670489699</v>
      </c>
      <c r="AC304" s="9" t="s">
        <v>368</v>
      </c>
      <c r="AD304" s="8">
        <v>34.255013488042401</v>
      </c>
      <c r="AE304" s="8">
        <v>7</v>
      </c>
      <c r="AF304" s="8">
        <v>1.55</v>
      </c>
      <c r="AG304" s="8">
        <v>3.69</v>
      </c>
      <c r="AH304" s="8">
        <v>3.54</v>
      </c>
      <c r="AI304" s="8">
        <v>3.35</v>
      </c>
      <c r="AJ304" s="8">
        <v>0.82</v>
      </c>
      <c r="AK304" s="8">
        <v>0.15</v>
      </c>
      <c r="AL304" s="8">
        <v>0.48</v>
      </c>
      <c r="AM304" s="8">
        <v>0.47</v>
      </c>
      <c r="AN304" s="8">
        <v>1537</v>
      </c>
      <c r="AO304" s="8">
        <v>417</v>
      </c>
      <c r="AP304" s="8">
        <v>942</v>
      </c>
      <c r="AQ304" s="8">
        <v>929</v>
      </c>
      <c r="AR304" s="8">
        <v>1236</v>
      </c>
      <c r="AS304" s="8">
        <v>646</v>
      </c>
      <c r="AT304" s="8">
        <v>921</v>
      </c>
      <c r="AU304" s="8">
        <v>906</v>
      </c>
      <c r="AV304" s="8">
        <v>0.35499999999999998</v>
      </c>
      <c r="AW304" s="8">
        <v>5.8239999999999998</v>
      </c>
      <c r="AX304" s="8">
        <v>12</v>
      </c>
      <c r="AY304" s="8">
        <v>12</v>
      </c>
      <c r="AZ304" s="8">
        <v>3</v>
      </c>
      <c r="BA304" s="8">
        <v>5</v>
      </c>
      <c r="BB304" s="8">
        <v>7</v>
      </c>
      <c r="BC304" s="8">
        <v>7</v>
      </c>
      <c r="BD304" s="8">
        <v>1</v>
      </c>
      <c r="BE304" s="8">
        <v>2</v>
      </c>
      <c r="BF304" s="8">
        <v>2</v>
      </c>
      <c r="BG304" s="8">
        <v>1</v>
      </c>
      <c r="BH304" s="8">
        <v>5</v>
      </c>
      <c r="BI304" s="8">
        <v>5</v>
      </c>
      <c r="BJ304" s="8">
        <v>5</v>
      </c>
      <c r="BK304" s="8">
        <v>1</v>
      </c>
      <c r="BL304" s="8">
        <v>2</v>
      </c>
      <c r="BM304" s="8">
        <v>1</v>
      </c>
      <c r="BN304" s="8">
        <v>4</v>
      </c>
      <c r="BO304" s="8">
        <v>4</v>
      </c>
      <c r="BP304" s="8">
        <v>-3.3293470167525999E-2</v>
      </c>
      <c r="BQ304" s="8">
        <v>0.63226226414439102</v>
      </c>
      <c r="BR304" s="8">
        <v>48.043626461480102</v>
      </c>
      <c r="BS304" s="8">
        <v>125</v>
      </c>
      <c r="BT304" s="8">
        <v>67</v>
      </c>
      <c r="BU304" s="8">
        <v>91</v>
      </c>
      <c r="BV304" s="8">
        <v>110</v>
      </c>
      <c r="BW304" s="8">
        <v>129</v>
      </c>
      <c r="BX304" s="8">
        <v>157</v>
      </c>
      <c r="BY304" s="8">
        <v>180</v>
      </c>
      <c r="BZ304" s="8">
        <v>206</v>
      </c>
      <c r="CA304" s="8">
        <v>69</v>
      </c>
      <c r="CB304" s="8">
        <v>94</v>
      </c>
      <c r="CC304" s="8">
        <v>113</v>
      </c>
      <c r="CD304" s="8">
        <v>133</v>
      </c>
      <c r="CE304" s="8">
        <v>162</v>
      </c>
      <c r="CF304" s="8">
        <v>186</v>
      </c>
      <c r="CG304" s="8">
        <v>212</v>
      </c>
      <c r="CH304" s="23">
        <v>0</v>
      </c>
      <c r="CI304" s="24">
        <v>0</v>
      </c>
      <c r="CJ304" s="25">
        <v>0</v>
      </c>
      <c r="CK304" s="26">
        <v>0</v>
      </c>
      <c r="CL304" s="28">
        <v>0</v>
      </c>
      <c r="CM304" s="29">
        <v>0</v>
      </c>
      <c r="CN304" s="30">
        <v>100</v>
      </c>
      <c r="CO304" s="31">
        <v>0</v>
      </c>
      <c r="CP304" s="34" t="s">
        <v>383</v>
      </c>
      <c r="CQ304" s="8">
        <v>0</v>
      </c>
      <c r="CR304" s="8">
        <v>0</v>
      </c>
      <c r="CS304" s="8">
        <v>0</v>
      </c>
      <c r="CT304" s="8">
        <v>0</v>
      </c>
      <c r="CU304" s="8">
        <v>0</v>
      </c>
      <c r="CV304" s="8">
        <v>0</v>
      </c>
      <c r="CW304" s="8">
        <v>0</v>
      </c>
      <c r="CX304" s="8">
        <v>100</v>
      </c>
      <c r="CY304" s="8">
        <v>0</v>
      </c>
    </row>
    <row r="305" spans="1:103" s="8" customFormat="1" ht="15.75" thickBot="1" x14ac:dyDescent="0.3">
      <c r="A305" s="8" t="s">
        <v>384</v>
      </c>
      <c r="B305" s="8" t="s">
        <v>725</v>
      </c>
      <c r="C305" s="8" t="s">
        <v>1045</v>
      </c>
      <c r="D305" s="8" t="s">
        <v>1060</v>
      </c>
      <c r="E305" s="8" t="s">
        <v>1062</v>
      </c>
      <c r="G305" s="9">
        <v>140</v>
      </c>
      <c r="H305" s="8">
        <v>-29.747299999999999</v>
      </c>
      <c r="I305" s="8">
        <v>29.53905</v>
      </c>
      <c r="J305" s="10">
        <v>18069</v>
      </c>
      <c r="K305" s="10">
        <v>40280</v>
      </c>
      <c r="L305" s="9">
        <v>1956</v>
      </c>
      <c r="M305" s="8">
        <v>141.855148040123</v>
      </c>
      <c r="N305" s="8">
        <v>114672.709534273</v>
      </c>
      <c r="O305" s="8">
        <v>18555.654123316999</v>
      </c>
      <c r="P305" s="8">
        <f t="shared" si="4"/>
        <v>18.555654123316998</v>
      </c>
      <c r="Q305" s="8">
        <v>39460.309882899397</v>
      </c>
      <c r="R305" s="9">
        <v>1496</v>
      </c>
      <c r="S305" s="9">
        <v>3160</v>
      </c>
      <c r="T305" s="9">
        <v>1505</v>
      </c>
      <c r="U305" s="9">
        <v>2008</v>
      </c>
      <c r="V305" s="9">
        <v>1.2326459400356E-2</v>
      </c>
      <c r="W305" s="9">
        <v>4.2168954195697002E-2</v>
      </c>
      <c r="X305" s="9">
        <v>22.399999618530199</v>
      </c>
      <c r="Y305" s="9">
        <v>1.6995981335639999E-2</v>
      </c>
      <c r="Z305" s="8">
        <v>1.3158640813614699</v>
      </c>
      <c r="AA305" s="8">
        <v>92.994665604534504</v>
      </c>
      <c r="AB305" s="8">
        <v>5.3960403205147003</v>
      </c>
      <c r="AC305" s="9" t="s">
        <v>368</v>
      </c>
      <c r="AD305" s="8">
        <v>19.456376412203699</v>
      </c>
      <c r="AE305" s="8">
        <v>7</v>
      </c>
      <c r="AF305" s="8">
        <v>1.55</v>
      </c>
      <c r="AG305" s="8">
        <v>3.27</v>
      </c>
      <c r="AH305" s="8">
        <v>3.56</v>
      </c>
      <c r="AI305" s="8">
        <v>3.56</v>
      </c>
      <c r="AJ305" s="8">
        <v>0.78</v>
      </c>
      <c r="AK305" s="8">
        <v>0.31</v>
      </c>
      <c r="AL305" s="8">
        <v>0.72</v>
      </c>
      <c r="AM305" s="8">
        <v>0.71</v>
      </c>
      <c r="AN305" s="8">
        <v>1256</v>
      </c>
      <c r="AO305" s="8">
        <v>884</v>
      </c>
      <c r="AP305" s="8">
        <v>1021</v>
      </c>
      <c r="AQ305" s="8">
        <v>1011</v>
      </c>
      <c r="AR305" s="8">
        <v>1236</v>
      </c>
      <c r="AS305" s="8">
        <v>831</v>
      </c>
      <c r="AT305" s="8">
        <v>1063</v>
      </c>
      <c r="AU305" s="8">
        <v>1084</v>
      </c>
      <c r="AV305" s="8">
        <v>2.1859999999999999</v>
      </c>
      <c r="AW305" s="8">
        <v>1.4119999999999999</v>
      </c>
      <c r="AX305" s="8">
        <v>12</v>
      </c>
      <c r="AY305" s="8">
        <v>17</v>
      </c>
      <c r="AZ305" s="8">
        <v>3</v>
      </c>
      <c r="BA305" s="8">
        <v>5</v>
      </c>
      <c r="BB305" s="8">
        <v>7</v>
      </c>
      <c r="BC305" s="8">
        <v>7</v>
      </c>
      <c r="BD305" s="8">
        <v>4</v>
      </c>
      <c r="BE305" s="8">
        <v>2</v>
      </c>
      <c r="BF305" s="8">
        <v>2</v>
      </c>
      <c r="BG305" s="8">
        <v>2</v>
      </c>
      <c r="BH305" s="8">
        <v>5</v>
      </c>
      <c r="BI305" s="8">
        <v>5</v>
      </c>
      <c r="BJ305" s="8">
        <v>5</v>
      </c>
      <c r="BK305" s="8">
        <v>1</v>
      </c>
      <c r="BL305" s="8">
        <v>1</v>
      </c>
      <c r="BM305" s="8">
        <v>1</v>
      </c>
      <c r="BN305" s="8">
        <v>4</v>
      </c>
      <c r="BO305" s="8">
        <v>4</v>
      </c>
      <c r="BP305" s="8">
        <v>1.1225462089417E-2</v>
      </c>
      <c r="BQ305" s="8">
        <v>0.63332532584433299</v>
      </c>
      <c r="BR305" s="8">
        <v>35.838153898656202</v>
      </c>
      <c r="BS305" s="8">
        <v>139</v>
      </c>
      <c r="BT305" s="8">
        <v>49</v>
      </c>
      <c r="BU305" s="8">
        <v>66</v>
      </c>
      <c r="BV305" s="8">
        <v>79</v>
      </c>
      <c r="BW305" s="8">
        <v>92</v>
      </c>
      <c r="BX305" s="8">
        <v>111</v>
      </c>
      <c r="BY305" s="8">
        <v>126</v>
      </c>
      <c r="BZ305" s="8">
        <v>142</v>
      </c>
      <c r="CA305" s="8">
        <v>66</v>
      </c>
      <c r="CB305" s="8">
        <v>89</v>
      </c>
      <c r="CC305" s="8">
        <v>106</v>
      </c>
      <c r="CD305" s="8">
        <v>123</v>
      </c>
      <c r="CE305" s="8">
        <v>148</v>
      </c>
      <c r="CF305" s="8">
        <v>168</v>
      </c>
      <c r="CG305" s="8">
        <v>190</v>
      </c>
      <c r="CH305" s="23">
        <v>0</v>
      </c>
      <c r="CI305" s="24">
        <v>0</v>
      </c>
      <c r="CJ305" s="25">
        <v>0</v>
      </c>
      <c r="CK305" s="26">
        <v>0</v>
      </c>
      <c r="CL305" s="28">
        <v>0</v>
      </c>
      <c r="CM305" s="29">
        <v>100</v>
      </c>
      <c r="CN305" s="30">
        <v>0</v>
      </c>
      <c r="CO305" s="31">
        <v>0</v>
      </c>
      <c r="CP305" s="34" t="s">
        <v>384</v>
      </c>
      <c r="CQ305" s="8">
        <v>0</v>
      </c>
      <c r="CR305" s="8">
        <v>0</v>
      </c>
      <c r="CS305" s="8">
        <v>0</v>
      </c>
      <c r="CT305" s="8">
        <v>0</v>
      </c>
      <c r="CU305" s="8">
        <v>100</v>
      </c>
      <c r="CV305" s="8">
        <v>0</v>
      </c>
      <c r="CW305" s="8">
        <v>0</v>
      </c>
      <c r="CX305" s="8">
        <v>0</v>
      </c>
      <c r="CY305" s="8">
        <v>0</v>
      </c>
    </row>
    <row r="306" spans="1:103" s="8" customFormat="1" ht="15.75" thickBot="1" x14ac:dyDescent="0.3">
      <c r="A306" s="8" t="s">
        <v>385</v>
      </c>
      <c r="B306" s="8" t="s">
        <v>725</v>
      </c>
      <c r="C306" s="8" t="s">
        <v>1045</v>
      </c>
      <c r="D306" s="8" t="s">
        <v>1060</v>
      </c>
      <c r="E306" s="8" t="s">
        <v>1061</v>
      </c>
      <c r="G306" s="9">
        <v>545</v>
      </c>
      <c r="H306" s="8">
        <v>-29.77713</v>
      </c>
      <c r="I306" s="8">
        <v>29.470829999999999</v>
      </c>
      <c r="J306" s="10">
        <v>18080</v>
      </c>
      <c r="K306" s="10">
        <v>43290</v>
      </c>
      <c r="L306" s="9">
        <v>1949</v>
      </c>
      <c r="M306" s="8">
        <v>534.03206629256897</v>
      </c>
      <c r="N306" s="8">
        <v>180968.43424224801</v>
      </c>
      <c r="O306" s="8">
        <v>24209.2252112391</v>
      </c>
      <c r="P306" s="8">
        <f t="shared" si="4"/>
        <v>24.209225211239101</v>
      </c>
      <c r="Q306" s="8">
        <v>42124.286983424201</v>
      </c>
      <c r="R306" s="9">
        <v>1472</v>
      </c>
      <c r="S306" s="9">
        <v>2949</v>
      </c>
      <c r="T306" s="9">
        <v>1480</v>
      </c>
      <c r="U306" s="9">
        <v>1851</v>
      </c>
      <c r="V306" s="9">
        <v>9.4389170408249994E-3</v>
      </c>
      <c r="W306" s="9">
        <v>3.5062908022186999E-2</v>
      </c>
      <c r="X306" s="9">
        <v>25.7000007629394</v>
      </c>
      <c r="Y306" s="9">
        <v>1.1743027716875E-2</v>
      </c>
      <c r="Z306" s="8">
        <v>1.3586923757699201</v>
      </c>
      <c r="AA306" s="8">
        <v>85.866269992613795</v>
      </c>
      <c r="AB306" s="8">
        <v>6.5424385554379203</v>
      </c>
      <c r="AC306" s="9" t="s">
        <v>368</v>
      </c>
      <c r="AD306" s="8">
        <v>17.0583562850254</v>
      </c>
      <c r="AE306" s="8">
        <v>7</v>
      </c>
      <c r="AF306" s="8">
        <v>1.55</v>
      </c>
      <c r="AG306" s="8">
        <v>3.87</v>
      </c>
      <c r="AH306" s="8">
        <v>3.7</v>
      </c>
      <c r="AI306" s="8">
        <v>3.56</v>
      </c>
      <c r="AJ306" s="8">
        <v>0.82</v>
      </c>
      <c r="AK306" s="8">
        <v>0.15</v>
      </c>
      <c r="AL306" s="8">
        <v>0.59</v>
      </c>
      <c r="AM306" s="8">
        <v>0.57999999999999996</v>
      </c>
      <c r="AN306" s="8">
        <v>1537</v>
      </c>
      <c r="AO306" s="8">
        <v>417</v>
      </c>
      <c r="AP306" s="8">
        <v>1023</v>
      </c>
      <c r="AQ306" s="8">
        <v>996</v>
      </c>
      <c r="AR306" s="8">
        <v>1202</v>
      </c>
      <c r="AS306" s="8">
        <v>850</v>
      </c>
      <c r="AT306" s="8">
        <v>1056</v>
      </c>
      <c r="AU306" s="8">
        <v>1064</v>
      </c>
      <c r="AV306" s="8">
        <v>0.497</v>
      </c>
      <c r="AW306" s="8">
        <v>0.29899999999999999</v>
      </c>
      <c r="AX306" s="8">
        <v>12</v>
      </c>
      <c r="AY306" s="8">
        <v>17</v>
      </c>
      <c r="AZ306" s="8">
        <v>3</v>
      </c>
      <c r="BA306" s="8">
        <v>5</v>
      </c>
      <c r="BB306" s="8">
        <v>7</v>
      </c>
      <c r="BC306" s="8">
        <v>7</v>
      </c>
      <c r="BD306" s="8">
        <v>4</v>
      </c>
      <c r="BE306" s="8">
        <v>2</v>
      </c>
      <c r="BF306" s="8">
        <v>2</v>
      </c>
      <c r="BG306" s="8">
        <v>2</v>
      </c>
      <c r="BH306" s="8">
        <v>5</v>
      </c>
      <c r="BI306" s="8">
        <v>5</v>
      </c>
      <c r="BJ306" s="8">
        <v>5</v>
      </c>
      <c r="BK306" s="8">
        <v>1</v>
      </c>
      <c r="BL306" s="8">
        <v>1</v>
      </c>
      <c r="BM306" s="8">
        <v>1</v>
      </c>
      <c r="BN306" s="8">
        <v>4</v>
      </c>
      <c r="BO306" s="8">
        <v>4</v>
      </c>
      <c r="BP306" s="8">
        <v>1.1225462089417E-2</v>
      </c>
      <c r="BQ306" s="8">
        <v>0.70351680019797602</v>
      </c>
      <c r="BR306" s="8">
        <v>34.886727627220402</v>
      </c>
      <c r="BS306" s="8">
        <v>130</v>
      </c>
      <c r="BT306" s="8">
        <v>50</v>
      </c>
      <c r="BU306" s="8">
        <v>67</v>
      </c>
      <c r="BV306" s="8">
        <v>80</v>
      </c>
      <c r="BW306" s="8">
        <v>94</v>
      </c>
      <c r="BX306" s="8">
        <v>112</v>
      </c>
      <c r="BY306" s="8">
        <v>128</v>
      </c>
      <c r="BZ306" s="8">
        <v>144</v>
      </c>
      <c r="CA306" s="8">
        <v>62</v>
      </c>
      <c r="CB306" s="8">
        <v>83</v>
      </c>
      <c r="CC306" s="8">
        <v>99</v>
      </c>
      <c r="CD306" s="8">
        <v>116</v>
      </c>
      <c r="CE306" s="8">
        <v>139</v>
      </c>
      <c r="CF306" s="8">
        <v>158</v>
      </c>
      <c r="CG306" s="8">
        <v>178</v>
      </c>
      <c r="CH306" s="23">
        <v>0</v>
      </c>
      <c r="CI306" s="24">
        <v>0</v>
      </c>
      <c r="CJ306" s="25">
        <v>0</v>
      </c>
      <c r="CK306" s="26">
        <v>0</v>
      </c>
      <c r="CL306" s="28">
        <v>30</v>
      </c>
      <c r="CM306" s="29">
        <v>70</v>
      </c>
      <c r="CN306" s="30">
        <v>0</v>
      </c>
      <c r="CO306" s="31">
        <v>0</v>
      </c>
      <c r="CP306" s="34" t="s">
        <v>385</v>
      </c>
      <c r="CQ306" s="8">
        <v>0</v>
      </c>
      <c r="CR306" s="8">
        <v>0</v>
      </c>
      <c r="CS306" s="8">
        <v>0</v>
      </c>
      <c r="CT306" s="8">
        <v>0</v>
      </c>
      <c r="CU306" s="8">
        <v>100</v>
      </c>
      <c r="CV306" s="8">
        <v>0</v>
      </c>
      <c r="CW306" s="8">
        <v>0</v>
      </c>
      <c r="CX306" s="8">
        <v>0</v>
      </c>
      <c r="CY306" s="8">
        <v>0</v>
      </c>
    </row>
    <row r="307" spans="1:103" s="8" customFormat="1" ht="15.75" thickBot="1" x14ac:dyDescent="0.3">
      <c r="A307" s="8" t="s">
        <v>386</v>
      </c>
      <c r="B307" s="8" t="s">
        <v>725</v>
      </c>
      <c r="C307" s="8" t="s">
        <v>1045</v>
      </c>
      <c r="D307" s="8" t="s">
        <v>1046</v>
      </c>
      <c r="E307" s="8" t="s">
        <v>1059</v>
      </c>
      <c r="G307" s="9">
        <v>100</v>
      </c>
      <c r="H307" s="8">
        <v>-29.988129999999899</v>
      </c>
      <c r="I307" s="8">
        <v>29.851879999999898</v>
      </c>
      <c r="J307" s="10">
        <v>18086</v>
      </c>
      <c r="K307" s="10">
        <v>43290</v>
      </c>
      <c r="L307" s="9">
        <v>1956</v>
      </c>
      <c r="M307" s="8">
        <v>98.299944456544196</v>
      </c>
      <c r="N307" s="8">
        <v>77213.053134876202</v>
      </c>
      <c r="O307" s="8">
        <v>6797.4414648834299</v>
      </c>
      <c r="P307" s="8">
        <f t="shared" si="4"/>
        <v>6.7974414648834305</v>
      </c>
      <c r="Q307" s="8">
        <v>22315.0270992189</v>
      </c>
      <c r="R307" s="9">
        <v>989</v>
      </c>
      <c r="S307" s="9">
        <v>1601</v>
      </c>
      <c r="T307" s="9">
        <v>1012</v>
      </c>
      <c r="U307" s="9">
        <v>1501</v>
      </c>
      <c r="V307" s="9">
        <v>2.3504534736275999E-2</v>
      </c>
      <c r="W307" s="9">
        <v>2.7425465238239001E-2</v>
      </c>
      <c r="X307" s="9">
        <v>20.350000381469702</v>
      </c>
      <c r="Y307" s="9">
        <v>2.9217980802059E-2</v>
      </c>
      <c r="Z307" s="8">
        <v>0.92333784582397804</v>
      </c>
      <c r="AA307" s="8">
        <v>92.245109327968905</v>
      </c>
      <c r="AB307" s="8">
        <v>2.8239668726996299</v>
      </c>
      <c r="AC307" s="9" t="s">
        <v>368</v>
      </c>
      <c r="AD307" s="8">
        <v>13.377856961068201</v>
      </c>
      <c r="AE307" s="8">
        <v>7</v>
      </c>
      <c r="AF307" s="8">
        <v>2.27</v>
      </c>
      <c r="AG307" s="8">
        <v>3.66</v>
      </c>
      <c r="AH307" s="8">
        <v>3.07</v>
      </c>
      <c r="AI307" s="8">
        <v>3.07</v>
      </c>
      <c r="AJ307" s="8">
        <v>0.49</v>
      </c>
      <c r="AK307" s="8">
        <v>0.36</v>
      </c>
      <c r="AL307" s="8">
        <v>0.45</v>
      </c>
      <c r="AM307" s="8">
        <v>0.47</v>
      </c>
      <c r="AN307" s="8">
        <v>1265</v>
      </c>
      <c r="AO307" s="8">
        <v>785</v>
      </c>
      <c r="AP307" s="8">
        <v>1007</v>
      </c>
      <c r="AQ307" s="8">
        <v>980</v>
      </c>
      <c r="AR307" s="8">
        <v>1153</v>
      </c>
      <c r="AS307" s="8">
        <v>820</v>
      </c>
      <c r="AT307" s="8">
        <v>970</v>
      </c>
      <c r="AU307" s="8">
        <v>954</v>
      </c>
      <c r="AV307" s="8">
        <v>0.48299999999999998</v>
      </c>
      <c r="AW307" s="8">
        <v>12.743</v>
      </c>
      <c r="AX307" s="8">
        <v>12</v>
      </c>
      <c r="AY307" s="8">
        <v>74</v>
      </c>
      <c r="AZ307" s="8">
        <v>3</v>
      </c>
      <c r="BA307" s="8">
        <v>5</v>
      </c>
      <c r="BB307" s="8">
        <v>7</v>
      </c>
      <c r="BC307" s="8">
        <v>7</v>
      </c>
      <c r="BD307" s="8">
        <v>7</v>
      </c>
      <c r="BE307" s="8">
        <v>2</v>
      </c>
      <c r="BF307" s="8">
        <v>2</v>
      </c>
      <c r="BG307" s="8">
        <v>2</v>
      </c>
      <c r="BH307" s="8">
        <v>5</v>
      </c>
      <c r="BI307" s="8">
        <v>5</v>
      </c>
      <c r="BJ307" s="8">
        <v>5</v>
      </c>
      <c r="BK307" s="8">
        <v>2</v>
      </c>
      <c r="BL307" s="8">
        <v>2</v>
      </c>
      <c r="BM307" s="8">
        <v>2</v>
      </c>
      <c r="BN307" s="8">
        <v>4</v>
      </c>
      <c r="BO307" s="8">
        <v>4</v>
      </c>
      <c r="BP307" s="8">
        <v>-0.12952408208111699</v>
      </c>
      <c r="BQ307" s="8">
        <v>0.49662585044417901</v>
      </c>
      <c r="BR307" s="8">
        <v>45.218007525433599</v>
      </c>
      <c r="BS307" s="8">
        <v>162</v>
      </c>
      <c r="BT307" s="8">
        <v>45</v>
      </c>
      <c r="BU307" s="8">
        <v>61</v>
      </c>
      <c r="BV307" s="8">
        <v>73</v>
      </c>
      <c r="BW307" s="8">
        <v>86</v>
      </c>
      <c r="BX307" s="8">
        <v>104</v>
      </c>
      <c r="BY307" s="8">
        <v>120</v>
      </c>
      <c r="BZ307" s="8">
        <v>137</v>
      </c>
      <c r="CA307" s="8">
        <v>65</v>
      </c>
      <c r="CB307" s="8">
        <v>89</v>
      </c>
      <c r="CC307" s="8">
        <v>107</v>
      </c>
      <c r="CD307" s="8">
        <v>125</v>
      </c>
      <c r="CE307" s="8">
        <v>152</v>
      </c>
      <c r="CF307" s="8">
        <v>175</v>
      </c>
      <c r="CG307" s="8">
        <v>199</v>
      </c>
      <c r="CH307" s="23">
        <v>0</v>
      </c>
      <c r="CI307" s="24">
        <v>0</v>
      </c>
      <c r="CJ307" s="25">
        <v>0</v>
      </c>
      <c r="CK307" s="26">
        <v>0</v>
      </c>
      <c r="CL307" s="28">
        <v>0</v>
      </c>
      <c r="CM307" s="29">
        <v>100</v>
      </c>
      <c r="CN307" s="30">
        <v>0</v>
      </c>
      <c r="CO307" s="31">
        <v>0</v>
      </c>
      <c r="CP307" s="34" t="s">
        <v>386</v>
      </c>
      <c r="CQ307" s="8">
        <v>0</v>
      </c>
      <c r="CR307" s="8">
        <v>0</v>
      </c>
      <c r="CS307" s="8">
        <v>0</v>
      </c>
      <c r="CT307" s="8">
        <v>0</v>
      </c>
      <c r="CU307" s="8">
        <v>0</v>
      </c>
      <c r="CV307" s="8">
        <v>0</v>
      </c>
      <c r="CW307" s="8">
        <v>0</v>
      </c>
      <c r="CX307" s="8">
        <v>100</v>
      </c>
      <c r="CY307" s="8">
        <v>0</v>
      </c>
    </row>
    <row r="308" spans="1:103" s="8" customFormat="1" ht="15.75" thickBot="1" x14ac:dyDescent="0.3">
      <c r="A308" s="8" t="s">
        <v>387</v>
      </c>
      <c r="B308" s="8" t="s">
        <v>725</v>
      </c>
      <c r="C308" s="8" t="s">
        <v>1045</v>
      </c>
      <c r="D308" s="8" t="s">
        <v>1046</v>
      </c>
      <c r="E308" s="8" t="s">
        <v>1058</v>
      </c>
      <c r="G308" s="9">
        <v>3586</v>
      </c>
      <c r="H308" s="8">
        <v>-30.247329999999899</v>
      </c>
      <c r="I308" s="8">
        <v>29.929079999999999</v>
      </c>
      <c r="J308" s="10">
        <v>20739</v>
      </c>
      <c r="K308" s="10">
        <v>43179</v>
      </c>
      <c r="L308" s="9"/>
      <c r="M308" s="8">
        <v>3589.3684661697098</v>
      </c>
      <c r="N308" s="8">
        <v>475106.35385334602</v>
      </c>
      <c r="O308" s="8">
        <v>92875.253237704295</v>
      </c>
      <c r="P308" s="8">
        <f t="shared" si="4"/>
        <v>92.8752532377043</v>
      </c>
      <c r="Q308" s="8">
        <v>168252.81231217601</v>
      </c>
      <c r="R308" s="9">
        <v>728</v>
      </c>
      <c r="S308" s="9">
        <v>2949</v>
      </c>
      <c r="T308" s="9">
        <v>761</v>
      </c>
      <c r="U308" s="9">
        <v>1540</v>
      </c>
      <c r="V308" s="9">
        <v>5.854741670191E-3</v>
      </c>
      <c r="W308" s="9">
        <v>1.3200373708341E-2</v>
      </c>
      <c r="X308" s="9">
        <v>19.690000534057599</v>
      </c>
      <c r="Y308" s="9">
        <v>6.1732497997579999E-3</v>
      </c>
      <c r="Z308" s="8">
        <v>0.70956017406368199</v>
      </c>
      <c r="AA308" s="8">
        <v>79.779348135691706</v>
      </c>
      <c r="AB308" s="8">
        <v>24.3421018565877</v>
      </c>
      <c r="AC308" s="9" t="s">
        <v>368</v>
      </c>
      <c r="AD308" s="8">
        <v>33.490265106824502</v>
      </c>
      <c r="AE308" s="8">
        <v>7</v>
      </c>
      <c r="AF308" s="8">
        <v>1.55</v>
      </c>
      <c r="AG308" s="8">
        <v>3.69</v>
      </c>
      <c r="AH308" s="8">
        <v>3.54</v>
      </c>
      <c r="AI308" s="8">
        <v>3.35</v>
      </c>
      <c r="AJ308" s="8">
        <v>0.82</v>
      </c>
      <c r="AK308" s="8">
        <v>0.15</v>
      </c>
      <c r="AL308" s="8">
        <v>0.48</v>
      </c>
      <c r="AM308" s="8">
        <v>0.47</v>
      </c>
      <c r="AN308" s="8">
        <v>1537</v>
      </c>
      <c r="AO308" s="8">
        <v>417</v>
      </c>
      <c r="AP308" s="8">
        <v>943</v>
      </c>
      <c r="AQ308" s="8">
        <v>929</v>
      </c>
      <c r="AR308" s="8">
        <v>1236</v>
      </c>
      <c r="AS308" s="8">
        <v>659</v>
      </c>
      <c r="AT308" s="8">
        <v>922</v>
      </c>
      <c r="AU308" s="8">
        <v>907</v>
      </c>
      <c r="AV308" s="8">
        <v>0.36099999999999999</v>
      </c>
      <c r="AW308" s="8">
        <v>5.7830000000000004</v>
      </c>
      <c r="AX308" s="8">
        <v>12</v>
      </c>
      <c r="AY308" s="8">
        <v>12</v>
      </c>
      <c r="AZ308" s="8">
        <v>3</v>
      </c>
      <c r="BA308" s="8">
        <v>5</v>
      </c>
      <c r="BB308" s="8">
        <v>7</v>
      </c>
      <c r="BC308" s="8">
        <v>7</v>
      </c>
      <c r="BD308" s="8">
        <v>1</v>
      </c>
      <c r="BE308" s="8">
        <v>2</v>
      </c>
      <c r="BF308" s="8">
        <v>2</v>
      </c>
      <c r="BG308" s="8">
        <v>1</v>
      </c>
      <c r="BH308" s="8">
        <v>5</v>
      </c>
      <c r="BI308" s="8">
        <v>5</v>
      </c>
      <c r="BJ308" s="8">
        <v>5</v>
      </c>
      <c r="BK308" s="8">
        <v>1</v>
      </c>
      <c r="BL308" s="8">
        <v>2</v>
      </c>
      <c r="BM308" s="8">
        <v>1</v>
      </c>
      <c r="BN308" s="8">
        <v>4</v>
      </c>
      <c r="BO308" s="8">
        <v>4</v>
      </c>
      <c r="BP308" s="8">
        <v>-3.3293470167525999E-2</v>
      </c>
      <c r="BQ308" s="8">
        <v>0.79341380288424201</v>
      </c>
      <c r="BR308" s="8">
        <v>25.240738698683</v>
      </c>
      <c r="BS308" s="8">
        <v>122</v>
      </c>
      <c r="BT308" s="8">
        <v>67</v>
      </c>
      <c r="BU308" s="8">
        <v>91</v>
      </c>
      <c r="BV308" s="8">
        <v>110</v>
      </c>
      <c r="BW308" s="8">
        <v>129</v>
      </c>
      <c r="BX308" s="8">
        <v>157</v>
      </c>
      <c r="BY308" s="8">
        <v>180</v>
      </c>
      <c r="BZ308" s="8">
        <v>205</v>
      </c>
      <c r="CA308" s="8">
        <v>69</v>
      </c>
      <c r="CB308" s="8">
        <v>94</v>
      </c>
      <c r="CC308" s="8">
        <v>113</v>
      </c>
      <c r="CD308" s="8">
        <v>132</v>
      </c>
      <c r="CE308" s="8">
        <v>161</v>
      </c>
      <c r="CF308" s="8">
        <v>185</v>
      </c>
      <c r="CG308" s="8">
        <v>211</v>
      </c>
      <c r="CH308" s="23">
        <v>0</v>
      </c>
      <c r="CI308" s="24">
        <v>0</v>
      </c>
      <c r="CJ308" s="25">
        <v>0</v>
      </c>
      <c r="CK308" s="26">
        <v>0</v>
      </c>
      <c r="CL308" s="28">
        <v>0</v>
      </c>
      <c r="CM308" s="29">
        <v>0</v>
      </c>
      <c r="CN308" s="30">
        <v>100</v>
      </c>
      <c r="CO308" s="31">
        <v>0</v>
      </c>
      <c r="CP308" s="34" t="s">
        <v>387</v>
      </c>
      <c r="CQ308" s="8">
        <v>0</v>
      </c>
      <c r="CR308" s="8">
        <v>0</v>
      </c>
      <c r="CS308" s="8">
        <v>0</v>
      </c>
      <c r="CT308" s="8">
        <v>0</v>
      </c>
      <c r="CU308" s="8">
        <v>0</v>
      </c>
      <c r="CV308" s="8">
        <v>0</v>
      </c>
      <c r="CW308" s="8">
        <v>0</v>
      </c>
      <c r="CX308" s="8">
        <v>100</v>
      </c>
      <c r="CY308" s="8">
        <v>0</v>
      </c>
    </row>
    <row r="309" spans="1:103" s="8" customFormat="1" ht="15.75" thickBot="1" x14ac:dyDescent="0.3">
      <c r="A309" s="8" t="s">
        <v>388</v>
      </c>
      <c r="B309" s="8" t="s">
        <v>725</v>
      </c>
      <c r="C309" s="8" t="s">
        <v>1045</v>
      </c>
      <c r="D309" s="8" t="s">
        <v>1046</v>
      </c>
      <c r="E309" s="8" t="s">
        <v>1047</v>
      </c>
      <c r="G309" s="9">
        <v>427</v>
      </c>
      <c r="H309" s="8">
        <v>-30.716049999999999</v>
      </c>
      <c r="I309" s="8">
        <v>30.158859999999901</v>
      </c>
      <c r="J309" s="10">
        <v>25819</v>
      </c>
      <c r="K309" s="10">
        <v>43292</v>
      </c>
      <c r="L309" s="9"/>
      <c r="M309" s="8">
        <v>428.40263579724899</v>
      </c>
      <c r="N309" s="8">
        <v>175414.743753485</v>
      </c>
      <c r="O309" s="8">
        <v>60439.839729749903</v>
      </c>
      <c r="P309" s="8">
        <f t="shared" si="4"/>
        <v>60.439839729749906</v>
      </c>
      <c r="Q309" s="8">
        <v>106616.174455969</v>
      </c>
      <c r="R309" s="9">
        <v>408</v>
      </c>
      <c r="S309" s="9">
        <v>1216</v>
      </c>
      <c r="T309" s="9">
        <v>443</v>
      </c>
      <c r="U309" s="9">
        <v>829</v>
      </c>
      <c r="V309" s="9">
        <v>4.5097568072379997E-3</v>
      </c>
      <c r="W309" s="9">
        <v>7.5785874340640004E-3</v>
      </c>
      <c r="X309" s="9">
        <v>16.590000152587798</v>
      </c>
      <c r="Y309" s="9">
        <v>4.8272847197949999E-3</v>
      </c>
      <c r="Z309" s="8">
        <v>0.25780512905662101</v>
      </c>
      <c r="AA309" s="8">
        <v>92.159200517814099</v>
      </c>
      <c r="AB309" s="8">
        <v>18.832721040069899</v>
      </c>
      <c r="AC309" s="9" t="s">
        <v>368</v>
      </c>
      <c r="AD309" s="8">
        <v>20.839295148001199</v>
      </c>
      <c r="AE309" s="8">
        <v>6.45</v>
      </c>
      <c r="AF309" s="8">
        <v>2.72</v>
      </c>
      <c r="AG309" s="8">
        <v>4.22</v>
      </c>
      <c r="AH309" s="8">
        <v>4.24</v>
      </c>
      <c r="AI309" s="8">
        <v>3.72</v>
      </c>
      <c r="AJ309" s="8">
        <v>0.52</v>
      </c>
      <c r="AK309" s="8">
        <v>0.35</v>
      </c>
      <c r="AL309" s="8">
        <v>0.47</v>
      </c>
      <c r="AM309" s="8">
        <v>0.47</v>
      </c>
      <c r="AN309" s="8">
        <v>941</v>
      </c>
      <c r="AO309" s="8">
        <v>714</v>
      </c>
      <c r="AP309" s="8">
        <v>804</v>
      </c>
      <c r="AQ309" s="8">
        <v>798</v>
      </c>
      <c r="AR309" s="8">
        <v>989</v>
      </c>
      <c r="AS309" s="8">
        <v>711</v>
      </c>
      <c r="AT309" s="8">
        <v>839</v>
      </c>
      <c r="AU309" s="8">
        <v>841</v>
      </c>
      <c r="AV309" s="8">
        <v>0.161</v>
      </c>
      <c r="AW309" s="8">
        <v>8.4619999999999997</v>
      </c>
      <c r="AX309" s="8">
        <v>15</v>
      </c>
      <c r="AY309" s="8">
        <v>12</v>
      </c>
      <c r="AZ309" s="8">
        <v>3</v>
      </c>
      <c r="BA309" s="8">
        <v>5</v>
      </c>
      <c r="BB309" s="8">
        <v>1</v>
      </c>
      <c r="BC309" s="8">
        <v>7</v>
      </c>
      <c r="BD309" s="8">
        <v>1</v>
      </c>
      <c r="BE309" s="8">
        <v>1</v>
      </c>
      <c r="BF309" s="8">
        <v>2</v>
      </c>
      <c r="BG309" s="8">
        <v>1</v>
      </c>
      <c r="BH309" s="8">
        <v>5</v>
      </c>
      <c r="BI309" s="8">
        <v>5</v>
      </c>
      <c r="BJ309" s="8">
        <v>5</v>
      </c>
      <c r="BK309" s="8">
        <v>2</v>
      </c>
      <c r="BL309" s="8">
        <v>2</v>
      </c>
      <c r="BM309" s="8">
        <v>2</v>
      </c>
      <c r="BN309" s="8">
        <v>4</v>
      </c>
      <c r="BO309" s="8">
        <v>4</v>
      </c>
      <c r="BP309" s="8">
        <v>-0.21444704712197199</v>
      </c>
      <c r="BQ309" s="8">
        <v>0.30392170110803202</v>
      </c>
      <c r="BR309" s="8">
        <v>21.419508960325501</v>
      </c>
      <c r="BS309" s="8">
        <v>163</v>
      </c>
      <c r="BT309" s="8">
        <v>69</v>
      </c>
      <c r="BU309" s="8">
        <v>100</v>
      </c>
      <c r="BV309" s="8">
        <v>127</v>
      </c>
      <c r="BW309" s="8">
        <v>157</v>
      </c>
      <c r="BX309" s="8">
        <v>205</v>
      </c>
      <c r="BY309" s="8">
        <v>250</v>
      </c>
      <c r="BZ309" s="8">
        <v>302</v>
      </c>
      <c r="CA309" s="8">
        <v>70</v>
      </c>
      <c r="CB309" s="8">
        <v>103</v>
      </c>
      <c r="CC309" s="8">
        <v>130</v>
      </c>
      <c r="CD309" s="8">
        <v>161</v>
      </c>
      <c r="CE309" s="8">
        <v>210</v>
      </c>
      <c r="CF309" s="8">
        <v>256</v>
      </c>
      <c r="CG309" s="8">
        <v>309</v>
      </c>
      <c r="CH309" s="23">
        <v>0</v>
      </c>
      <c r="CI309" s="24">
        <v>0</v>
      </c>
      <c r="CJ309" s="25">
        <v>0</v>
      </c>
      <c r="CK309" s="26">
        <v>0</v>
      </c>
      <c r="CL309" s="28">
        <v>0</v>
      </c>
      <c r="CM309" s="29">
        <v>0</v>
      </c>
      <c r="CN309" s="30">
        <v>100</v>
      </c>
      <c r="CO309" s="31">
        <v>0</v>
      </c>
      <c r="CP309" s="34" t="s">
        <v>388</v>
      </c>
      <c r="CQ309" s="8">
        <v>0</v>
      </c>
      <c r="CR309" s="8">
        <v>0</v>
      </c>
      <c r="CS309" s="8">
        <v>0</v>
      </c>
      <c r="CT309" s="8">
        <v>0</v>
      </c>
      <c r="CU309" s="8">
        <v>0</v>
      </c>
      <c r="CV309" s="8">
        <v>0</v>
      </c>
      <c r="CW309" s="8">
        <v>0</v>
      </c>
      <c r="CX309" s="8">
        <v>100</v>
      </c>
      <c r="CY309" s="8">
        <v>0</v>
      </c>
    </row>
    <row r="310" spans="1:103" s="8" customFormat="1" ht="15.75" thickBot="1" x14ac:dyDescent="0.3">
      <c r="A310" s="8" t="s">
        <v>389</v>
      </c>
      <c r="B310" s="8" t="s">
        <v>1024</v>
      </c>
      <c r="C310" s="8" t="s">
        <v>1063</v>
      </c>
      <c r="D310" s="8" t="s">
        <v>1064</v>
      </c>
      <c r="E310" s="8" t="s">
        <v>1065</v>
      </c>
      <c r="G310" s="9">
        <v>1744</v>
      </c>
      <c r="H310" s="8">
        <v>-29.743690000000001</v>
      </c>
      <c r="I310" s="8">
        <v>29.90494</v>
      </c>
      <c r="J310" s="10">
        <v>22142</v>
      </c>
      <c r="K310" s="10">
        <v>43290</v>
      </c>
      <c r="L310" s="9">
        <v>1958</v>
      </c>
      <c r="M310" s="8">
        <v>1739.7941660133499</v>
      </c>
      <c r="N310" s="8">
        <v>323081.60817756801</v>
      </c>
      <c r="O310" s="8">
        <v>62733.900832373103</v>
      </c>
      <c r="P310" s="8">
        <f t="shared" si="4"/>
        <v>62.733900832373102</v>
      </c>
      <c r="Q310" s="8">
        <v>97763.226531795401</v>
      </c>
      <c r="R310" s="9">
        <v>914</v>
      </c>
      <c r="S310" s="9">
        <v>3253</v>
      </c>
      <c r="T310" s="9">
        <v>951</v>
      </c>
      <c r="U310" s="9">
        <v>1491</v>
      </c>
      <c r="V310" s="9">
        <v>7.2862934321170003E-3</v>
      </c>
      <c r="W310" s="9">
        <v>2.3925151439628999E-2</v>
      </c>
      <c r="X310" s="9">
        <v>27.5</v>
      </c>
      <c r="Y310" s="9">
        <v>7.3647322133180001E-3</v>
      </c>
      <c r="Z310" s="8">
        <v>0.99705859016238896</v>
      </c>
      <c r="AA310" s="8">
        <v>82.243815157811795</v>
      </c>
      <c r="AB310" s="8">
        <v>14.972510898875001</v>
      </c>
      <c r="AC310" s="9" t="s">
        <v>368</v>
      </c>
      <c r="AD310" s="8">
        <v>20.959036932893301</v>
      </c>
      <c r="AE310" s="8">
        <v>7</v>
      </c>
      <c r="AF310" s="8">
        <v>1.55</v>
      </c>
      <c r="AG310" s="8">
        <v>3.74</v>
      </c>
      <c r="AH310" s="8">
        <v>3.56</v>
      </c>
      <c r="AI310" s="8">
        <v>3.56</v>
      </c>
      <c r="AJ310" s="8">
        <v>0.81</v>
      </c>
      <c r="AK310" s="8">
        <v>0.23</v>
      </c>
      <c r="AL310" s="8">
        <v>0.68</v>
      </c>
      <c r="AM310" s="8">
        <v>0.68</v>
      </c>
      <c r="AN310" s="8">
        <v>1863</v>
      </c>
      <c r="AO310" s="8">
        <v>415</v>
      </c>
      <c r="AP310" s="8">
        <v>1060</v>
      </c>
      <c r="AQ310" s="8">
        <v>1033</v>
      </c>
      <c r="AR310" s="8">
        <v>1284</v>
      </c>
      <c r="AS310" s="8">
        <v>762</v>
      </c>
      <c r="AT310" s="8">
        <v>1011</v>
      </c>
      <c r="AU310" s="8">
        <v>1011</v>
      </c>
      <c r="AV310" s="8">
        <v>3.3000000000000002E-2</v>
      </c>
      <c r="AW310" s="8">
        <v>3.234</v>
      </c>
      <c r="AX310" s="8">
        <v>12</v>
      </c>
      <c r="AY310" s="8">
        <v>15</v>
      </c>
      <c r="AZ310" s="8">
        <v>3</v>
      </c>
      <c r="BA310" s="8">
        <v>4</v>
      </c>
      <c r="BB310" s="8">
        <v>7</v>
      </c>
      <c r="BC310" s="8">
        <v>7</v>
      </c>
      <c r="BD310" s="8">
        <v>4</v>
      </c>
      <c r="BE310" s="8">
        <v>2</v>
      </c>
      <c r="BF310" s="8">
        <v>2</v>
      </c>
      <c r="BG310" s="8">
        <v>2</v>
      </c>
      <c r="BH310" s="8">
        <v>5</v>
      </c>
      <c r="BI310" s="8">
        <v>5</v>
      </c>
      <c r="BJ310" s="8">
        <v>5</v>
      </c>
      <c r="BK310" s="8">
        <v>1</v>
      </c>
      <c r="BL310" s="8">
        <v>1</v>
      </c>
      <c r="BM310" s="8">
        <v>1</v>
      </c>
      <c r="BN310" s="8">
        <v>4</v>
      </c>
      <c r="BO310" s="8">
        <v>4</v>
      </c>
      <c r="BP310" s="8">
        <v>-5.0534628383754998E-2</v>
      </c>
      <c r="BQ310" s="8">
        <v>0.80698865168901601</v>
      </c>
      <c r="BR310" s="8">
        <v>30.864930174597699</v>
      </c>
      <c r="BS310" s="8">
        <v>130</v>
      </c>
      <c r="BT310" s="8">
        <v>63</v>
      </c>
      <c r="BU310" s="8">
        <v>85</v>
      </c>
      <c r="BV310" s="8">
        <v>101</v>
      </c>
      <c r="BW310" s="8">
        <v>118</v>
      </c>
      <c r="BX310" s="8">
        <v>143</v>
      </c>
      <c r="BY310" s="8">
        <v>163</v>
      </c>
      <c r="BZ310" s="8">
        <v>184</v>
      </c>
      <c r="CA310" s="8">
        <v>68</v>
      </c>
      <c r="CB310" s="8">
        <v>92</v>
      </c>
      <c r="CC310" s="8">
        <v>109</v>
      </c>
      <c r="CD310" s="8">
        <v>128</v>
      </c>
      <c r="CE310" s="8">
        <v>154</v>
      </c>
      <c r="CF310" s="8">
        <v>176</v>
      </c>
      <c r="CG310" s="8">
        <v>199</v>
      </c>
      <c r="CH310" s="23">
        <v>0</v>
      </c>
      <c r="CI310" s="24">
        <v>0</v>
      </c>
      <c r="CJ310" s="25">
        <v>0</v>
      </c>
      <c r="CK310" s="26">
        <v>0</v>
      </c>
      <c r="CL310" s="28">
        <v>0</v>
      </c>
      <c r="CM310" s="29">
        <v>100</v>
      </c>
      <c r="CN310" s="30">
        <v>0</v>
      </c>
      <c r="CO310" s="31">
        <v>0</v>
      </c>
      <c r="CP310" s="34" t="s">
        <v>389</v>
      </c>
      <c r="CQ310" s="8">
        <v>0</v>
      </c>
      <c r="CR310" s="8">
        <v>0</v>
      </c>
      <c r="CS310" s="8">
        <v>0</v>
      </c>
      <c r="CT310" s="8">
        <v>0</v>
      </c>
      <c r="CU310" s="8">
        <v>100</v>
      </c>
      <c r="CV310" s="8">
        <v>0</v>
      </c>
      <c r="CW310" s="8">
        <v>0</v>
      </c>
      <c r="CX310" s="8">
        <v>0</v>
      </c>
      <c r="CY310" s="8">
        <v>0</v>
      </c>
    </row>
    <row r="311" spans="1:103" s="8" customFormat="1" ht="15.75" thickBot="1" x14ac:dyDescent="0.3">
      <c r="A311" s="8" t="s">
        <v>390</v>
      </c>
      <c r="B311" s="8" t="s">
        <v>1024</v>
      </c>
      <c r="C311" s="8" t="s">
        <v>1025</v>
      </c>
      <c r="D311" s="8" t="s">
        <v>1026</v>
      </c>
      <c r="E311" s="8" t="s">
        <v>1032</v>
      </c>
      <c r="G311" s="9">
        <v>3949</v>
      </c>
      <c r="H311" s="8">
        <v>-29.65034</v>
      </c>
      <c r="I311" s="8">
        <v>30.799759999999999</v>
      </c>
      <c r="J311" s="10">
        <v>10291</v>
      </c>
      <c r="K311" s="10">
        <v>27535</v>
      </c>
      <c r="L311" s="9"/>
      <c r="M311" s="8">
        <v>3943.1295443499998</v>
      </c>
      <c r="N311" s="8">
        <v>517103.97197397699</v>
      </c>
      <c r="O311" s="8">
        <v>103472.23067241099</v>
      </c>
      <c r="P311" s="8">
        <f t="shared" si="4"/>
        <v>103.472230672411</v>
      </c>
      <c r="Q311" s="8">
        <v>199709.50609762801</v>
      </c>
      <c r="R311" s="9">
        <v>152</v>
      </c>
      <c r="S311" s="9">
        <v>1863</v>
      </c>
      <c r="T311" s="9">
        <v>249</v>
      </c>
      <c r="U311" s="9">
        <v>1330</v>
      </c>
      <c r="V311" s="9">
        <v>6.2978914938869998E-3</v>
      </c>
      <c r="W311" s="9">
        <v>8.5674439511340007E-3</v>
      </c>
      <c r="X311" s="9">
        <v>16.409999847412099</v>
      </c>
      <c r="Y311" s="9">
        <v>7.2171497158709996E-3</v>
      </c>
      <c r="Z311" s="8">
        <v>0.28402096367053198</v>
      </c>
      <c r="AA311" s="8">
        <v>79.499547256577202</v>
      </c>
      <c r="AB311" s="8">
        <v>26.154784142054002</v>
      </c>
      <c r="AC311" s="9" t="s">
        <v>368</v>
      </c>
      <c r="AD311" s="8">
        <v>48.5811887153016</v>
      </c>
      <c r="AE311" s="8">
        <v>7</v>
      </c>
      <c r="AF311" s="8">
        <v>1.74</v>
      </c>
      <c r="AG311" s="8">
        <v>3.32</v>
      </c>
      <c r="AH311" s="8">
        <v>2.97</v>
      </c>
      <c r="AI311" s="8">
        <v>3.6</v>
      </c>
      <c r="AJ311" s="8">
        <v>0.68</v>
      </c>
      <c r="AK311" s="8">
        <v>0.23</v>
      </c>
      <c r="AL311" s="8">
        <v>0.43</v>
      </c>
      <c r="AM311" s="8">
        <v>0.41</v>
      </c>
      <c r="AN311" s="8">
        <v>1649</v>
      </c>
      <c r="AO311" s="8">
        <v>532</v>
      </c>
      <c r="AP311" s="8">
        <v>936</v>
      </c>
      <c r="AQ311" s="8">
        <v>925</v>
      </c>
      <c r="AR311" s="8">
        <v>1558</v>
      </c>
      <c r="AS311" s="8">
        <v>625</v>
      </c>
      <c r="AT311" s="8">
        <v>921</v>
      </c>
      <c r="AU311" s="8">
        <v>905</v>
      </c>
      <c r="AV311" s="8">
        <v>1.302</v>
      </c>
      <c r="AW311" s="8">
        <v>12.311</v>
      </c>
      <c r="AX311" s="8">
        <v>12</v>
      </c>
      <c r="AY311" s="8">
        <v>18</v>
      </c>
      <c r="AZ311" s="8">
        <v>8</v>
      </c>
      <c r="BA311" s="8">
        <v>2</v>
      </c>
      <c r="BB311" s="8">
        <v>1</v>
      </c>
      <c r="BC311" s="8">
        <v>7</v>
      </c>
      <c r="BD311" s="8">
        <v>1</v>
      </c>
      <c r="BE311" s="8">
        <v>1</v>
      </c>
      <c r="BF311" s="8">
        <v>2</v>
      </c>
      <c r="BG311" s="8">
        <v>1</v>
      </c>
      <c r="BH311" s="8">
        <v>5</v>
      </c>
      <c r="BI311" s="8">
        <v>5</v>
      </c>
      <c r="BJ311" s="8">
        <v>5</v>
      </c>
      <c r="BK311" s="8">
        <v>2</v>
      </c>
      <c r="BL311" s="8">
        <v>2</v>
      </c>
      <c r="BM311" s="8">
        <v>1</v>
      </c>
      <c r="BN311" s="8">
        <v>4</v>
      </c>
      <c r="BO311" s="8">
        <v>4</v>
      </c>
      <c r="BP311" s="8">
        <v>-0.13200646430235399</v>
      </c>
      <c r="BQ311" s="8">
        <v>0.63995652734948005</v>
      </c>
      <c r="BR311" s="8">
        <v>53.852727795681503</v>
      </c>
      <c r="BS311" s="8">
        <v>141</v>
      </c>
      <c r="BT311" s="8">
        <v>68</v>
      </c>
      <c r="BU311" s="8">
        <v>97</v>
      </c>
      <c r="BV311" s="8">
        <v>120</v>
      </c>
      <c r="BW311" s="8">
        <v>146</v>
      </c>
      <c r="BX311" s="8">
        <v>186</v>
      </c>
      <c r="BY311" s="8">
        <v>222</v>
      </c>
      <c r="BZ311" s="8">
        <v>263</v>
      </c>
      <c r="CA311" s="8">
        <v>58</v>
      </c>
      <c r="CB311" s="8">
        <v>83</v>
      </c>
      <c r="CC311" s="8">
        <v>102</v>
      </c>
      <c r="CD311" s="8">
        <v>125</v>
      </c>
      <c r="CE311" s="8">
        <v>159</v>
      </c>
      <c r="CF311" s="8">
        <v>189</v>
      </c>
      <c r="CG311" s="8">
        <v>224</v>
      </c>
      <c r="CH311" s="23">
        <v>0</v>
      </c>
      <c r="CI311" s="24">
        <v>0</v>
      </c>
      <c r="CJ311" s="25">
        <v>0</v>
      </c>
      <c r="CK311" s="26">
        <v>0</v>
      </c>
      <c r="CL311" s="28">
        <v>0</v>
      </c>
      <c r="CM311" s="29">
        <v>0</v>
      </c>
      <c r="CN311" s="30">
        <v>100</v>
      </c>
      <c r="CO311" s="31">
        <v>0</v>
      </c>
      <c r="CP311" s="34" t="s">
        <v>390</v>
      </c>
      <c r="CQ311" s="8">
        <v>0</v>
      </c>
      <c r="CR311" s="8">
        <v>0</v>
      </c>
      <c r="CS311" s="8">
        <v>0</v>
      </c>
      <c r="CT311" s="8">
        <v>0</v>
      </c>
      <c r="CU311" s="8">
        <v>0</v>
      </c>
      <c r="CV311" s="8">
        <v>0</v>
      </c>
      <c r="CW311" s="8">
        <v>0</v>
      </c>
      <c r="CX311" s="8">
        <v>100</v>
      </c>
      <c r="CY311" s="8">
        <v>0</v>
      </c>
    </row>
    <row r="312" spans="1:103" s="8" customFormat="1" ht="15.75" thickBot="1" x14ac:dyDescent="0.3">
      <c r="A312" s="8" t="s">
        <v>391</v>
      </c>
      <c r="B312" s="8" t="s">
        <v>1024</v>
      </c>
      <c r="C312" s="8" t="s">
        <v>1025</v>
      </c>
      <c r="D312" s="8" t="s">
        <v>1026</v>
      </c>
      <c r="E312" s="8" t="s">
        <v>1027</v>
      </c>
      <c r="G312" s="9">
        <v>339</v>
      </c>
      <c r="H312" s="8">
        <v>-29.38175</v>
      </c>
      <c r="I312" s="8">
        <v>30.277750000000001</v>
      </c>
      <c r="J312" s="10">
        <v>19728</v>
      </c>
      <c r="K312" s="10">
        <v>43262</v>
      </c>
      <c r="L312" s="9">
        <v>1953</v>
      </c>
      <c r="M312" s="8">
        <v>337.165249356262</v>
      </c>
      <c r="N312" s="8">
        <v>167487.75300209699</v>
      </c>
      <c r="O312" s="8">
        <v>14229.5355261028</v>
      </c>
      <c r="P312" s="8">
        <f t="shared" si="4"/>
        <v>14.229535526102801</v>
      </c>
      <c r="Q312" s="8">
        <v>40762.907923616702</v>
      </c>
      <c r="R312" s="9">
        <v>1073</v>
      </c>
      <c r="S312" s="9">
        <v>1682</v>
      </c>
      <c r="T312" s="9">
        <v>1075</v>
      </c>
      <c r="U312" s="9">
        <v>1436</v>
      </c>
      <c r="V312" s="9">
        <v>7.7056414447719997E-3</v>
      </c>
      <c r="W312" s="9">
        <v>1.4940052881928E-2</v>
      </c>
      <c r="X312" s="9">
        <v>15.2200002670288</v>
      </c>
      <c r="Y312" s="9">
        <v>1.1808120645583E-2</v>
      </c>
      <c r="Z312" s="8">
        <v>0.87492200553750699</v>
      </c>
      <c r="AA312" s="8">
        <v>88.623262197949799</v>
      </c>
      <c r="AB312" s="8">
        <v>6.3654554484165304</v>
      </c>
      <c r="AC312" s="9" t="s">
        <v>368</v>
      </c>
      <c r="AD312" s="8">
        <v>22.831466750772901</v>
      </c>
      <c r="AE312" s="8">
        <v>6.7</v>
      </c>
      <c r="AF312" s="8">
        <v>1.91</v>
      </c>
      <c r="AG312" s="8">
        <v>3.08</v>
      </c>
      <c r="AH312" s="8">
        <v>2.94</v>
      </c>
      <c r="AI312" s="8">
        <v>3.01</v>
      </c>
      <c r="AJ312" s="8">
        <v>0.61</v>
      </c>
      <c r="AK312" s="8">
        <v>0.32</v>
      </c>
      <c r="AL312" s="8">
        <v>0.47</v>
      </c>
      <c r="AM312" s="8">
        <v>0.47</v>
      </c>
      <c r="AN312" s="8">
        <v>1649</v>
      </c>
      <c r="AO312" s="8">
        <v>751</v>
      </c>
      <c r="AP312" s="8">
        <v>1054</v>
      </c>
      <c r="AQ312" s="8">
        <v>1009</v>
      </c>
      <c r="AR312" s="8">
        <v>1404</v>
      </c>
      <c r="AS312" s="8">
        <v>814</v>
      </c>
      <c r="AT312" s="8">
        <v>1052</v>
      </c>
      <c r="AU312" s="8">
        <v>993</v>
      </c>
      <c r="AV312" s="8">
        <v>0.29399999999999998</v>
      </c>
      <c r="AW312" s="8">
        <v>0.32400000000000001</v>
      </c>
      <c r="AX312" s="8">
        <v>12</v>
      </c>
      <c r="AY312" s="8">
        <v>15</v>
      </c>
      <c r="AZ312" s="8">
        <v>3</v>
      </c>
      <c r="BA312" s="8">
        <v>4</v>
      </c>
      <c r="BB312" s="8">
        <v>7</v>
      </c>
      <c r="BC312" s="8">
        <v>7</v>
      </c>
      <c r="BD312" s="8">
        <v>7</v>
      </c>
      <c r="BE312" s="8">
        <v>2</v>
      </c>
      <c r="BF312" s="8">
        <v>2</v>
      </c>
      <c r="BG312" s="8">
        <v>2</v>
      </c>
      <c r="BH312" s="8">
        <v>5</v>
      </c>
      <c r="BI312" s="8">
        <v>5</v>
      </c>
      <c r="BJ312" s="8">
        <v>5</v>
      </c>
      <c r="BK312" s="8">
        <v>1</v>
      </c>
      <c r="BL312" s="8">
        <v>2</v>
      </c>
      <c r="BM312" s="8">
        <v>1</v>
      </c>
      <c r="BN312" s="8">
        <v>4</v>
      </c>
      <c r="BO312" s="8">
        <v>4</v>
      </c>
      <c r="BP312" s="8">
        <v>-0.15543424131798</v>
      </c>
      <c r="BQ312" s="8">
        <v>0.405800157325516</v>
      </c>
      <c r="BR312" s="8">
        <v>21.8784149673488</v>
      </c>
      <c r="BS312" s="8">
        <v>150</v>
      </c>
      <c r="BT312" s="8">
        <v>50</v>
      </c>
      <c r="BU312" s="8">
        <v>69</v>
      </c>
      <c r="BV312" s="8">
        <v>84</v>
      </c>
      <c r="BW312" s="8">
        <v>100</v>
      </c>
      <c r="BX312" s="8">
        <v>124</v>
      </c>
      <c r="BY312" s="8">
        <v>144</v>
      </c>
      <c r="BZ312" s="8">
        <v>167</v>
      </c>
      <c r="CA312" s="8">
        <v>67</v>
      </c>
      <c r="CB312" s="8">
        <v>93</v>
      </c>
      <c r="CC312" s="8">
        <v>113</v>
      </c>
      <c r="CD312" s="8">
        <v>134</v>
      </c>
      <c r="CE312" s="8">
        <v>166</v>
      </c>
      <c r="CF312" s="8">
        <v>193</v>
      </c>
      <c r="CG312" s="8">
        <v>222</v>
      </c>
      <c r="CH312" s="23">
        <v>0</v>
      </c>
      <c r="CI312" s="24">
        <v>0</v>
      </c>
      <c r="CJ312" s="25">
        <v>0</v>
      </c>
      <c r="CK312" s="26">
        <v>0</v>
      </c>
      <c r="CL312" s="28">
        <v>0</v>
      </c>
      <c r="CM312" s="29">
        <v>100</v>
      </c>
      <c r="CN312" s="30">
        <v>0</v>
      </c>
      <c r="CO312" s="31">
        <v>0</v>
      </c>
      <c r="CP312" s="34" t="s">
        <v>391</v>
      </c>
      <c r="CQ312" s="8">
        <v>0</v>
      </c>
      <c r="CR312" s="8">
        <v>0</v>
      </c>
      <c r="CS312" s="8">
        <v>0</v>
      </c>
      <c r="CT312" s="8">
        <v>0</v>
      </c>
      <c r="CU312" s="8">
        <v>0</v>
      </c>
      <c r="CV312" s="8">
        <v>0</v>
      </c>
      <c r="CW312" s="8">
        <v>0</v>
      </c>
      <c r="CX312" s="8">
        <v>0</v>
      </c>
      <c r="CY312" s="8">
        <v>100</v>
      </c>
    </row>
    <row r="313" spans="1:103" s="8" customFormat="1" ht="15.75" thickBot="1" x14ac:dyDescent="0.3">
      <c r="A313" s="8" t="s">
        <v>392</v>
      </c>
      <c r="B313" s="8" t="s">
        <v>1024</v>
      </c>
      <c r="C313" s="8" t="s">
        <v>1025</v>
      </c>
      <c r="D313" s="8" t="s">
        <v>1026</v>
      </c>
      <c r="E313" s="8" t="s">
        <v>1028</v>
      </c>
      <c r="G313" s="9">
        <v>358</v>
      </c>
      <c r="H313" s="8">
        <v>-29.44258</v>
      </c>
      <c r="I313" s="8">
        <v>30.148520000000001</v>
      </c>
      <c r="J313" s="10">
        <v>19921</v>
      </c>
      <c r="K313" s="10">
        <v>43262</v>
      </c>
      <c r="L313" s="9">
        <v>1954</v>
      </c>
      <c r="M313" s="8">
        <v>354.12318336876098</v>
      </c>
      <c r="N313" s="8">
        <v>155230.62801629701</v>
      </c>
      <c r="O313" s="8">
        <v>32207.570714191101</v>
      </c>
      <c r="P313" s="8">
        <f t="shared" si="4"/>
        <v>32.2075707141911</v>
      </c>
      <c r="Q313" s="8">
        <v>57006.0203023047</v>
      </c>
      <c r="R313" s="9">
        <v>1059</v>
      </c>
      <c r="S313" s="9">
        <v>1863</v>
      </c>
      <c r="T313" s="9">
        <v>1098</v>
      </c>
      <c r="U313" s="9">
        <v>1471</v>
      </c>
      <c r="V313" s="9">
        <v>9.1225896030660003E-3</v>
      </c>
      <c r="W313" s="9">
        <v>1.4103773526662E-2</v>
      </c>
      <c r="X313" s="9">
        <v>13.170000076293899</v>
      </c>
      <c r="Y313" s="9">
        <v>8.7242247536779994E-3</v>
      </c>
      <c r="Z313" s="8">
        <v>0.96028952877446505</v>
      </c>
      <c r="AA313" s="8">
        <v>90.070649678130707</v>
      </c>
      <c r="AB313" s="8">
        <v>9.2596385348999792</v>
      </c>
      <c r="AC313" s="9" t="s">
        <v>368</v>
      </c>
      <c r="AD313" s="8">
        <v>21.127611451473999</v>
      </c>
      <c r="AE313" s="8">
        <v>7</v>
      </c>
      <c r="AF313" s="8">
        <v>1.74</v>
      </c>
      <c r="AG313" s="8">
        <v>2.96</v>
      </c>
      <c r="AH313" s="8">
        <v>2.59</v>
      </c>
      <c r="AI313" s="8">
        <v>2.59</v>
      </c>
      <c r="AJ313" s="8">
        <v>0.68</v>
      </c>
      <c r="AK313" s="8">
        <v>0.32</v>
      </c>
      <c r="AL313" s="8">
        <v>0.53</v>
      </c>
      <c r="AM313" s="8">
        <v>0.61</v>
      </c>
      <c r="AN313" s="8">
        <v>1175</v>
      </c>
      <c r="AO313" s="8">
        <v>802</v>
      </c>
      <c r="AP313" s="8">
        <v>988</v>
      </c>
      <c r="AQ313" s="8">
        <v>983</v>
      </c>
      <c r="AR313" s="8">
        <v>1121</v>
      </c>
      <c r="AS313" s="8">
        <v>842</v>
      </c>
      <c r="AT313" s="8">
        <v>969</v>
      </c>
      <c r="AU313" s="8">
        <v>975</v>
      </c>
      <c r="AV313" s="8">
        <v>0.9</v>
      </c>
      <c r="AW313" s="8">
        <v>0.71</v>
      </c>
      <c r="AX313" s="8">
        <v>12</v>
      </c>
      <c r="AY313" s="8">
        <v>15</v>
      </c>
      <c r="AZ313" s="8">
        <v>3</v>
      </c>
      <c r="BA313" s="8">
        <v>4</v>
      </c>
      <c r="BB313" s="8">
        <v>7</v>
      </c>
      <c r="BC313" s="8">
        <v>7</v>
      </c>
      <c r="BD313" s="8">
        <v>7</v>
      </c>
      <c r="BE313" s="8">
        <v>2</v>
      </c>
      <c r="BF313" s="8">
        <v>2</v>
      </c>
      <c r="BG313" s="8">
        <v>2</v>
      </c>
      <c r="BH313" s="8">
        <v>5</v>
      </c>
      <c r="BI313" s="8">
        <v>5</v>
      </c>
      <c r="BJ313" s="8">
        <v>5</v>
      </c>
      <c r="BK313" s="8">
        <v>1</v>
      </c>
      <c r="BL313" s="8">
        <v>1</v>
      </c>
      <c r="BM313" s="8">
        <v>1</v>
      </c>
      <c r="BN313" s="8">
        <v>4</v>
      </c>
      <c r="BO313" s="8">
        <v>4</v>
      </c>
      <c r="BP313" s="8">
        <v>-0.112670645628015</v>
      </c>
      <c r="BQ313" s="8">
        <v>0.79300944892033098</v>
      </c>
      <c r="BR313" s="8">
        <v>24.287639145400298</v>
      </c>
      <c r="BS313" s="8">
        <v>108</v>
      </c>
      <c r="BT313" s="8">
        <v>52</v>
      </c>
      <c r="BU313" s="8">
        <v>71</v>
      </c>
      <c r="BV313" s="8">
        <v>86</v>
      </c>
      <c r="BW313" s="8">
        <v>101</v>
      </c>
      <c r="BX313" s="8">
        <v>124</v>
      </c>
      <c r="BY313" s="8">
        <v>143</v>
      </c>
      <c r="BZ313" s="8">
        <v>164</v>
      </c>
      <c r="CA313" s="8">
        <v>62</v>
      </c>
      <c r="CB313" s="8">
        <v>85</v>
      </c>
      <c r="CC313" s="8">
        <v>102</v>
      </c>
      <c r="CD313" s="8">
        <v>121</v>
      </c>
      <c r="CE313" s="8">
        <v>148</v>
      </c>
      <c r="CF313" s="8">
        <v>171</v>
      </c>
      <c r="CG313" s="8">
        <v>196</v>
      </c>
      <c r="CH313" s="23">
        <v>0</v>
      </c>
      <c r="CI313" s="24">
        <v>0</v>
      </c>
      <c r="CJ313" s="25">
        <v>0</v>
      </c>
      <c r="CK313" s="26">
        <v>0</v>
      </c>
      <c r="CL313" s="28">
        <v>0</v>
      </c>
      <c r="CM313" s="29">
        <v>100</v>
      </c>
      <c r="CN313" s="30">
        <v>0</v>
      </c>
      <c r="CO313" s="31">
        <v>0</v>
      </c>
      <c r="CP313" s="34" t="s">
        <v>392</v>
      </c>
      <c r="CQ313" s="8">
        <v>0</v>
      </c>
      <c r="CR313" s="8">
        <v>0</v>
      </c>
      <c r="CS313" s="8">
        <v>0</v>
      </c>
      <c r="CT313" s="8">
        <v>0</v>
      </c>
      <c r="CU313" s="8">
        <v>0</v>
      </c>
      <c r="CV313" s="8">
        <v>0</v>
      </c>
      <c r="CW313" s="8">
        <v>0</v>
      </c>
      <c r="CX313" s="8">
        <v>0</v>
      </c>
      <c r="CY313" s="8">
        <v>100</v>
      </c>
    </row>
    <row r="314" spans="1:103" s="8" customFormat="1" ht="15.75" thickBot="1" x14ac:dyDescent="0.3">
      <c r="A314" s="8" t="s">
        <v>393</v>
      </c>
      <c r="B314" s="8" t="s">
        <v>1024</v>
      </c>
      <c r="C314" s="8" t="s">
        <v>1025</v>
      </c>
      <c r="D314" s="8" t="s">
        <v>1026</v>
      </c>
      <c r="E314" s="8" t="s">
        <v>1030</v>
      </c>
      <c r="G314" s="9">
        <v>176</v>
      </c>
      <c r="H314" s="8">
        <v>-29.647079999999999</v>
      </c>
      <c r="I314" s="8">
        <v>30.25975</v>
      </c>
      <c r="J314" s="10">
        <v>21178</v>
      </c>
      <c r="K314" s="10">
        <v>43291</v>
      </c>
      <c r="L314" s="9">
        <v>1957</v>
      </c>
      <c r="M314" s="8">
        <v>177.44234375170601</v>
      </c>
      <c r="N314" s="8">
        <v>94783.228049533398</v>
      </c>
      <c r="O314" s="8">
        <v>20279.690762850099</v>
      </c>
      <c r="P314" s="8">
        <f t="shared" si="4"/>
        <v>20.279690762850098</v>
      </c>
      <c r="Q314" s="8">
        <v>34894.786915232398</v>
      </c>
      <c r="R314" s="9">
        <v>943</v>
      </c>
      <c r="S314" s="9">
        <v>1533</v>
      </c>
      <c r="T314" s="9">
        <v>975</v>
      </c>
      <c r="U314" s="9">
        <v>1334</v>
      </c>
      <c r="V314" s="9">
        <v>1.2144283391534999E-2</v>
      </c>
      <c r="W314" s="9">
        <v>1.6907969704277999E-2</v>
      </c>
      <c r="X314" s="9">
        <v>16.1800003051757</v>
      </c>
      <c r="Y314" s="9">
        <v>1.3717425987124001E-2</v>
      </c>
      <c r="Z314" s="8">
        <v>0.74754452103832902</v>
      </c>
      <c r="AA314" s="8">
        <v>91.648773533983103</v>
      </c>
      <c r="AB314" s="8">
        <v>5.3307777381679102</v>
      </c>
      <c r="AC314" s="9" t="s">
        <v>368</v>
      </c>
      <c r="AD314" s="8">
        <v>15.1823661050685</v>
      </c>
      <c r="AE314" s="8">
        <v>6.7</v>
      </c>
      <c r="AF314" s="8">
        <v>2.16</v>
      </c>
      <c r="AG314" s="8">
        <v>3.08</v>
      </c>
      <c r="AH314" s="8">
        <v>2.71</v>
      </c>
      <c r="AI314" s="8">
        <v>2.71</v>
      </c>
      <c r="AJ314" s="8">
        <v>0.63</v>
      </c>
      <c r="AK314" s="8">
        <v>0.33</v>
      </c>
      <c r="AL314" s="8">
        <v>0.52</v>
      </c>
      <c r="AM314" s="8">
        <v>0.51</v>
      </c>
      <c r="AN314" s="8">
        <v>1055</v>
      </c>
      <c r="AO314" s="8">
        <v>834</v>
      </c>
      <c r="AP314" s="8">
        <v>924</v>
      </c>
      <c r="AQ314" s="8">
        <v>915</v>
      </c>
      <c r="AR314" s="8">
        <v>1043</v>
      </c>
      <c r="AS314" s="8">
        <v>889</v>
      </c>
      <c r="AT314" s="8">
        <v>949</v>
      </c>
      <c r="AU314" s="8">
        <v>949</v>
      </c>
      <c r="AV314" s="8">
        <v>8.2000000000000003E-2</v>
      </c>
      <c r="AW314" s="8">
        <v>36.176000000000002</v>
      </c>
      <c r="AX314" s="8">
        <v>12</v>
      </c>
      <c r="AY314" s="8">
        <v>15</v>
      </c>
      <c r="AZ314" s="8">
        <v>3</v>
      </c>
      <c r="BA314" s="8">
        <v>4</v>
      </c>
      <c r="BB314" s="8">
        <v>1</v>
      </c>
      <c r="BC314" s="8">
        <v>7</v>
      </c>
      <c r="BD314" s="8">
        <v>1</v>
      </c>
      <c r="BE314" s="8">
        <v>1</v>
      </c>
      <c r="BF314" s="8">
        <v>2</v>
      </c>
      <c r="BG314" s="8">
        <v>1</v>
      </c>
      <c r="BH314" s="8">
        <v>5</v>
      </c>
      <c r="BI314" s="8">
        <v>5</v>
      </c>
      <c r="BJ314" s="8">
        <v>5</v>
      </c>
      <c r="BK314" s="8">
        <v>2</v>
      </c>
      <c r="BL314" s="8">
        <v>2</v>
      </c>
      <c r="BM314" s="8">
        <v>1</v>
      </c>
      <c r="BN314" s="8">
        <v>4</v>
      </c>
      <c r="BO314" s="8">
        <v>4</v>
      </c>
      <c r="BP314" s="8">
        <v>-0.19128774230543599</v>
      </c>
      <c r="BQ314" s="8">
        <v>0.69103122061947098</v>
      </c>
      <c r="BR314" s="8">
        <v>16.388387118847898</v>
      </c>
      <c r="BS314" s="8">
        <v>127</v>
      </c>
      <c r="BT314" s="8">
        <v>47</v>
      </c>
      <c r="BU314" s="8">
        <v>64</v>
      </c>
      <c r="BV314" s="8">
        <v>78</v>
      </c>
      <c r="BW314" s="8">
        <v>92</v>
      </c>
      <c r="BX314" s="8">
        <v>112</v>
      </c>
      <c r="BY314" s="8">
        <v>130</v>
      </c>
      <c r="BZ314" s="8">
        <v>149</v>
      </c>
      <c r="CA314" s="8">
        <v>59</v>
      </c>
      <c r="CB314" s="8">
        <v>81</v>
      </c>
      <c r="CC314" s="8">
        <v>98</v>
      </c>
      <c r="CD314" s="8">
        <v>116</v>
      </c>
      <c r="CE314" s="8">
        <v>142</v>
      </c>
      <c r="CF314" s="8">
        <v>164</v>
      </c>
      <c r="CG314" s="8">
        <v>188</v>
      </c>
      <c r="CH314" s="23">
        <v>0</v>
      </c>
      <c r="CI314" s="24">
        <v>0</v>
      </c>
      <c r="CJ314" s="25">
        <v>0</v>
      </c>
      <c r="CK314" s="26">
        <v>0</v>
      </c>
      <c r="CL314" s="28">
        <v>0</v>
      </c>
      <c r="CM314" s="29">
        <v>100</v>
      </c>
      <c r="CN314" s="30">
        <v>0</v>
      </c>
      <c r="CO314" s="31">
        <v>0</v>
      </c>
      <c r="CP314" s="34" t="s">
        <v>393</v>
      </c>
      <c r="CQ314" s="8">
        <v>0</v>
      </c>
      <c r="CR314" s="8">
        <v>0</v>
      </c>
      <c r="CS314" s="8">
        <v>0</v>
      </c>
      <c r="CT314" s="8">
        <v>0</v>
      </c>
      <c r="CU314" s="8">
        <v>0</v>
      </c>
      <c r="CV314" s="8">
        <v>0</v>
      </c>
      <c r="CW314" s="8">
        <v>0</v>
      </c>
      <c r="CX314" s="8">
        <v>100</v>
      </c>
      <c r="CY314" s="8">
        <v>0</v>
      </c>
    </row>
    <row r="315" spans="1:103" s="8" customFormat="1" ht="15.75" thickBot="1" x14ac:dyDescent="0.3">
      <c r="A315" s="8" t="s">
        <v>394</v>
      </c>
      <c r="B315" s="8" t="s">
        <v>1024</v>
      </c>
      <c r="C315" s="8" t="s">
        <v>1025</v>
      </c>
      <c r="D315" s="8" t="s">
        <v>1026</v>
      </c>
      <c r="E315" s="8" t="s">
        <v>1031</v>
      </c>
      <c r="G315" s="9">
        <v>438</v>
      </c>
      <c r="H315" s="8">
        <v>-29.42305</v>
      </c>
      <c r="I315" s="8">
        <v>30.48827</v>
      </c>
      <c r="J315" s="10">
        <v>22139</v>
      </c>
      <c r="K315" s="10">
        <v>43263</v>
      </c>
      <c r="L315" s="9">
        <v>1960</v>
      </c>
      <c r="M315" s="8">
        <v>430.49299882094198</v>
      </c>
      <c r="N315" s="8">
        <v>146574.047130427</v>
      </c>
      <c r="O315" s="8">
        <v>21864.228772456201</v>
      </c>
      <c r="P315" s="8">
        <f t="shared" si="4"/>
        <v>21.864228772456201</v>
      </c>
      <c r="Q315" s="8">
        <v>51092.395481121202</v>
      </c>
      <c r="R315" s="9">
        <v>626</v>
      </c>
      <c r="S315" s="9">
        <v>1353</v>
      </c>
      <c r="T315" s="9">
        <v>653</v>
      </c>
      <c r="U315" s="9">
        <v>1087</v>
      </c>
      <c r="V315" s="9">
        <v>8.1972600892189999E-3</v>
      </c>
      <c r="W315" s="9">
        <v>1.4229123397994E-2</v>
      </c>
      <c r="X315" s="9">
        <v>13.1300001144409</v>
      </c>
      <c r="Y315" s="9">
        <v>1.1325886473059999E-2</v>
      </c>
      <c r="Z315" s="8">
        <v>0.66853871422604705</v>
      </c>
      <c r="AA315" s="8">
        <v>88.015852547915401</v>
      </c>
      <c r="AB315" s="8">
        <v>7.6971763690781598</v>
      </c>
      <c r="AC315" s="9" t="s">
        <v>368</v>
      </c>
      <c r="AD315" s="8">
        <v>22.8973844555067</v>
      </c>
      <c r="AE315" s="8">
        <v>6.65</v>
      </c>
      <c r="AF315" s="8">
        <v>2.21</v>
      </c>
      <c r="AG315" s="8">
        <v>3.17</v>
      </c>
      <c r="AH315" s="8">
        <v>2.86</v>
      </c>
      <c r="AI315" s="8">
        <v>2.52</v>
      </c>
      <c r="AJ315" s="8">
        <v>0.62</v>
      </c>
      <c r="AK315" s="8">
        <v>0.23</v>
      </c>
      <c r="AL315" s="8">
        <v>0.31</v>
      </c>
      <c r="AM315" s="8">
        <v>0.36</v>
      </c>
      <c r="AN315" s="8">
        <v>1371</v>
      </c>
      <c r="AO315" s="8">
        <v>774</v>
      </c>
      <c r="AP315" s="8">
        <v>980</v>
      </c>
      <c r="AQ315" s="8">
        <v>932</v>
      </c>
      <c r="AR315" s="8">
        <v>1558</v>
      </c>
      <c r="AS315" s="8">
        <v>774</v>
      </c>
      <c r="AT315" s="8">
        <v>1008</v>
      </c>
      <c r="AU315" s="8">
        <v>946</v>
      </c>
      <c r="AV315" s="8">
        <v>0.159</v>
      </c>
      <c r="AW315" s="8">
        <v>2.6360000000000001</v>
      </c>
      <c r="AX315" s="8">
        <v>12</v>
      </c>
      <c r="AY315" s="8">
        <v>12</v>
      </c>
      <c r="AZ315" s="8">
        <v>3</v>
      </c>
      <c r="BA315" s="8">
        <v>5</v>
      </c>
      <c r="BB315" s="8">
        <v>7</v>
      </c>
      <c r="BC315" s="8">
        <v>7</v>
      </c>
      <c r="BD315" s="8">
        <v>1</v>
      </c>
      <c r="BE315" s="8">
        <v>2</v>
      </c>
      <c r="BF315" s="8">
        <v>2</v>
      </c>
      <c r="BG315" s="8">
        <v>1</v>
      </c>
      <c r="BH315" s="8">
        <v>5</v>
      </c>
      <c r="BI315" s="8">
        <v>5</v>
      </c>
      <c r="BJ315" s="8">
        <v>5</v>
      </c>
      <c r="BK315" s="8">
        <v>2</v>
      </c>
      <c r="BL315" s="8">
        <v>2</v>
      </c>
      <c r="BM315" s="8">
        <v>2</v>
      </c>
      <c r="BN315" s="8">
        <v>4</v>
      </c>
      <c r="BO315" s="8">
        <v>4</v>
      </c>
      <c r="BP315" s="8">
        <v>-0.108090361655443</v>
      </c>
      <c r="BQ315" s="8">
        <v>0.77831650278148401</v>
      </c>
      <c r="BR315" s="8">
        <v>25.5611660606146</v>
      </c>
      <c r="BS315" s="8">
        <v>149</v>
      </c>
      <c r="BT315" s="8">
        <v>55</v>
      </c>
      <c r="BU315" s="8">
        <v>79</v>
      </c>
      <c r="BV315" s="8">
        <v>99</v>
      </c>
      <c r="BW315" s="8">
        <v>122</v>
      </c>
      <c r="BX315" s="8">
        <v>157</v>
      </c>
      <c r="BY315" s="8">
        <v>189</v>
      </c>
      <c r="BZ315" s="8">
        <v>226</v>
      </c>
      <c r="CA315" s="8">
        <v>72</v>
      </c>
      <c r="CB315" s="8">
        <v>103</v>
      </c>
      <c r="CC315" s="8">
        <v>129</v>
      </c>
      <c r="CD315" s="8">
        <v>158</v>
      </c>
      <c r="CE315" s="8">
        <v>204</v>
      </c>
      <c r="CF315" s="8">
        <v>245</v>
      </c>
      <c r="CG315" s="8">
        <v>293</v>
      </c>
      <c r="CH315" s="23">
        <v>0</v>
      </c>
      <c r="CI315" s="24">
        <v>0</v>
      </c>
      <c r="CJ315" s="25">
        <v>0</v>
      </c>
      <c r="CK315" s="26">
        <v>0</v>
      </c>
      <c r="CL315" s="28">
        <v>0</v>
      </c>
      <c r="CM315" s="29">
        <v>0</v>
      </c>
      <c r="CN315" s="30">
        <v>100</v>
      </c>
      <c r="CO315" s="31">
        <v>0</v>
      </c>
      <c r="CP315" s="34" t="s">
        <v>394</v>
      </c>
      <c r="CQ315" s="8">
        <v>0</v>
      </c>
      <c r="CR315" s="8">
        <v>0</v>
      </c>
      <c r="CS315" s="8">
        <v>0</v>
      </c>
      <c r="CT315" s="8">
        <v>0</v>
      </c>
      <c r="CU315" s="8">
        <v>0</v>
      </c>
      <c r="CV315" s="8">
        <v>0</v>
      </c>
      <c r="CW315" s="8">
        <v>0</v>
      </c>
      <c r="CX315" s="8">
        <v>100</v>
      </c>
      <c r="CY315" s="8">
        <v>0</v>
      </c>
    </row>
    <row r="316" spans="1:103" s="8" customFormat="1" ht="15.75" thickBot="1" x14ac:dyDescent="0.3">
      <c r="A316" s="8" t="s">
        <v>395</v>
      </c>
      <c r="B316" s="8" t="s">
        <v>1024</v>
      </c>
      <c r="C316" s="8" t="s">
        <v>1025</v>
      </c>
      <c r="D316" s="8" t="s">
        <v>1026</v>
      </c>
      <c r="E316" s="8" t="s">
        <v>1029</v>
      </c>
      <c r="G316" s="9">
        <v>299</v>
      </c>
      <c r="H316" s="8">
        <v>-29.512609999999999</v>
      </c>
      <c r="I316" s="8">
        <v>30.0944099999999</v>
      </c>
      <c r="J316" s="10">
        <v>22138</v>
      </c>
      <c r="K316" s="10">
        <v>43262</v>
      </c>
      <c r="L316" s="9">
        <v>1960</v>
      </c>
      <c r="M316" s="8">
        <v>298.03308929568902</v>
      </c>
      <c r="N316" s="8">
        <v>138255.04347160499</v>
      </c>
      <c r="O316" s="8">
        <v>26695.422402711101</v>
      </c>
      <c r="P316" s="8">
        <f t="shared" si="4"/>
        <v>26.695422402711102</v>
      </c>
      <c r="Q316" s="8">
        <v>47974.657729687402</v>
      </c>
      <c r="R316" s="9">
        <v>1075</v>
      </c>
      <c r="S316" s="9">
        <v>1834</v>
      </c>
      <c r="T316" s="9">
        <v>1127</v>
      </c>
      <c r="U316" s="9">
        <v>1727</v>
      </c>
      <c r="V316" s="9">
        <v>1.2694637291133E-2</v>
      </c>
      <c r="W316" s="9">
        <v>1.5820852840192998E-2</v>
      </c>
      <c r="X316" s="9">
        <v>16.4699993133544</v>
      </c>
      <c r="Y316" s="9">
        <v>1.6675470396875999E-2</v>
      </c>
      <c r="Z316" s="8">
        <v>0.95969303168313602</v>
      </c>
      <c r="AA316" s="8">
        <v>89.340886656184793</v>
      </c>
      <c r="AB316" s="8">
        <v>6.3182091422761699</v>
      </c>
      <c r="AC316" s="9" t="s">
        <v>368</v>
      </c>
      <c r="AD316" s="8">
        <v>17.3656354847292</v>
      </c>
      <c r="AE316" s="8">
        <v>7</v>
      </c>
      <c r="AF316" s="8">
        <v>1.74</v>
      </c>
      <c r="AG316" s="8">
        <v>3.54</v>
      </c>
      <c r="AH316" s="8">
        <v>3.4</v>
      </c>
      <c r="AI316" s="8">
        <v>3.55</v>
      </c>
      <c r="AJ316" s="8">
        <v>0.68</v>
      </c>
      <c r="AK316" s="8">
        <v>0.32</v>
      </c>
      <c r="AL316" s="8">
        <v>0.56999999999999995</v>
      </c>
      <c r="AM316" s="8">
        <v>0.6</v>
      </c>
      <c r="AN316" s="8">
        <v>1215</v>
      </c>
      <c r="AO316" s="8">
        <v>813</v>
      </c>
      <c r="AP316" s="8">
        <v>1011</v>
      </c>
      <c r="AQ316" s="8">
        <v>1010</v>
      </c>
      <c r="AR316" s="8">
        <v>1184</v>
      </c>
      <c r="AS316" s="8">
        <v>795</v>
      </c>
      <c r="AT316" s="8">
        <v>957</v>
      </c>
      <c r="AU316" s="8">
        <v>970</v>
      </c>
      <c r="AV316" s="8">
        <v>0.94099999999999995</v>
      </c>
      <c r="AW316" s="8">
        <v>0.48199999999999998</v>
      </c>
      <c r="AX316" s="8">
        <v>12</v>
      </c>
      <c r="AY316" s="8">
        <v>15</v>
      </c>
      <c r="AZ316" s="8">
        <v>3</v>
      </c>
      <c r="BA316" s="8">
        <v>4</v>
      </c>
      <c r="BB316" s="8">
        <v>7</v>
      </c>
      <c r="BC316" s="8">
        <v>7</v>
      </c>
      <c r="BD316" s="8">
        <v>7</v>
      </c>
      <c r="BE316" s="8">
        <v>2</v>
      </c>
      <c r="BF316" s="8">
        <v>2</v>
      </c>
      <c r="BG316" s="8">
        <v>2</v>
      </c>
      <c r="BH316" s="8">
        <v>5</v>
      </c>
      <c r="BI316" s="8">
        <v>5</v>
      </c>
      <c r="BJ316" s="8">
        <v>5</v>
      </c>
      <c r="BK316" s="8">
        <v>1</v>
      </c>
      <c r="BL316" s="8">
        <v>1</v>
      </c>
      <c r="BM316" s="8">
        <v>1</v>
      </c>
      <c r="BN316" s="8">
        <v>4</v>
      </c>
      <c r="BO316" s="8">
        <v>4</v>
      </c>
      <c r="BP316" s="8">
        <v>-0.140780153992074</v>
      </c>
      <c r="BQ316" s="8">
        <v>0.61893521309530297</v>
      </c>
      <c r="BR316" s="8">
        <v>5.1206265004689202</v>
      </c>
      <c r="BS316" s="8">
        <v>131</v>
      </c>
      <c r="BT316" s="8">
        <v>50</v>
      </c>
      <c r="BU316" s="8">
        <v>69</v>
      </c>
      <c r="BV316" s="8">
        <v>82</v>
      </c>
      <c r="BW316" s="8">
        <v>96</v>
      </c>
      <c r="BX316" s="8">
        <v>116</v>
      </c>
      <c r="BY316" s="8">
        <v>133</v>
      </c>
      <c r="BZ316" s="8">
        <v>151</v>
      </c>
      <c r="CA316" s="8">
        <v>63</v>
      </c>
      <c r="CB316" s="8">
        <v>86</v>
      </c>
      <c r="CC316" s="8">
        <v>103</v>
      </c>
      <c r="CD316" s="8">
        <v>121</v>
      </c>
      <c r="CE316" s="8">
        <v>146</v>
      </c>
      <c r="CF316" s="8">
        <v>167</v>
      </c>
      <c r="CG316" s="8">
        <v>190</v>
      </c>
      <c r="CH316" s="23">
        <v>0</v>
      </c>
      <c r="CI316" s="24">
        <v>0</v>
      </c>
      <c r="CJ316" s="25">
        <v>0</v>
      </c>
      <c r="CK316" s="26">
        <v>0</v>
      </c>
      <c r="CL316" s="28">
        <v>0</v>
      </c>
      <c r="CM316" s="29">
        <v>100</v>
      </c>
      <c r="CN316" s="30">
        <v>0</v>
      </c>
      <c r="CO316" s="31">
        <v>0</v>
      </c>
      <c r="CP316" s="34" t="s">
        <v>395</v>
      </c>
      <c r="CQ316" s="8">
        <v>0</v>
      </c>
      <c r="CR316" s="8">
        <v>0</v>
      </c>
      <c r="CS316" s="8">
        <v>0</v>
      </c>
      <c r="CT316" s="8">
        <v>0</v>
      </c>
      <c r="CU316" s="8">
        <v>0</v>
      </c>
      <c r="CV316" s="8">
        <v>0</v>
      </c>
      <c r="CW316" s="8">
        <v>0</v>
      </c>
      <c r="CX316" s="8">
        <v>0</v>
      </c>
      <c r="CY316" s="8">
        <v>0</v>
      </c>
    </row>
    <row r="317" spans="1:103" s="8" customFormat="1" ht="15.75" thickBot="1" x14ac:dyDescent="0.3">
      <c r="A317" s="8" t="s">
        <v>396</v>
      </c>
      <c r="B317" s="8" t="s">
        <v>1024</v>
      </c>
      <c r="C317" s="8" t="s">
        <v>1025</v>
      </c>
      <c r="D317" s="8" t="s">
        <v>1026</v>
      </c>
      <c r="E317" s="8" t="s">
        <v>1032</v>
      </c>
      <c r="G317" s="9">
        <v>2624</v>
      </c>
      <c r="H317" s="8">
        <v>-29.642440000000001</v>
      </c>
      <c r="I317" s="8">
        <v>30.688609999999901</v>
      </c>
      <c r="J317" s="10">
        <v>32807</v>
      </c>
      <c r="K317" s="10">
        <v>43264</v>
      </c>
      <c r="L317" s="9"/>
      <c r="M317" s="8">
        <v>2583.0274021435398</v>
      </c>
      <c r="N317" s="8">
        <v>445558.40221249801</v>
      </c>
      <c r="O317" s="8">
        <v>86263.920922317397</v>
      </c>
      <c r="P317" s="8">
        <f t="shared" si="4"/>
        <v>86.263920922317396</v>
      </c>
      <c r="Q317" s="8">
        <v>174056.12064302</v>
      </c>
      <c r="R317" s="9">
        <v>286</v>
      </c>
      <c r="S317" s="9">
        <v>1863</v>
      </c>
      <c r="T317" s="9">
        <v>417</v>
      </c>
      <c r="U317" s="9">
        <v>1395</v>
      </c>
      <c r="V317" s="9">
        <v>6.6606900654729998E-3</v>
      </c>
      <c r="W317" s="9">
        <v>9.0602961514599997E-3</v>
      </c>
      <c r="X317" s="9">
        <v>14.899999618530201</v>
      </c>
      <c r="Y317" s="9">
        <v>7.4918363243339997E-3</v>
      </c>
      <c r="Z317" s="8">
        <v>0.40787528950261798</v>
      </c>
      <c r="AA317" s="8">
        <v>81.836228405552902</v>
      </c>
      <c r="AB317" s="8">
        <v>23.191518464857101</v>
      </c>
      <c r="AC317" s="9" t="s">
        <v>368</v>
      </c>
      <c r="AD317" s="8">
        <v>50.857757313794998</v>
      </c>
      <c r="AE317" s="8">
        <v>7</v>
      </c>
      <c r="AF317" s="8">
        <v>1.74</v>
      </c>
      <c r="AG317" s="8">
        <v>3.27</v>
      </c>
      <c r="AH317" s="8">
        <v>2.9</v>
      </c>
      <c r="AI317" s="8">
        <v>2.59</v>
      </c>
      <c r="AJ317" s="8">
        <v>0.68</v>
      </c>
      <c r="AK317" s="8">
        <v>0.23</v>
      </c>
      <c r="AL317" s="8">
        <v>0.44</v>
      </c>
      <c r="AM317" s="8">
        <v>0.41</v>
      </c>
      <c r="AN317" s="8">
        <v>1649</v>
      </c>
      <c r="AO317" s="8">
        <v>594</v>
      </c>
      <c r="AP317" s="8">
        <v>971</v>
      </c>
      <c r="AQ317" s="8">
        <v>952</v>
      </c>
      <c r="AR317" s="8">
        <v>1558</v>
      </c>
      <c r="AS317" s="8">
        <v>685</v>
      </c>
      <c r="AT317" s="8">
        <v>960</v>
      </c>
      <c r="AU317" s="8">
        <v>937</v>
      </c>
      <c r="AV317" s="8">
        <v>1.95</v>
      </c>
      <c r="AW317" s="8">
        <v>4.085</v>
      </c>
      <c r="AX317" s="8">
        <v>12</v>
      </c>
      <c r="AY317" s="8">
        <v>12</v>
      </c>
      <c r="AZ317" s="8">
        <v>3</v>
      </c>
      <c r="BA317" s="8">
        <v>5</v>
      </c>
      <c r="BB317" s="8">
        <v>7</v>
      </c>
      <c r="BC317" s="8">
        <v>7</v>
      </c>
      <c r="BD317" s="8">
        <v>1</v>
      </c>
      <c r="BE317" s="8">
        <v>2</v>
      </c>
      <c r="BF317" s="8">
        <v>2</v>
      </c>
      <c r="BG317" s="8">
        <v>1</v>
      </c>
      <c r="BH317" s="8">
        <v>5</v>
      </c>
      <c r="BI317" s="8">
        <v>5</v>
      </c>
      <c r="BJ317" s="8">
        <v>5</v>
      </c>
      <c r="BK317" s="8">
        <v>2</v>
      </c>
      <c r="BL317" s="8">
        <v>2</v>
      </c>
      <c r="BM317" s="8">
        <v>1</v>
      </c>
      <c r="BN317" s="8">
        <v>4</v>
      </c>
      <c r="BO317" s="8">
        <v>4</v>
      </c>
      <c r="BP317" s="8">
        <v>-0.19377117249306999</v>
      </c>
      <c r="BQ317" s="8">
        <v>0.75288027244408695</v>
      </c>
      <c r="BR317" s="8">
        <v>26.199389002470902</v>
      </c>
      <c r="BS317" s="8">
        <v>156</v>
      </c>
      <c r="BT317" s="8">
        <v>67</v>
      </c>
      <c r="BU317" s="8">
        <v>95</v>
      </c>
      <c r="BV317" s="8">
        <v>117</v>
      </c>
      <c r="BW317" s="8">
        <v>141</v>
      </c>
      <c r="BX317" s="8">
        <v>178</v>
      </c>
      <c r="BY317" s="8">
        <v>211</v>
      </c>
      <c r="BZ317" s="8">
        <v>248</v>
      </c>
      <c r="CA317" s="8">
        <v>60</v>
      </c>
      <c r="CB317" s="8">
        <v>85</v>
      </c>
      <c r="CC317" s="8">
        <v>105</v>
      </c>
      <c r="CD317" s="8">
        <v>127</v>
      </c>
      <c r="CE317" s="8">
        <v>160</v>
      </c>
      <c r="CF317" s="8">
        <v>190</v>
      </c>
      <c r="CG317" s="8">
        <v>223</v>
      </c>
      <c r="CH317" s="23">
        <v>0</v>
      </c>
      <c r="CI317" s="24">
        <v>0</v>
      </c>
      <c r="CJ317" s="25">
        <v>0</v>
      </c>
      <c r="CK317" s="26">
        <v>0</v>
      </c>
      <c r="CL317" s="28">
        <v>0</v>
      </c>
      <c r="CM317" s="29">
        <v>0</v>
      </c>
      <c r="CN317" s="30">
        <v>100</v>
      </c>
      <c r="CO317" s="31">
        <v>0</v>
      </c>
      <c r="CP317" s="34" t="s">
        <v>396</v>
      </c>
      <c r="CQ317" s="8">
        <v>0</v>
      </c>
      <c r="CR317" s="8">
        <v>0</v>
      </c>
      <c r="CS317" s="8">
        <v>0</v>
      </c>
      <c r="CT317" s="8">
        <v>0</v>
      </c>
      <c r="CU317" s="8">
        <v>0</v>
      </c>
      <c r="CV317" s="8">
        <v>0</v>
      </c>
      <c r="CW317" s="8">
        <v>0</v>
      </c>
      <c r="CX317" s="8">
        <v>100</v>
      </c>
      <c r="CY317" s="8">
        <v>0</v>
      </c>
    </row>
    <row r="318" spans="1:103" s="8" customFormat="1" ht="15.75" thickBot="1" x14ac:dyDescent="0.3">
      <c r="A318" s="8" t="s">
        <v>397</v>
      </c>
      <c r="B318" s="8" t="s">
        <v>1024</v>
      </c>
      <c r="C318" s="8" t="s">
        <v>1034</v>
      </c>
      <c r="D318" s="8" t="s">
        <v>1035</v>
      </c>
      <c r="E318" s="8" t="s">
        <v>1033</v>
      </c>
      <c r="G318" s="9">
        <v>417</v>
      </c>
      <c r="H318" s="8">
        <v>-29.803940000000001</v>
      </c>
      <c r="I318" s="8">
        <v>30.51587</v>
      </c>
      <c r="J318" s="10">
        <v>29903</v>
      </c>
      <c r="K318" s="10">
        <v>43292</v>
      </c>
      <c r="L318" s="9">
        <v>1981</v>
      </c>
      <c r="M318" s="8">
        <v>421.29086321529599</v>
      </c>
      <c r="N318" s="8">
        <v>156100.303553362</v>
      </c>
      <c r="O318" s="8">
        <v>33492.239753501803</v>
      </c>
      <c r="P318" s="8">
        <f t="shared" si="4"/>
        <v>33.492239753501806</v>
      </c>
      <c r="Q318" s="8">
        <v>68105.683242626299</v>
      </c>
      <c r="R318" s="9">
        <v>605</v>
      </c>
      <c r="S318" s="9">
        <v>1529</v>
      </c>
      <c r="T318" s="9">
        <v>632</v>
      </c>
      <c r="U318" s="9">
        <v>1036</v>
      </c>
      <c r="V318" s="9">
        <v>6.5914010629060001E-3</v>
      </c>
      <c r="W318" s="9">
        <v>1.3567149700389001E-2</v>
      </c>
      <c r="X318" s="9">
        <v>15.640000343322701</v>
      </c>
      <c r="Y318" s="9">
        <v>7.9092765226959991E-3</v>
      </c>
      <c r="Z318" s="8">
        <v>0.44983258588555303</v>
      </c>
      <c r="AA318" s="8">
        <v>89.8337001472091</v>
      </c>
      <c r="AB318" s="8">
        <v>11.0276619016038</v>
      </c>
      <c r="AC318" s="9" t="s">
        <v>368</v>
      </c>
      <c r="AD318" s="8">
        <v>14.557522713573199</v>
      </c>
      <c r="AE318" s="8">
        <v>7</v>
      </c>
      <c r="AF318" s="8">
        <v>2.06</v>
      </c>
      <c r="AG318" s="8">
        <v>3.5</v>
      </c>
      <c r="AH318" s="8">
        <v>3.15</v>
      </c>
      <c r="AI318" s="8">
        <v>2.52</v>
      </c>
      <c r="AJ318" s="8">
        <v>0.64</v>
      </c>
      <c r="AK318" s="8">
        <v>0.26</v>
      </c>
      <c r="AL318" s="8">
        <v>0.43</v>
      </c>
      <c r="AM318" s="8">
        <v>0.41</v>
      </c>
      <c r="AN318" s="8">
        <v>1180</v>
      </c>
      <c r="AO318" s="8">
        <v>550</v>
      </c>
      <c r="AP318" s="8">
        <v>857</v>
      </c>
      <c r="AQ318" s="8">
        <v>846</v>
      </c>
      <c r="AR318" s="8">
        <v>1100</v>
      </c>
      <c r="AS318" s="8">
        <v>543</v>
      </c>
      <c r="AT318" s="8">
        <v>825</v>
      </c>
      <c r="AU318" s="8">
        <v>788</v>
      </c>
      <c r="AV318" s="8">
        <v>0.42599999999999999</v>
      </c>
      <c r="AW318" s="8">
        <v>2.4430000000000001</v>
      </c>
      <c r="AX318" s="8">
        <v>12</v>
      </c>
      <c r="AY318" s="8">
        <v>12</v>
      </c>
      <c r="AZ318" s="8">
        <v>3</v>
      </c>
      <c r="BA318" s="8">
        <v>5</v>
      </c>
      <c r="BB318" s="8">
        <v>1</v>
      </c>
      <c r="BC318" s="8">
        <v>1</v>
      </c>
      <c r="BD318" s="8">
        <v>1</v>
      </c>
      <c r="BE318" s="8">
        <v>1</v>
      </c>
      <c r="BF318" s="8">
        <v>1</v>
      </c>
      <c r="BG318" s="8">
        <v>1</v>
      </c>
      <c r="BH318" s="8">
        <v>5</v>
      </c>
      <c r="BI318" s="8">
        <v>5</v>
      </c>
      <c r="BJ318" s="8">
        <v>5</v>
      </c>
      <c r="BK318" s="8">
        <v>2</v>
      </c>
      <c r="BL318" s="8">
        <v>2</v>
      </c>
      <c r="BM318" s="8">
        <v>2</v>
      </c>
      <c r="BN318" s="8">
        <v>4</v>
      </c>
      <c r="BO318" s="8">
        <v>4</v>
      </c>
      <c r="BP318" s="8">
        <v>-0.147730972126876</v>
      </c>
      <c r="BQ318" s="8">
        <v>0.67848202771722399</v>
      </c>
      <c r="BR318" s="8">
        <v>-25.637911494258201</v>
      </c>
      <c r="BS318" s="8">
        <v>137</v>
      </c>
      <c r="BT318" s="8">
        <v>56</v>
      </c>
      <c r="BU318" s="8">
        <v>80</v>
      </c>
      <c r="BV318" s="8">
        <v>100</v>
      </c>
      <c r="BW318" s="8">
        <v>123</v>
      </c>
      <c r="BX318" s="8">
        <v>159</v>
      </c>
      <c r="BY318" s="8">
        <v>191</v>
      </c>
      <c r="BZ318" s="8">
        <v>229</v>
      </c>
      <c r="CA318" s="8">
        <v>59</v>
      </c>
      <c r="CB318" s="8">
        <v>85</v>
      </c>
      <c r="CC318" s="8">
        <v>107</v>
      </c>
      <c r="CD318" s="8">
        <v>131</v>
      </c>
      <c r="CE318" s="8">
        <v>169</v>
      </c>
      <c r="CF318" s="8">
        <v>204</v>
      </c>
      <c r="CG318" s="8">
        <v>244</v>
      </c>
      <c r="CH318" s="23">
        <v>0</v>
      </c>
      <c r="CI318" s="24">
        <v>0</v>
      </c>
      <c r="CJ318" s="25">
        <v>0</v>
      </c>
      <c r="CK318" s="26">
        <v>0</v>
      </c>
      <c r="CL318" s="28">
        <v>0</v>
      </c>
      <c r="CM318" s="29">
        <v>0</v>
      </c>
      <c r="CN318" s="30">
        <v>100</v>
      </c>
      <c r="CO318" s="31">
        <v>0</v>
      </c>
      <c r="CP318" s="34" t="s">
        <v>397</v>
      </c>
      <c r="CQ318" s="8">
        <v>0</v>
      </c>
      <c r="CR318" s="8">
        <v>0</v>
      </c>
      <c r="CS318" s="8">
        <v>0</v>
      </c>
      <c r="CT318" s="8">
        <v>0</v>
      </c>
      <c r="CU318" s="8">
        <v>0</v>
      </c>
      <c r="CV318" s="8">
        <v>0</v>
      </c>
      <c r="CW318" s="8">
        <v>0</v>
      </c>
      <c r="CX318" s="8">
        <v>100</v>
      </c>
      <c r="CY318" s="8">
        <v>0</v>
      </c>
    </row>
    <row r="319" spans="1:103" s="8" customFormat="1" ht="15.75" thickBot="1" x14ac:dyDescent="0.3">
      <c r="A319" s="8" t="s">
        <v>398</v>
      </c>
      <c r="B319" s="8" t="s">
        <v>1024</v>
      </c>
      <c r="C319" s="8" t="s">
        <v>1036</v>
      </c>
      <c r="D319" s="8" t="s">
        <v>1037</v>
      </c>
      <c r="E319" s="8" t="s">
        <v>1038</v>
      </c>
      <c r="G319" s="9">
        <v>16</v>
      </c>
      <c r="H319" s="8">
        <v>-29.847329999999999</v>
      </c>
      <c r="I319" s="8">
        <v>30.235299999999999</v>
      </c>
      <c r="J319" s="10">
        <v>18088</v>
      </c>
      <c r="K319" s="10">
        <v>43265</v>
      </c>
      <c r="L319" s="9">
        <v>1949</v>
      </c>
      <c r="M319" s="8">
        <v>16.2770428510774</v>
      </c>
      <c r="N319" s="8">
        <v>22447.897665532601</v>
      </c>
      <c r="O319" s="8">
        <v>3485.1598781768498</v>
      </c>
      <c r="P319" s="8">
        <f t="shared" si="4"/>
        <v>3.4851598781768498</v>
      </c>
      <c r="Q319" s="8">
        <v>7175.6653487540898</v>
      </c>
      <c r="R319" s="9">
        <v>912</v>
      </c>
      <c r="S319" s="9">
        <v>1406</v>
      </c>
      <c r="T319" s="9">
        <v>924</v>
      </c>
      <c r="U319" s="9">
        <v>1302</v>
      </c>
      <c r="V319" s="9">
        <v>5.0015885382891E-2</v>
      </c>
      <c r="W319" s="9">
        <v>6.8843790225775997E-2</v>
      </c>
      <c r="X319" s="9">
        <v>17.809999465942301</v>
      </c>
      <c r="Y319" s="9">
        <v>7.0237390697001995E-2</v>
      </c>
      <c r="Z319" s="8">
        <v>0.65893713567033096</v>
      </c>
      <c r="AA319" s="8">
        <v>97.070521820543803</v>
      </c>
      <c r="AB319" s="8">
        <v>0.84100768797680703</v>
      </c>
      <c r="AC319" s="9" t="s">
        <v>368</v>
      </c>
      <c r="AD319" s="8">
        <v>14.6937414131836</v>
      </c>
      <c r="AE319" s="8">
        <v>6.8</v>
      </c>
      <c r="AF319" s="8">
        <v>1.96</v>
      </c>
      <c r="AG319" s="8">
        <v>3.07</v>
      </c>
      <c r="AH319" s="8">
        <v>2.85</v>
      </c>
      <c r="AI319" s="8">
        <v>2.85</v>
      </c>
      <c r="AJ319" s="8">
        <v>0.56999999999999995</v>
      </c>
      <c r="AK319" s="8">
        <v>0.33</v>
      </c>
      <c r="AL319" s="8">
        <v>0.49</v>
      </c>
      <c r="AM319" s="8">
        <v>0.49</v>
      </c>
      <c r="AN319" s="8">
        <v>1178</v>
      </c>
      <c r="AO319" s="8">
        <v>916</v>
      </c>
      <c r="AP319" s="8">
        <v>1035</v>
      </c>
      <c r="AQ319" s="8">
        <v>1031</v>
      </c>
      <c r="AR319" s="8">
        <v>1070</v>
      </c>
      <c r="AS319" s="8">
        <v>984</v>
      </c>
      <c r="AT319" s="8">
        <v>1033</v>
      </c>
      <c r="AU319" s="8">
        <v>1040</v>
      </c>
      <c r="AV319" s="8">
        <v>0</v>
      </c>
      <c r="AW319" s="8">
        <v>0</v>
      </c>
      <c r="AX319" s="8">
        <v>12</v>
      </c>
      <c r="AY319" s="8">
        <v>12</v>
      </c>
      <c r="AZ319" s="8">
        <v>3</v>
      </c>
      <c r="BA319" s="8">
        <v>5</v>
      </c>
      <c r="BB319" s="8">
        <v>1</v>
      </c>
      <c r="BC319" s="8">
        <v>1</v>
      </c>
      <c r="BD319" s="8">
        <v>1</v>
      </c>
      <c r="BE319" s="8">
        <v>1</v>
      </c>
      <c r="BF319" s="8">
        <v>1</v>
      </c>
      <c r="BG319" s="8">
        <v>1</v>
      </c>
      <c r="BH319" s="8">
        <v>5</v>
      </c>
      <c r="BI319" s="8">
        <v>5</v>
      </c>
      <c r="BJ319" s="8">
        <v>5</v>
      </c>
      <c r="BK319" s="8">
        <v>2</v>
      </c>
      <c r="BL319" s="8">
        <v>2</v>
      </c>
      <c r="BM319" s="8">
        <v>2</v>
      </c>
      <c r="BN319" s="8">
        <v>4</v>
      </c>
      <c r="BO319" s="8">
        <v>4</v>
      </c>
      <c r="BP319" s="8">
        <v>-0.19747237214594901</v>
      </c>
      <c r="BQ319" s="8">
        <v>0.53012154285719704</v>
      </c>
      <c r="BR319" s="8">
        <v>11.3036586344654</v>
      </c>
      <c r="BS319" s="8">
        <v>146</v>
      </c>
      <c r="BT319" s="8">
        <v>29</v>
      </c>
      <c r="BU319" s="8">
        <v>40</v>
      </c>
      <c r="BV319" s="8">
        <v>50</v>
      </c>
      <c r="BW319" s="8">
        <v>60</v>
      </c>
      <c r="BX319" s="8">
        <v>76</v>
      </c>
      <c r="BY319" s="8">
        <v>89</v>
      </c>
      <c r="BZ319" s="8">
        <v>105</v>
      </c>
      <c r="CA319" s="8">
        <v>62</v>
      </c>
      <c r="CB319" s="8">
        <v>87</v>
      </c>
      <c r="CC319" s="8">
        <v>107</v>
      </c>
      <c r="CD319" s="8">
        <v>129</v>
      </c>
      <c r="CE319" s="8">
        <v>162</v>
      </c>
      <c r="CF319" s="8">
        <v>192</v>
      </c>
      <c r="CG319" s="8">
        <v>225</v>
      </c>
      <c r="CH319" s="23">
        <v>0</v>
      </c>
      <c r="CI319" s="24">
        <v>0</v>
      </c>
      <c r="CJ319" s="25">
        <v>0</v>
      </c>
      <c r="CK319" s="26">
        <v>0</v>
      </c>
      <c r="CL319" s="28">
        <v>0</v>
      </c>
      <c r="CM319" s="29">
        <v>0</v>
      </c>
      <c r="CN319" s="30">
        <v>100</v>
      </c>
      <c r="CO319" s="31">
        <v>0</v>
      </c>
      <c r="CP319" s="34" t="s">
        <v>398</v>
      </c>
      <c r="CQ319" s="8">
        <v>0</v>
      </c>
      <c r="CR319" s="8">
        <v>0</v>
      </c>
      <c r="CS319" s="8">
        <v>0</v>
      </c>
      <c r="CT319" s="8">
        <v>0</v>
      </c>
      <c r="CU319" s="8">
        <v>0</v>
      </c>
      <c r="CV319" s="8">
        <v>0</v>
      </c>
      <c r="CW319" s="8">
        <v>0</v>
      </c>
      <c r="CX319" s="8">
        <v>100</v>
      </c>
      <c r="CY319" s="8">
        <v>0</v>
      </c>
    </row>
    <row r="320" spans="1:103" s="8" customFormat="1" ht="15.75" thickBot="1" x14ac:dyDescent="0.3">
      <c r="A320" s="8" t="s">
        <v>399</v>
      </c>
      <c r="B320" s="8" t="s">
        <v>1024</v>
      </c>
      <c r="C320" s="8" t="s">
        <v>1036</v>
      </c>
      <c r="D320" s="8" t="s">
        <v>1037</v>
      </c>
      <c r="E320" s="8" t="s">
        <v>1039</v>
      </c>
      <c r="G320" s="9">
        <v>0.31</v>
      </c>
      <c r="H320" s="8">
        <v>-29.841719999999999</v>
      </c>
      <c r="I320" s="8">
        <v>30.270579999999999</v>
      </c>
      <c r="J320" s="10">
        <v>20097</v>
      </c>
      <c r="K320" s="10">
        <v>27045</v>
      </c>
      <c r="L320" s="9"/>
      <c r="M320" s="8">
        <v>0.260388070061363</v>
      </c>
      <c r="N320" s="8">
        <v>2937.9259143495101</v>
      </c>
      <c r="O320" s="8">
        <v>459.35564395540598</v>
      </c>
      <c r="P320" s="8">
        <f t="shared" si="4"/>
        <v>0.45935564395540601</v>
      </c>
      <c r="Q320" s="8">
        <v>947.11122158748901</v>
      </c>
      <c r="R320" s="9">
        <v>1126</v>
      </c>
      <c r="S320" s="9">
        <v>1224</v>
      </c>
      <c r="T320" s="9">
        <v>1133</v>
      </c>
      <c r="U320" s="9">
        <v>1217</v>
      </c>
      <c r="V320" s="9">
        <v>0.121836632490158</v>
      </c>
      <c r="W320" s="9">
        <v>0.103472536029864</v>
      </c>
      <c r="X320" s="9">
        <v>16.540000915527301</v>
      </c>
      <c r="Y320" s="9">
        <v>0.118254326283932</v>
      </c>
      <c r="Z320" s="8">
        <v>0.632257224690151</v>
      </c>
      <c r="AA320" s="8">
        <v>100</v>
      </c>
      <c r="AB320" s="8">
        <v>0.14471352050181799</v>
      </c>
      <c r="AC320" s="9" t="s">
        <v>368</v>
      </c>
      <c r="AD320" s="8">
        <v>14.2787339826181</v>
      </c>
      <c r="AE320" s="8">
        <v>2.85</v>
      </c>
      <c r="AF320" s="8">
        <v>2.84</v>
      </c>
      <c r="AG320" s="8">
        <v>2.85</v>
      </c>
      <c r="AH320" s="8">
        <v>2.85</v>
      </c>
      <c r="AI320" s="8">
        <v>2.85</v>
      </c>
      <c r="AJ320" s="8">
        <v>0.56999999999999995</v>
      </c>
      <c r="AK320" s="8">
        <v>0.5</v>
      </c>
      <c r="AL320" s="8">
        <v>0.56999999999999995</v>
      </c>
      <c r="AM320" s="8">
        <v>0.56999999999999995</v>
      </c>
      <c r="AN320" s="8">
        <v>1178</v>
      </c>
      <c r="AO320" s="8">
        <v>1178</v>
      </c>
      <c r="AP320" s="8">
        <v>1178</v>
      </c>
      <c r="AQ320" s="8">
        <v>1178</v>
      </c>
      <c r="AR320" s="8">
        <v>1033</v>
      </c>
      <c r="AS320" s="8">
        <v>1033</v>
      </c>
      <c r="AT320" s="8">
        <v>1033</v>
      </c>
      <c r="AU320" s="8">
        <v>1033</v>
      </c>
      <c r="AV320" s="8">
        <v>0</v>
      </c>
      <c r="AW320" s="8">
        <v>0</v>
      </c>
      <c r="AX320" s="8">
        <v>-999</v>
      </c>
      <c r="AY320" s="8">
        <v>12</v>
      </c>
      <c r="AZ320" s="8">
        <v>3</v>
      </c>
      <c r="BA320" s="8">
        <v>5</v>
      </c>
      <c r="BB320" s="8">
        <v>1</v>
      </c>
      <c r="BC320" s="8">
        <v>1</v>
      </c>
      <c r="BD320" s="8">
        <v>1</v>
      </c>
      <c r="BE320" s="8">
        <v>1</v>
      </c>
      <c r="BF320" s="8">
        <v>1</v>
      </c>
      <c r="BG320" s="8">
        <v>1</v>
      </c>
      <c r="BH320" s="8">
        <v>5</v>
      </c>
      <c r="BI320" s="8">
        <v>5</v>
      </c>
      <c r="BJ320" s="8">
        <v>5</v>
      </c>
      <c r="BK320" s="8">
        <v>2</v>
      </c>
      <c r="BL320" s="8">
        <v>2</v>
      </c>
      <c r="BM320" s="8">
        <v>2</v>
      </c>
      <c r="BN320" s="8">
        <v>4</v>
      </c>
      <c r="BO320" s="8">
        <v>4</v>
      </c>
      <c r="BP320" s="8">
        <v>-0.19747237214594901</v>
      </c>
      <c r="BQ320" s="8">
        <v>0.77046813445522</v>
      </c>
      <c r="BR320" s="8">
        <v>34.165114937286397</v>
      </c>
      <c r="BS320" s="8">
        <v>149</v>
      </c>
      <c r="BT320" s="8">
        <v>20</v>
      </c>
      <c r="BU320" s="8">
        <v>28</v>
      </c>
      <c r="BV320" s="8">
        <v>34</v>
      </c>
      <c r="BW320" s="8">
        <v>41</v>
      </c>
      <c r="BX320" s="8">
        <v>52</v>
      </c>
      <c r="BY320" s="8">
        <v>61</v>
      </c>
      <c r="BZ320" s="8">
        <v>71</v>
      </c>
      <c r="CA320" s="8">
        <v>71</v>
      </c>
      <c r="CB320" s="8">
        <v>99</v>
      </c>
      <c r="CC320" s="8">
        <v>121</v>
      </c>
      <c r="CD320" s="8">
        <v>146</v>
      </c>
      <c r="CE320" s="8">
        <v>182</v>
      </c>
      <c r="CF320" s="8">
        <v>213</v>
      </c>
      <c r="CG320" s="8">
        <v>249</v>
      </c>
      <c r="CH320" s="23">
        <v>0</v>
      </c>
      <c r="CI320" s="24">
        <v>0</v>
      </c>
      <c r="CJ320" s="25">
        <v>0</v>
      </c>
      <c r="CK320" s="26">
        <v>0</v>
      </c>
      <c r="CL320" s="28">
        <v>0</v>
      </c>
      <c r="CM320" s="29">
        <v>0</v>
      </c>
      <c r="CN320" s="30">
        <v>100</v>
      </c>
      <c r="CO320" s="31">
        <v>0</v>
      </c>
      <c r="CP320" s="34" t="s">
        <v>399</v>
      </c>
      <c r="CQ320" s="8">
        <v>0</v>
      </c>
      <c r="CR320" s="8">
        <v>0</v>
      </c>
      <c r="CS320" s="8">
        <v>0</v>
      </c>
      <c r="CT320" s="8">
        <v>0</v>
      </c>
      <c r="CU320" s="8">
        <v>0</v>
      </c>
      <c r="CV320" s="8">
        <v>0</v>
      </c>
      <c r="CW320" s="8">
        <v>0</v>
      </c>
      <c r="CX320" s="8">
        <v>100</v>
      </c>
      <c r="CY320" s="8">
        <v>0</v>
      </c>
    </row>
    <row r="321" spans="1:103" s="8" customFormat="1" ht="15.75" thickBot="1" x14ac:dyDescent="0.3">
      <c r="A321" s="8" t="s">
        <v>400</v>
      </c>
      <c r="B321" s="8" t="s">
        <v>1024</v>
      </c>
      <c r="C321" s="8" t="s">
        <v>1036</v>
      </c>
      <c r="D321" s="8" t="s">
        <v>1037</v>
      </c>
      <c r="E321" s="8" t="s">
        <v>1040</v>
      </c>
      <c r="G321" s="9">
        <v>58</v>
      </c>
      <c r="H321" s="8">
        <v>-30.006769999999999</v>
      </c>
      <c r="I321" s="8">
        <v>30.744800000000001</v>
      </c>
      <c r="J321" s="10">
        <v>28835</v>
      </c>
      <c r="K321" s="10">
        <v>43293</v>
      </c>
      <c r="L321" s="9"/>
      <c r="M321" s="8">
        <v>58.1325045444989</v>
      </c>
      <c r="N321" s="8">
        <v>62644.043828559901</v>
      </c>
      <c r="O321" s="8">
        <v>10517.602758545599</v>
      </c>
      <c r="P321" s="8">
        <f t="shared" si="4"/>
        <v>10.5176027585456</v>
      </c>
      <c r="Q321" s="8">
        <v>22397.160408807398</v>
      </c>
      <c r="R321" s="9">
        <v>346</v>
      </c>
      <c r="S321" s="9">
        <v>813</v>
      </c>
      <c r="T321" s="9">
        <v>375</v>
      </c>
      <c r="U321" s="9">
        <v>627</v>
      </c>
      <c r="V321" s="9">
        <v>1.5155903995037001E-2</v>
      </c>
      <c r="W321" s="9">
        <v>2.0850857496040001E-2</v>
      </c>
      <c r="X321" s="9">
        <v>15.25</v>
      </c>
      <c r="Y321" s="9">
        <v>1.5001901425421E-2</v>
      </c>
      <c r="Z321" s="8">
        <v>0.14440616205411999</v>
      </c>
      <c r="AA321" s="8">
        <v>96.297878803271999</v>
      </c>
      <c r="AB321" s="8">
        <v>3.6605569123457999</v>
      </c>
      <c r="AC321" s="9" t="s">
        <v>368</v>
      </c>
      <c r="AD321" s="8">
        <v>12.3358650665272</v>
      </c>
      <c r="AE321" s="8">
        <v>6.5</v>
      </c>
      <c r="AF321" s="8">
        <v>1.3</v>
      </c>
      <c r="AG321" s="8">
        <v>3.36</v>
      </c>
      <c r="AH321" s="8">
        <v>2.97</v>
      </c>
      <c r="AI321" s="8">
        <v>2.97</v>
      </c>
      <c r="AJ321" s="8">
        <v>0.64</v>
      </c>
      <c r="AK321" s="8">
        <v>0.47</v>
      </c>
      <c r="AL321" s="8">
        <v>0.49</v>
      </c>
      <c r="AM321" s="8">
        <v>0.47</v>
      </c>
      <c r="AN321" s="8">
        <v>964</v>
      </c>
      <c r="AO321" s="8">
        <v>861</v>
      </c>
      <c r="AP321" s="8">
        <v>905</v>
      </c>
      <c r="AQ321" s="8">
        <v>902</v>
      </c>
      <c r="AR321" s="8">
        <v>942</v>
      </c>
      <c r="AS321" s="8">
        <v>866</v>
      </c>
      <c r="AT321" s="8">
        <v>903</v>
      </c>
      <c r="AU321" s="8">
        <v>900</v>
      </c>
      <c r="AV321" s="8">
        <v>0.33100000000000002</v>
      </c>
      <c r="AW321" s="8">
        <v>27.053999999999998</v>
      </c>
      <c r="AX321" s="8">
        <v>14</v>
      </c>
      <c r="AY321" s="8">
        <v>18</v>
      </c>
      <c r="AZ321" s="8">
        <v>8</v>
      </c>
      <c r="BA321" s="8">
        <v>2</v>
      </c>
      <c r="BB321" s="8">
        <v>1</v>
      </c>
      <c r="BC321" s="8">
        <v>1</v>
      </c>
      <c r="BD321" s="8">
        <v>1</v>
      </c>
      <c r="BE321" s="8">
        <v>1</v>
      </c>
      <c r="BF321" s="8">
        <v>1</v>
      </c>
      <c r="BG321" s="8">
        <v>1</v>
      </c>
      <c r="BH321" s="8">
        <v>5</v>
      </c>
      <c r="BI321" s="8">
        <v>5</v>
      </c>
      <c r="BJ321" s="8">
        <v>5</v>
      </c>
      <c r="BK321" s="8">
        <v>2</v>
      </c>
      <c r="BL321" s="8">
        <v>2</v>
      </c>
      <c r="BM321" s="8">
        <v>2</v>
      </c>
      <c r="BN321" s="8">
        <v>4</v>
      </c>
      <c r="BO321" s="8">
        <v>4</v>
      </c>
      <c r="BP321" s="8">
        <v>-0.153919998038691</v>
      </c>
      <c r="BQ321" s="8">
        <v>0.643061934766057</v>
      </c>
      <c r="BR321" s="8">
        <v>24.829549480533</v>
      </c>
      <c r="BS321" s="8">
        <v>181</v>
      </c>
      <c r="BT321" s="8">
        <v>51</v>
      </c>
      <c r="BU321" s="8">
        <v>75</v>
      </c>
      <c r="BV321" s="8">
        <v>95</v>
      </c>
      <c r="BW321" s="8">
        <v>118</v>
      </c>
      <c r="BX321" s="8">
        <v>154</v>
      </c>
      <c r="BY321" s="8">
        <v>187</v>
      </c>
      <c r="BZ321" s="8">
        <v>226</v>
      </c>
      <c r="CA321" s="8">
        <v>71</v>
      </c>
      <c r="CB321" s="8">
        <v>104</v>
      </c>
      <c r="CC321" s="8">
        <v>131</v>
      </c>
      <c r="CD321" s="8">
        <v>163</v>
      </c>
      <c r="CE321" s="8">
        <v>213</v>
      </c>
      <c r="CF321" s="8">
        <v>258</v>
      </c>
      <c r="CG321" s="8">
        <v>312</v>
      </c>
      <c r="CH321" s="23">
        <v>0</v>
      </c>
      <c r="CI321" s="24">
        <v>0</v>
      </c>
      <c r="CJ321" s="25">
        <v>0</v>
      </c>
      <c r="CK321" s="26">
        <v>0</v>
      </c>
      <c r="CL321" s="28">
        <v>0</v>
      </c>
      <c r="CM321" s="29">
        <v>0</v>
      </c>
      <c r="CN321" s="30">
        <v>100</v>
      </c>
      <c r="CO321" s="31">
        <v>0</v>
      </c>
      <c r="CP321" s="34" t="s">
        <v>400</v>
      </c>
      <c r="CQ321" s="8">
        <v>0</v>
      </c>
      <c r="CR321" s="8">
        <v>0</v>
      </c>
      <c r="CS321" s="8">
        <v>0</v>
      </c>
      <c r="CT321" s="8">
        <v>0</v>
      </c>
      <c r="CU321" s="8">
        <v>0</v>
      </c>
      <c r="CV321" s="8">
        <v>0</v>
      </c>
      <c r="CW321" s="8">
        <v>0</v>
      </c>
      <c r="CX321" s="8">
        <v>100</v>
      </c>
      <c r="CY321" s="8">
        <v>0</v>
      </c>
    </row>
    <row r="322" spans="1:103" s="8" customFormat="1" ht="15.75" thickBot="1" x14ac:dyDescent="0.3">
      <c r="A322" s="8" t="s">
        <v>401</v>
      </c>
      <c r="B322" s="8" t="s">
        <v>1024</v>
      </c>
      <c r="C322" s="8" t="s">
        <v>1041</v>
      </c>
      <c r="D322" s="8" t="s">
        <v>1042</v>
      </c>
      <c r="E322" s="8" t="s">
        <v>1043</v>
      </c>
      <c r="G322" s="9">
        <v>213</v>
      </c>
      <c r="H322" s="8">
        <v>-30.39922</v>
      </c>
      <c r="I322" s="8">
        <v>30.600770000000001</v>
      </c>
      <c r="J322" s="10">
        <v>31552</v>
      </c>
      <c r="K322" s="10">
        <v>43291</v>
      </c>
      <c r="L322" s="9">
        <v>1984</v>
      </c>
      <c r="M322" s="8">
        <v>212.447433487853</v>
      </c>
      <c r="N322" s="8">
        <v>127437.643464462</v>
      </c>
      <c r="O322" s="8">
        <v>29994.9360078264</v>
      </c>
      <c r="P322" s="8">
        <f t="shared" si="4"/>
        <v>29.9949360078264</v>
      </c>
      <c r="Q322" s="8">
        <v>54694.822179040602</v>
      </c>
      <c r="R322" s="9">
        <v>71</v>
      </c>
      <c r="S322" s="9">
        <v>981</v>
      </c>
      <c r="T322" s="9">
        <v>93</v>
      </c>
      <c r="U322" s="9">
        <v>640</v>
      </c>
      <c r="V322" s="9">
        <v>1.1128025129437001E-2</v>
      </c>
      <c r="W322" s="9">
        <v>1.6637772347465999E-2</v>
      </c>
      <c r="X322" s="9">
        <v>21.120000839233398</v>
      </c>
      <c r="Y322" s="9">
        <v>1.333459559828E-2</v>
      </c>
      <c r="Z322" s="8">
        <v>7.3117619068555004E-2</v>
      </c>
      <c r="AA322" s="8">
        <v>92.195362432019195</v>
      </c>
      <c r="AB322" s="8">
        <v>7.61756652450776</v>
      </c>
      <c r="AC322" s="9" t="s">
        <v>368</v>
      </c>
      <c r="AD322" s="8">
        <v>12.731992647809999</v>
      </c>
      <c r="AE322" s="8">
        <v>6.12</v>
      </c>
      <c r="AF322" s="8">
        <v>2.4300000000000002</v>
      </c>
      <c r="AG322" s="8">
        <v>4.22</v>
      </c>
      <c r="AH322" s="8">
        <v>4.18</v>
      </c>
      <c r="AI322" s="8">
        <v>4.05</v>
      </c>
      <c r="AJ322" s="8">
        <v>0.61</v>
      </c>
      <c r="AK322" s="8">
        <v>0.25</v>
      </c>
      <c r="AL322" s="8">
        <v>0.5</v>
      </c>
      <c r="AM322" s="8">
        <v>0.54</v>
      </c>
      <c r="AN322" s="8">
        <v>1083</v>
      </c>
      <c r="AO322" s="8">
        <v>746</v>
      </c>
      <c r="AP322" s="8">
        <v>924</v>
      </c>
      <c r="AQ322" s="8">
        <v>931</v>
      </c>
      <c r="AR322" s="8">
        <v>1050</v>
      </c>
      <c r="AS322" s="8">
        <v>711</v>
      </c>
      <c r="AT322" s="8">
        <v>867</v>
      </c>
      <c r="AU322" s="8">
        <v>864</v>
      </c>
      <c r="AV322" s="8">
        <v>1.6E-2</v>
      </c>
      <c r="AW322" s="8">
        <v>9.2769999999999992</v>
      </c>
      <c r="AX322" s="8">
        <v>14</v>
      </c>
      <c r="AY322" s="8">
        <v>76</v>
      </c>
      <c r="AZ322" s="8">
        <v>8</v>
      </c>
      <c r="BA322" s="8">
        <v>2</v>
      </c>
      <c r="BB322" s="8">
        <v>1</v>
      </c>
      <c r="BC322" s="8">
        <v>1</v>
      </c>
      <c r="BD322" s="8">
        <v>1</v>
      </c>
      <c r="BE322" s="8">
        <v>1</v>
      </c>
      <c r="BF322" s="8">
        <v>1</v>
      </c>
      <c r="BG322" s="8">
        <v>1</v>
      </c>
      <c r="BH322" s="8">
        <v>5</v>
      </c>
      <c r="BI322" s="8">
        <v>5</v>
      </c>
      <c r="BJ322" s="8">
        <v>5</v>
      </c>
      <c r="BK322" s="8">
        <v>2</v>
      </c>
      <c r="BL322" s="8">
        <v>2</v>
      </c>
      <c r="BM322" s="8">
        <v>2</v>
      </c>
      <c r="BN322" s="8">
        <v>4</v>
      </c>
      <c r="BO322" s="8">
        <v>4</v>
      </c>
      <c r="BP322" s="8">
        <v>-0.23361346176395401</v>
      </c>
      <c r="BQ322" s="8">
        <v>0.30637696710309498</v>
      </c>
      <c r="BR322" s="8">
        <v>57.106399642629199</v>
      </c>
      <c r="BS322" s="8">
        <v>211</v>
      </c>
      <c r="BT322" s="8">
        <v>75</v>
      </c>
      <c r="BU322" s="8">
        <v>109</v>
      </c>
      <c r="BV322" s="8">
        <v>135</v>
      </c>
      <c r="BW322" s="8">
        <v>165</v>
      </c>
      <c r="BX322" s="8">
        <v>211</v>
      </c>
      <c r="BY322" s="8">
        <v>251</v>
      </c>
      <c r="BZ322" s="8">
        <v>297</v>
      </c>
      <c r="CA322" s="8">
        <v>86</v>
      </c>
      <c r="CB322" s="8">
        <v>125</v>
      </c>
      <c r="CC322" s="8">
        <v>156</v>
      </c>
      <c r="CD322" s="8">
        <v>191</v>
      </c>
      <c r="CE322" s="8">
        <v>243</v>
      </c>
      <c r="CF322" s="8">
        <v>289</v>
      </c>
      <c r="CG322" s="8">
        <v>343</v>
      </c>
      <c r="CH322" s="23">
        <v>0</v>
      </c>
      <c r="CI322" s="24">
        <v>0</v>
      </c>
      <c r="CJ322" s="25">
        <v>0</v>
      </c>
      <c r="CK322" s="26">
        <v>0</v>
      </c>
      <c r="CL322" s="28">
        <v>0</v>
      </c>
      <c r="CM322" s="29">
        <v>0</v>
      </c>
      <c r="CN322" s="30">
        <v>100</v>
      </c>
      <c r="CO322" s="31">
        <v>0</v>
      </c>
      <c r="CP322" s="34" t="s">
        <v>401</v>
      </c>
      <c r="CQ322" s="8">
        <v>0</v>
      </c>
      <c r="CR322" s="8">
        <v>0</v>
      </c>
      <c r="CS322" s="8">
        <v>0</v>
      </c>
      <c r="CT322" s="8">
        <v>0</v>
      </c>
      <c r="CU322" s="8">
        <v>0</v>
      </c>
      <c r="CV322" s="8">
        <v>0</v>
      </c>
      <c r="CW322" s="8">
        <v>0</v>
      </c>
      <c r="CX322" s="8">
        <v>100</v>
      </c>
      <c r="CY322" s="8">
        <v>0</v>
      </c>
    </row>
    <row r="323" spans="1:103" s="8" customFormat="1" ht="15.75" thickBot="1" x14ac:dyDescent="0.3">
      <c r="A323" s="8" t="s">
        <v>402</v>
      </c>
      <c r="B323" s="8" t="s">
        <v>1024</v>
      </c>
      <c r="C323" s="8" t="s">
        <v>1041</v>
      </c>
      <c r="D323" s="8" t="s">
        <v>1042</v>
      </c>
      <c r="E323" s="8" t="s">
        <v>1044</v>
      </c>
      <c r="G323" s="9">
        <v>378.8</v>
      </c>
      <c r="H323" s="8">
        <v>-30.27402</v>
      </c>
      <c r="I323" s="8">
        <v>30.696020000000001</v>
      </c>
      <c r="J323" s="10">
        <v>31924</v>
      </c>
      <c r="K323" s="10">
        <v>43179</v>
      </c>
      <c r="L323" s="9">
        <v>1984</v>
      </c>
      <c r="M323" s="8">
        <v>504.16499619636102</v>
      </c>
      <c r="N323" s="8">
        <v>204672.16213792999</v>
      </c>
      <c r="O323" s="8">
        <v>54264.693727024598</v>
      </c>
      <c r="P323" s="8">
        <f t="shared" si="4"/>
        <v>54.2646937270246</v>
      </c>
      <c r="Q323" s="8">
        <v>92485.508815351597</v>
      </c>
      <c r="R323" s="9">
        <v>35</v>
      </c>
      <c r="S323" s="9">
        <v>1004</v>
      </c>
      <c r="T323" s="9">
        <v>94</v>
      </c>
      <c r="U323" s="9">
        <v>735</v>
      </c>
      <c r="V323" s="9">
        <v>7.8250188380480003E-3</v>
      </c>
      <c r="W323" s="9">
        <v>1.0477317067419001E-2</v>
      </c>
      <c r="X323" s="9">
        <v>23.799999237060501</v>
      </c>
      <c r="Y323" s="9">
        <v>9.2410873621700008E-3</v>
      </c>
      <c r="Z323" s="8">
        <v>6.6698364426043003E-2</v>
      </c>
      <c r="AA323" s="8">
        <v>89.564607660828003</v>
      </c>
      <c r="AB323" s="8">
        <v>13.145837801386101</v>
      </c>
      <c r="AC323" s="9" t="s">
        <v>368</v>
      </c>
      <c r="AD323" s="8">
        <v>13.0266810188535</v>
      </c>
      <c r="AE323" s="8">
        <v>7</v>
      </c>
      <c r="AF323" s="8">
        <v>2.0499999999999998</v>
      </c>
      <c r="AG323" s="8">
        <v>3.92</v>
      </c>
      <c r="AH323" s="8">
        <v>3.53</v>
      </c>
      <c r="AI323" s="8">
        <v>3.15</v>
      </c>
      <c r="AJ323" s="8">
        <v>0.64</v>
      </c>
      <c r="AK323" s="8">
        <v>0.25</v>
      </c>
      <c r="AL323" s="8">
        <v>0.51</v>
      </c>
      <c r="AM323" s="8">
        <v>0.52</v>
      </c>
      <c r="AN323" s="8">
        <v>1019</v>
      </c>
      <c r="AO323" s="8">
        <v>699</v>
      </c>
      <c r="AP323" s="8">
        <v>857</v>
      </c>
      <c r="AQ323" s="8">
        <v>854</v>
      </c>
      <c r="AR323" s="8">
        <v>1005</v>
      </c>
      <c r="AS323" s="8">
        <v>646</v>
      </c>
      <c r="AT323" s="8">
        <v>791</v>
      </c>
      <c r="AU323" s="8">
        <v>768</v>
      </c>
      <c r="AV323" s="8">
        <v>3.0000000000000001E-3</v>
      </c>
      <c r="AW323" s="8">
        <v>12.576000000000001</v>
      </c>
      <c r="AX323" s="8">
        <v>14</v>
      </c>
      <c r="AY323" s="8">
        <v>76</v>
      </c>
      <c r="AZ323" s="8">
        <v>8</v>
      </c>
      <c r="BA323" s="8">
        <v>2</v>
      </c>
      <c r="BB323" s="8">
        <v>1</v>
      </c>
      <c r="BC323" s="8">
        <v>1</v>
      </c>
      <c r="BD323" s="8">
        <v>1</v>
      </c>
      <c r="BE323" s="8">
        <v>1</v>
      </c>
      <c r="BF323" s="8">
        <v>1</v>
      </c>
      <c r="BG323" s="8">
        <v>1</v>
      </c>
      <c r="BH323" s="8">
        <v>5</v>
      </c>
      <c r="BI323" s="8">
        <v>5</v>
      </c>
      <c r="BJ323" s="8">
        <v>5</v>
      </c>
      <c r="BK323" s="8">
        <v>2</v>
      </c>
      <c r="BL323" s="8">
        <v>2</v>
      </c>
      <c r="BM323" s="8">
        <v>2</v>
      </c>
      <c r="BN323" s="8">
        <v>4</v>
      </c>
      <c r="BO323" s="8">
        <v>4</v>
      </c>
      <c r="BP323" s="8">
        <v>-0.102614403546416</v>
      </c>
      <c r="BQ323" s="8">
        <v>0.42525301650662001</v>
      </c>
      <c r="BR323" s="8">
        <v>-44.091921472289499</v>
      </c>
      <c r="BS323" s="8">
        <v>189</v>
      </c>
      <c r="BT323" s="8">
        <v>76</v>
      </c>
      <c r="BU323" s="8">
        <v>110</v>
      </c>
      <c r="BV323" s="8">
        <v>139</v>
      </c>
      <c r="BW323" s="8">
        <v>172</v>
      </c>
      <c r="BX323" s="8">
        <v>223</v>
      </c>
      <c r="BY323" s="8">
        <v>270</v>
      </c>
      <c r="BZ323" s="8">
        <v>324</v>
      </c>
      <c r="CA323" s="8">
        <v>76</v>
      </c>
      <c r="CB323" s="8">
        <v>110</v>
      </c>
      <c r="CC323" s="8">
        <v>139</v>
      </c>
      <c r="CD323" s="8">
        <v>171</v>
      </c>
      <c r="CE323" s="8">
        <v>222</v>
      </c>
      <c r="CF323" s="8">
        <v>269</v>
      </c>
      <c r="CG323" s="8">
        <v>324</v>
      </c>
      <c r="CH323" s="23">
        <v>0</v>
      </c>
      <c r="CI323" s="24">
        <v>0</v>
      </c>
      <c r="CJ323" s="25">
        <v>0</v>
      </c>
      <c r="CK323" s="26">
        <v>0</v>
      </c>
      <c r="CL323" s="28">
        <v>0</v>
      </c>
      <c r="CM323" s="29">
        <v>0</v>
      </c>
      <c r="CN323" s="30">
        <v>100</v>
      </c>
      <c r="CO323" s="31">
        <v>0</v>
      </c>
      <c r="CP323" s="34" t="s">
        <v>402</v>
      </c>
      <c r="CQ323" s="8">
        <v>0</v>
      </c>
      <c r="CR323" s="8">
        <v>0</v>
      </c>
      <c r="CS323" s="8">
        <v>0</v>
      </c>
      <c r="CT323" s="8">
        <v>0</v>
      </c>
      <c r="CU323" s="8">
        <v>0</v>
      </c>
      <c r="CV323" s="8">
        <v>0</v>
      </c>
      <c r="CW323" s="8">
        <v>0</v>
      </c>
      <c r="CX323" s="8">
        <v>100</v>
      </c>
      <c r="CY323" s="8">
        <v>0</v>
      </c>
    </row>
    <row r="324" spans="1:103" s="8" customFormat="1" ht="15.75" thickBot="1" x14ac:dyDescent="0.3">
      <c r="A324" s="8" t="s">
        <v>403</v>
      </c>
      <c r="B324" s="8" t="s">
        <v>1015</v>
      </c>
      <c r="C324" s="8" t="s">
        <v>1072</v>
      </c>
      <c r="D324" s="8" t="s">
        <v>1081</v>
      </c>
      <c r="E324" s="8" t="s">
        <v>1090</v>
      </c>
      <c r="G324" s="9">
        <v>4176</v>
      </c>
      <c r="H324" s="8">
        <v>-28.735909999999901</v>
      </c>
      <c r="I324" s="8">
        <v>29.821109999999901</v>
      </c>
      <c r="J324" s="10">
        <v>9075</v>
      </c>
      <c r="K324" s="10">
        <v>42968</v>
      </c>
      <c r="L324" s="9">
        <v>1947</v>
      </c>
      <c r="M324" s="8">
        <v>4198.3497000215903</v>
      </c>
      <c r="N324" s="8">
        <v>484065.13537527301</v>
      </c>
      <c r="O324" s="8">
        <v>107319.111499073</v>
      </c>
      <c r="P324" s="8">
        <f t="shared" si="4"/>
        <v>107.319111499073</v>
      </c>
      <c r="Q324" s="8">
        <v>182370.780659476</v>
      </c>
      <c r="R324" s="9">
        <v>958</v>
      </c>
      <c r="S324" s="9">
        <v>3251</v>
      </c>
      <c r="T324" s="9">
        <v>969</v>
      </c>
      <c r="U324" s="9">
        <v>1228</v>
      </c>
      <c r="V324" s="9">
        <v>2.3657730780540002E-3</v>
      </c>
      <c r="W324" s="9">
        <v>1.2573286091708999E-2</v>
      </c>
      <c r="X324" s="9">
        <v>20.120000839233398</v>
      </c>
      <c r="Y324" s="9">
        <v>1.893578330055E-3</v>
      </c>
      <c r="Z324" s="8">
        <v>1.5949434807509999</v>
      </c>
      <c r="AA324" s="8">
        <v>81.478960203464595</v>
      </c>
      <c r="AB324" s="8">
        <v>40.822199371030997</v>
      </c>
      <c r="AC324" s="9" t="s">
        <v>368</v>
      </c>
      <c r="AD324" s="8">
        <v>36.830783183863097</v>
      </c>
      <c r="AE324" s="8">
        <v>7</v>
      </c>
      <c r="AF324" s="8">
        <v>1.58</v>
      </c>
      <c r="AG324" s="8">
        <v>3.81</v>
      </c>
      <c r="AH324" s="8">
        <v>3.58</v>
      </c>
      <c r="AI324" s="8">
        <v>2.4900000000000002</v>
      </c>
      <c r="AJ324" s="8">
        <v>0.74</v>
      </c>
      <c r="AK324" s="8">
        <v>0.18</v>
      </c>
      <c r="AL324" s="8">
        <v>0.48</v>
      </c>
      <c r="AM324" s="8">
        <v>0.48</v>
      </c>
      <c r="AN324" s="8">
        <v>1967</v>
      </c>
      <c r="AO324" s="8">
        <v>649</v>
      </c>
      <c r="AP324" s="8">
        <v>962</v>
      </c>
      <c r="AQ324" s="8">
        <v>864</v>
      </c>
      <c r="AR324" s="8">
        <v>1923</v>
      </c>
      <c r="AS324" s="8">
        <v>576</v>
      </c>
      <c r="AT324" s="8">
        <v>940</v>
      </c>
      <c r="AU324" s="8">
        <v>862</v>
      </c>
      <c r="AV324" s="8">
        <v>0.74199999999999999</v>
      </c>
      <c r="AW324" s="8">
        <v>2.6930000000000001</v>
      </c>
      <c r="AX324" s="8">
        <v>12</v>
      </c>
      <c r="AY324" s="8">
        <v>34</v>
      </c>
      <c r="AZ324" s="8">
        <v>3</v>
      </c>
      <c r="BA324" s="8">
        <v>4</v>
      </c>
      <c r="BB324" s="8">
        <v>5</v>
      </c>
      <c r="BC324" s="8">
        <v>5</v>
      </c>
      <c r="BD324" s="8">
        <v>4</v>
      </c>
      <c r="BE324" s="8">
        <v>1</v>
      </c>
      <c r="BF324" s="8">
        <v>2</v>
      </c>
      <c r="BG324" s="8">
        <v>1</v>
      </c>
      <c r="BH324" s="8">
        <v>5</v>
      </c>
      <c r="BI324" s="8">
        <v>5</v>
      </c>
      <c r="BJ324" s="8">
        <v>5</v>
      </c>
      <c r="BK324" s="8">
        <v>1</v>
      </c>
      <c r="BL324" s="8">
        <v>1</v>
      </c>
      <c r="BM324" s="8">
        <v>1</v>
      </c>
      <c r="BN324" s="8">
        <v>4</v>
      </c>
      <c r="BO324" s="8">
        <v>4</v>
      </c>
      <c r="BP324" s="8">
        <v>-0.10768399096089</v>
      </c>
      <c r="BQ324" s="8">
        <v>0.764836211621573</v>
      </c>
      <c r="BR324" s="8">
        <v>40.006225482788601</v>
      </c>
      <c r="BS324" s="8">
        <v>124</v>
      </c>
      <c r="BT324" s="8">
        <v>81</v>
      </c>
      <c r="BU324" s="8">
        <v>108</v>
      </c>
      <c r="BV324" s="8">
        <v>127</v>
      </c>
      <c r="BW324" s="8">
        <v>146</v>
      </c>
      <c r="BX324" s="8">
        <v>172</v>
      </c>
      <c r="BY324" s="8">
        <v>192</v>
      </c>
      <c r="BZ324" s="8">
        <v>212</v>
      </c>
      <c r="CA324" s="8">
        <v>80</v>
      </c>
      <c r="CB324" s="8">
        <v>107</v>
      </c>
      <c r="CC324" s="8">
        <v>126</v>
      </c>
      <c r="CD324" s="8">
        <v>145</v>
      </c>
      <c r="CE324" s="8">
        <v>170</v>
      </c>
      <c r="CF324" s="8">
        <v>189</v>
      </c>
      <c r="CG324" s="8">
        <v>210</v>
      </c>
      <c r="CH324" s="23">
        <v>0</v>
      </c>
      <c r="CI324" s="24">
        <v>0</v>
      </c>
      <c r="CJ324" s="25">
        <v>0</v>
      </c>
      <c r="CK324" s="26">
        <v>0</v>
      </c>
      <c r="CL324" s="28">
        <v>100</v>
      </c>
      <c r="CM324" s="29">
        <v>0</v>
      </c>
      <c r="CN324" s="30">
        <v>0</v>
      </c>
      <c r="CO324" s="31">
        <v>0</v>
      </c>
      <c r="CP324" s="34" t="s">
        <v>403</v>
      </c>
      <c r="CQ324" s="8">
        <v>0</v>
      </c>
      <c r="CR324" s="8">
        <v>0</v>
      </c>
      <c r="CS324" s="8">
        <v>0</v>
      </c>
      <c r="CT324" s="8">
        <v>0</v>
      </c>
      <c r="CU324" s="8">
        <v>0</v>
      </c>
      <c r="CV324" s="8">
        <v>0</v>
      </c>
      <c r="CW324" s="8">
        <v>0</v>
      </c>
      <c r="CX324" s="8">
        <v>0</v>
      </c>
      <c r="CY324" s="8">
        <v>100</v>
      </c>
    </row>
    <row r="325" spans="1:103" s="8" customFormat="1" ht="15.75" thickBot="1" x14ac:dyDescent="0.3">
      <c r="A325" s="8" t="s">
        <v>404</v>
      </c>
      <c r="B325" s="8" t="s">
        <v>1015</v>
      </c>
      <c r="C325" s="8" t="s">
        <v>1072</v>
      </c>
      <c r="D325" s="8" t="s">
        <v>1081</v>
      </c>
      <c r="E325" s="8" t="s">
        <v>1082</v>
      </c>
      <c r="G325" s="9">
        <v>196</v>
      </c>
      <c r="H325" s="8">
        <v>-28.892469999999999</v>
      </c>
      <c r="I325" s="8">
        <v>29.77047</v>
      </c>
      <c r="J325" s="10">
        <v>19739</v>
      </c>
      <c r="K325" s="10">
        <v>43123</v>
      </c>
      <c r="L325" s="9">
        <v>1953</v>
      </c>
      <c r="M325" s="8">
        <v>196.183020533026</v>
      </c>
      <c r="N325" s="8">
        <v>92298.238091616804</v>
      </c>
      <c r="O325" s="8">
        <v>12376.715380466099</v>
      </c>
      <c r="P325" s="8">
        <f t="shared" ref="P325:P388" si="5">O325*0.001</f>
        <v>12.3767153804661</v>
      </c>
      <c r="Q325" s="8">
        <v>27376.709724434499</v>
      </c>
      <c r="R325" s="9">
        <v>1043</v>
      </c>
      <c r="S325" s="9">
        <v>1537</v>
      </c>
      <c r="T325" s="9">
        <v>1061</v>
      </c>
      <c r="U325" s="9">
        <v>1209</v>
      </c>
      <c r="V325" s="9">
        <v>6.8390928208830002E-3</v>
      </c>
      <c r="W325" s="9">
        <v>1.8044535116617001E-2</v>
      </c>
      <c r="X325" s="9">
        <v>9.8400001525878906</v>
      </c>
      <c r="Y325" s="9">
        <v>7.208073046058E-3</v>
      </c>
      <c r="Z325" s="8">
        <v>1.55504819999927</v>
      </c>
      <c r="AA325" s="8">
        <v>91.334981125106594</v>
      </c>
      <c r="AB325" s="8">
        <v>5.6654980147111003</v>
      </c>
      <c r="AC325" s="9" t="s">
        <v>368</v>
      </c>
      <c r="AD325" s="8">
        <v>9.4702703084139301</v>
      </c>
      <c r="AE325" s="8">
        <v>7</v>
      </c>
      <c r="AF325" s="8">
        <v>1.92</v>
      </c>
      <c r="AG325" s="8">
        <v>4.5999999999999996</v>
      </c>
      <c r="AH325" s="8">
        <v>4.6900000000000004</v>
      </c>
      <c r="AI325" s="8">
        <v>4.6900000000000004</v>
      </c>
      <c r="AJ325" s="8">
        <v>0.61</v>
      </c>
      <c r="AK325" s="8">
        <v>0.44</v>
      </c>
      <c r="AL325" s="8">
        <v>0.54</v>
      </c>
      <c r="AM325" s="8">
        <v>0.53</v>
      </c>
      <c r="AN325" s="8">
        <v>1103</v>
      </c>
      <c r="AO325" s="8">
        <v>670</v>
      </c>
      <c r="AP325" s="8">
        <v>783</v>
      </c>
      <c r="AQ325" s="8">
        <v>751</v>
      </c>
      <c r="AR325" s="8">
        <v>980</v>
      </c>
      <c r="AS325" s="8">
        <v>647</v>
      </c>
      <c r="AT325" s="8">
        <v>756</v>
      </c>
      <c r="AU325" s="8">
        <v>703</v>
      </c>
      <c r="AV325" s="8">
        <v>0.126</v>
      </c>
      <c r="AW325" s="8">
        <v>3.5779999999999998</v>
      </c>
      <c r="AX325" s="8">
        <v>12</v>
      </c>
      <c r="AY325" s="8">
        <v>34</v>
      </c>
      <c r="AZ325" s="8">
        <v>3</v>
      </c>
      <c r="BA325" s="8">
        <v>4</v>
      </c>
      <c r="BB325" s="8">
        <v>5</v>
      </c>
      <c r="BC325" s="8">
        <v>5</v>
      </c>
      <c r="BD325" s="8">
        <v>5</v>
      </c>
      <c r="BE325" s="8">
        <v>1</v>
      </c>
      <c r="BF325" s="8">
        <v>1</v>
      </c>
      <c r="BG325" s="8">
        <v>1</v>
      </c>
      <c r="BH325" s="8">
        <v>5</v>
      </c>
      <c r="BI325" s="8">
        <v>5</v>
      </c>
      <c r="BJ325" s="8">
        <v>5</v>
      </c>
      <c r="BK325" s="8">
        <v>1</v>
      </c>
      <c r="BL325" s="8">
        <v>1</v>
      </c>
      <c r="BM325" s="8">
        <v>1</v>
      </c>
      <c r="BN325" s="8">
        <v>4</v>
      </c>
      <c r="BO325" s="8">
        <v>4</v>
      </c>
      <c r="BP325" s="8">
        <v>-0.10768399096089</v>
      </c>
      <c r="BQ325" s="8">
        <v>0.750871942175379</v>
      </c>
      <c r="BR325" s="8">
        <v>22.252722610202401</v>
      </c>
      <c r="BS325" s="8">
        <v>119</v>
      </c>
      <c r="BT325" s="8">
        <v>47</v>
      </c>
      <c r="BU325" s="8">
        <v>63</v>
      </c>
      <c r="BV325" s="8">
        <v>75</v>
      </c>
      <c r="BW325" s="8">
        <v>86</v>
      </c>
      <c r="BX325" s="8">
        <v>101</v>
      </c>
      <c r="BY325" s="8">
        <v>113</v>
      </c>
      <c r="BZ325" s="8">
        <v>126</v>
      </c>
      <c r="CA325" s="8">
        <v>53</v>
      </c>
      <c r="CB325" s="8">
        <v>71</v>
      </c>
      <c r="CC325" s="8">
        <v>83</v>
      </c>
      <c r="CD325" s="8">
        <v>96</v>
      </c>
      <c r="CE325" s="8">
        <v>113</v>
      </c>
      <c r="CF325" s="8">
        <v>127</v>
      </c>
      <c r="CG325" s="8">
        <v>141</v>
      </c>
      <c r="CH325" s="23">
        <v>0</v>
      </c>
      <c r="CI325" s="24">
        <v>0</v>
      </c>
      <c r="CJ325" s="25">
        <v>0</v>
      </c>
      <c r="CK325" s="26">
        <v>0</v>
      </c>
      <c r="CL325" s="28">
        <v>100</v>
      </c>
      <c r="CM325" s="29">
        <v>0</v>
      </c>
      <c r="CN325" s="30">
        <v>0</v>
      </c>
      <c r="CO325" s="31">
        <v>0</v>
      </c>
      <c r="CP325" s="34" t="s">
        <v>404</v>
      </c>
      <c r="CQ325" s="8">
        <v>0</v>
      </c>
      <c r="CR325" s="8">
        <v>0</v>
      </c>
      <c r="CS325" s="8">
        <v>0</v>
      </c>
      <c r="CT325" s="8">
        <v>0</v>
      </c>
      <c r="CU325" s="8">
        <v>0</v>
      </c>
      <c r="CV325" s="8">
        <v>0</v>
      </c>
      <c r="CW325" s="8">
        <v>0</v>
      </c>
      <c r="CX325" s="8">
        <v>0</v>
      </c>
      <c r="CY325" s="8">
        <v>100</v>
      </c>
    </row>
    <row r="326" spans="1:103" s="8" customFormat="1" ht="15.75" thickBot="1" x14ac:dyDescent="0.3">
      <c r="A326" s="8" t="s">
        <v>405</v>
      </c>
      <c r="B326" s="8" t="s">
        <v>1015</v>
      </c>
      <c r="C326" s="8" t="s">
        <v>1072</v>
      </c>
      <c r="D326" s="8" t="s">
        <v>1079</v>
      </c>
      <c r="E326" s="8" t="s">
        <v>1080</v>
      </c>
      <c r="G326" s="9">
        <v>782</v>
      </c>
      <c r="H326" s="8">
        <v>-28.81813</v>
      </c>
      <c r="I326" s="8">
        <v>29.54505</v>
      </c>
      <c r="J326" s="10">
        <v>23707</v>
      </c>
      <c r="K326" s="10">
        <v>43207</v>
      </c>
      <c r="L326" s="9">
        <v>1960</v>
      </c>
      <c r="M326" s="8">
        <v>782.898193947256</v>
      </c>
      <c r="N326" s="8">
        <v>192379.402487126</v>
      </c>
      <c r="O326" s="8">
        <v>36514.479859587504</v>
      </c>
      <c r="P326" s="8">
        <f t="shared" si="5"/>
        <v>36.514479859587503</v>
      </c>
      <c r="Q326" s="8">
        <v>67810.209348333607</v>
      </c>
      <c r="R326" s="9">
        <v>1020</v>
      </c>
      <c r="S326" s="9">
        <v>3370</v>
      </c>
      <c r="T326" s="9">
        <v>1032</v>
      </c>
      <c r="U326" s="9">
        <v>1601</v>
      </c>
      <c r="V326" s="9">
        <v>9.0048918500540004E-3</v>
      </c>
      <c r="W326" s="9">
        <v>3.4655548516718003E-2</v>
      </c>
      <c r="X326" s="9">
        <v>22.770000457763601</v>
      </c>
      <c r="Y326" s="9">
        <v>1.1188088916241999E-2</v>
      </c>
      <c r="Z326" s="8">
        <v>1.7885023227946699</v>
      </c>
      <c r="AA326" s="8">
        <v>85.30559411278</v>
      </c>
      <c r="AB326" s="8">
        <v>9.6170329222664606</v>
      </c>
      <c r="AC326" s="9" t="s">
        <v>368</v>
      </c>
      <c r="AD326" s="8">
        <v>19.066176215694</v>
      </c>
      <c r="AE326" s="8">
        <v>7</v>
      </c>
      <c r="AF326" s="8">
        <v>1.58</v>
      </c>
      <c r="AG326" s="8">
        <v>3.61</v>
      </c>
      <c r="AH326" s="8">
        <v>3.38</v>
      </c>
      <c r="AI326" s="8">
        <v>2.41</v>
      </c>
      <c r="AJ326" s="8">
        <v>0.74</v>
      </c>
      <c r="AK326" s="8">
        <v>0.23</v>
      </c>
      <c r="AL326" s="8">
        <v>0.5</v>
      </c>
      <c r="AM326" s="8">
        <v>0.56000000000000005</v>
      </c>
      <c r="AN326" s="8">
        <v>1967</v>
      </c>
      <c r="AO326" s="8">
        <v>660</v>
      </c>
      <c r="AP326" s="8">
        <v>1009</v>
      </c>
      <c r="AQ326" s="8">
        <v>918</v>
      </c>
      <c r="AR326" s="8">
        <v>1651</v>
      </c>
      <c r="AS326" s="8">
        <v>647</v>
      </c>
      <c r="AT326" s="8">
        <v>992</v>
      </c>
      <c r="AU326" s="8">
        <v>923</v>
      </c>
      <c r="AV326" s="8">
        <v>0.20300000000000001</v>
      </c>
      <c r="AW326" s="8">
        <v>3.2320000000000002</v>
      </c>
      <c r="AX326" s="8">
        <v>12</v>
      </c>
      <c r="AY326" s="8">
        <v>34</v>
      </c>
      <c r="AZ326" s="8">
        <v>3</v>
      </c>
      <c r="BA326" s="8">
        <v>4</v>
      </c>
      <c r="BB326" s="8">
        <v>5</v>
      </c>
      <c r="BC326" s="8">
        <v>5</v>
      </c>
      <c r="BD326" s="8">
        <v>4</v>
      </c>
      <c r="BE326" s="8">
        <v>1</v>
      </c>
      <c r="BF326" s="8">
        <v>2</v>
      </c>
      <c r="BG326" s="8">
        <v>1</v>
      </c>
      <c r="BH326" s="8">
        <v>5</v>
      </c>
      <c r="BI326" s="8">
        <v>5</v>
      </c>
      <c r="BJ326" s="8">
        <v>5</v>
      </c>
      <c r="BK326" s="8">
        <v>1</v>
      </c>
      <c r="BL326" s="8">
        <v>1</v>
      </c>
      <c r="BM326" s="8">
        <v>1</v>
      </c>
      <c r="BN326" s="8">
        <v>4</v>
      </c>
      <c r="BO326" s="8">
        <v>4</v>
      </c>
      <c r="BP326" s="8">
        <v>4.1131038478829998E-3</v>
      </c>
      <c r="BQ326" s="8">
        <v>0.68640796657807801</v>
      </c>
      <c r="BR326" s="8">
        <v>38.288604316514103</v>
      </c>
      <c r="BS326" s="8">
        <v>134</v>
      </c>
      <c r="BT326" s="8">
        <v>61</v>
      </c>
      <c r="BU326" s="8">
        <v>82</v>
      </c>
      <c r="BV326" s="8">
        <v>97</v>
      </c>
      <c r="BW326" s="8">
        <v>112</v>
      </c>
      <c r="BX326" s="8">
        <v>132</v>
      </c>
      <c r="BY326" s="8">
        <v>148</v>
      </c>
      <c r="BZ326" s="8">
        <v>164</v>
      </c>
      <c r="CA326" s="8">
        <v>72</v>
      </c>
      <c r="CB326" s="8">
        <v>97</v>
      </c>
      <c r="CC326" s="8">
        <v>114</v>
      </c>
      <c r="CD326" s="8">
        <v>131</v>
      </c>
      <c r="CE326" s="8">
        <v>155</v>
      </c>
      <c r="CF326" s="8">
        <v>174</v>
      </c>
      <c r="CG326" s="8">
        <v>193</v>
      </c>
      <c r="CH326" s="23">
        <v>0</v>
      </c>
      <c r="CI326" s="24">
        <v>0</v>
      </c>
      <c r="CJ326" s="25">
        <v>0</v>
      </c>
      <c r="CK326" s="26">
        <v>0</v>
      </c>
      <c r="CL326" s="28">
        <v>100</v>
      </c>
      <c r="CM326" s="29">
        <v>0</v>
      </c>
      <c r="CN326" s="30">
        <v>0</v>
      </c>
      <c r="CO326" s="31">
        <v>0</v>
      </c>
      <c r="CP326" s="34" t="s">
        <v>405</v>
      </c>
      <c r="CQ326" s="8">
        <v>0</v>
      </c>
      <c r="CR326" s="8">
        <v>0</v>
      </c>
      <c r="CS326" s="8">
        <v>0</v>
      </c>
      <c r="CT326" s="8">
        <v>0</v>
      </c>
      <c r="CU326" s="8">
        <v>0</v>
      </c>
      <c r="CV326" s="8">
        <v>0</v>
      </c>
      <c r="CW326" s="8">
        <v>0</v>
      </c>
      <c r="CX326" s="8">
        <v>0</v>
      </c>
      <c r="CY326" s="8">
        <v>100</v>
      </c>
    </row>
    <row r="327" spans="1:103" s="8" customFormat="1" ht="15.75" thickBot="1" x14ac:dyDescent="0.3">
      <c r="A327" s="8" t="s">
        <v>406</v>
      </c>
      <c r="B327" s="8" t="s">
        <v>1015</v>
      </c>
      <c r="C327" s="8" t="s">
        <v>1072</v>
      </c>
      <c r="D327" s="8" t="s">
        <v>1073</v>
      </c>
      <c r="E327" s="8" t="s">
        <v>1075</v>
      </c>
      <c r="G327" s="9">
        <v>21</v>
      </c>
      <c r="H327" s="8">
        <v>-28.508179999999999</v>
      </c>
      <c r="I327" s="8">
        <v>29.348059999999901</v>
      </c>
      <c r="J327" s="10">
        <v>24965</v>
      </c>
      <c r="K327" s="10">
        <v>34051</v>
      </c>
      <c r="L327" s="9">
        <v>1968</v>
      </c>
      <c r="M327" s="8">
        <v>20.7053616062563</v>
      </c>
      <c r="N327" s="8">
        <v>27539.9798067675</v>
      </c>
      <c r="O327" s="8">
        <v>4095.3985173658398</v>
      </c>
      <c r="P327" s="8">
        <f t="shared" si="5"/>
        <v>4.0953985173658403</v>
      </c>
      <c r="Q327" s="8">
        <v>7652.6199804420803</v>
      </c>
      <c r="R327" s="9">
        <v>1197</v>
      </c>
      <c r="S327" s="9">
        <v>1592</v>
      </c>
      <c r="T327" s="9">
        <v>1215</v>
      </c>
      <c r="U327" s="9">
        <v>1484</v>
      </c>
      <c r="V327" s="9">
        <v>3.5434640944004003E-2</v>
      </c>
      <c r="W327" s="9">
        <v>5.1616309317529002E-2</v>
      </c>
      <c r="X327" s="9">
        <v>23.2600002288818</v>
      </c>
      <c r="Y327" s="9">
        <v>4.6868480741977997E-2</v>
      </c>
      <c r="Z327" s="8">
        <v>2.1148704597985102</v>
      </c>
      <c r="AA327" s="8">
        <v>96.624781027840797</v>
      </c>
      <c r="AB327" s="8">
        <v>1.0326653107750701</v>
      </c>
      <c r="AC327" s="9" t="s">
        <v>368</v>
      </c>
      <c r="AD327" s="8">
        <v>8.0235084651718793</v>
      </c>
      <c r="AE327" s="8">
        <v>5.89</v>
      </c>
      <c r="AF327" s="8">
        <v>2.42</v>
      </c>
      <c r="AG327" s="8">
        <v>3.6</v>
      </c>
      <c r="AH327" s="8">
        <v>3.73</v>
      </c>
      <c r="AI327" s="8">
        <v>3.73</v>
      </c>
      <c r="AJ327" s="8">
        <v>0.54</v>
      </c>
      <c r="AK327" s="8">
        <v>0.38</v>
      </c>
      <c r="AL327" s="8">
        <v>0.51</v>
      </c>
      <c r="AM327" s="8">
        <v>0.53</v>
      </c>
      <c r="AN327" s="8">
        <v>1158</v>
      </c>
      <c r="AO327" s="8">
        <v>990</v>
      </c>
      <c r="AP327" s="8">
        <v>1078</v>
      </c>
      <c r="AQ327" s="8">
        <v>1074</v>
      </c>
      <c r="AR327" s="8">
        <v>900</v>
      </c>
      <c r="AS327" s="8">
        <v>835</v>
      </c>
      <c r="AT327" s="8">
        <v>874</v>
      </c>
      <c r="AU327" s="8">
        <v>885</v>
      </c>
      <c r="AV327" s="8">
        <v>0</v>
      </c>
      <c r="AW327" s="8">
        <v>0</v>
      </c>
      <c r="AX327" s="8">
        <v>12</v>
      </c>
      <c r="AY327" s="8">
        <v>34</v>
      </c>
      <c r="AZ327" s="8">
        <v>3</v>
      </c>
      <c r="BA327" s="8">
        <v>4</v>
      </c>
      <c r="BB327" s="8">
        <v>5</v>
      </c>
      <c r="BC327" s="8">
        <v>5</v>
      </c>
      <c r="BD327" s="8">
        <v>5</v>
      </c>
      <c r="BE327" s="8">
        <v>1</v>
      </c>
      <c r="BF327" s="8">
        <v>1</v>
      </c>
      <c r="BG327" s="8">
        <v>1</v>
      </c>
      <c r="BH327" s="8">
        <v>5</v>
      </c>
      <c r="BI327" s="8">
        <v>5</v>
      </c>
      <c r="BJ327" s="8">
        <v>5</v>
      </c>
      <c r="BK327" s="8">
        <v>1</v>
      </c>
      <c r="BL327" s="8">
        <v>1</v>
      </c>
      <c r="BM327" s="8">
        <v>1</v>
      </c>
      <c r="BN327" s="8">
        <v>4</v>
      </c>
      <c r="BO327" s="8">
        <v>4</v>
      </c>
      <c r="BP327" s="8">
        <v>-0.10479769807866</v>
      </c>
      <c r="BQ327" s="8">
        <v>0.84350059497182095</v>
      </c>
      <c r="BR327" s="8">
        <v>22.759751202524001</v>
      </c>
      <c r="BS327" s="8">
        <v>166</v>
      </c>
      <c r="BT327" s="8">
        <v>36</v>
      </c>
      <c r="BU327" s="8">
        <v>49</v>
      </c>
      <c r="BV327" s="8">
        <v>58</v>
      </c>
      <c r="BW327" s="8">
        <v>66</v>
      </c>
      <c r="BX327" s="8">
        <v>78</v>
      </c>
      <c r="BY327" s="8">
        <v>87</v>
      </c>
      <c r="BZ327" s="8">
        <v>96</v>
      </c>
      <c r="CA327" s="8">
        <v>67</v>
      </c>
      <c r="CB327" s="8">
        <v>90</v>
      </c>
      <c r="CC327" s="8">
        <v>106</v>
      </c>
      <c r="CD327" s="8">
        <v>121</v>
      </c>
      <c r="CE327" s="8">
        <v>143</v>
      </c>
      <c r="CF327" s="8">
        <v>159</v>
      </c>
      <c r="CG327" s="8">
        <v>176</v>
      </c>
      <c r="CH327" s="23">
        <v>0</v>
      </c>
      <c r="CI327" s="24">
        <v>0</v>
      </c>
      <c r="CJ327" s="25">
        <v>0</v>
      </c>
      <c r="CK327" s="26">
        <v>0</v>
      </c>
      <c r="CL327" s="28">
        <v>100</v>
      </c>
      <c r="CM327" s="29">
        <v>0</v>
      </c>
      <c r="CN327" s="30">
        <v>0</v>
      </c>
      <c r="CO327" s="31">
        <v>0</v>
      </c>
      <c r="CP327" s="34" t="s">
        <v>406</v>
      </c>
      <c r="CQ327" s="8">
        <v>0</v>
      </c>
      <c r="CR327" s="8">
        <v>0</v>
      </c>
      <c r="CS327" s="8">
        <v>0</v>
      </c>
      <c r="CT327" s="8">
        <v>0</v>
      </c>
      <c r="CU327" s="8">
        <v>0</v>
      </c>
      <c r="CV327" s="8">
        <v>0</v>
      </c>
      <c r="CW327" s="8">
        <v>0</v>
      </c>
      <c r="CX327" s="8">
        <v>0</v>
      </c>
      <c r="CY327" s="8">
        <v>100</v>
      </c>
    </row>
    <row r="328" spans="1:103" s="8" customFormat="1" ht="15.75" thickBot="1" x14ac:dyDescent="0.3">
      <c r="A328" s="8" t="s">
        <v>407</v>
      </c>
      <c r="B328" s="8" t="s">
        <v>1015</v>
      </c>
      <c r="C328" s="8" t="s">
        <v>1072</v>
      </c>
      <c r="D328" s="8" t="s">
        <v>1073</v>
      </c>
      <c r="E328" s="8" t="s">
        <v>1075</v>
      </c>
      <c r="G328" s="9">
        <v>23</v>
      </c>
      <c r="H328" s="8">
        <v>-28.514289999999999</v>
      </c>
      <c r="I328" s="8">
        <v>29.336670000000002</v>
      </c>
      <c r="J328" s="10">
        <v>24954</v>
      </c>
      <c r="K328" s="10">
        <v>34051</v>
      </c>
      <c r="L328" s="9">
        <v>1968</v>
      </c>
      <c r="M328" s="8">
        <v>22.693827284136798</v>
      </c>
      <c r="N328" s="8">
        <v>29275.9533634322</v>
      </c>
      <c r="O328" s="8">
        <v>6347.9144694075803</v>
      </c>
      <c r="P328" s="8">
        <f t="shared" si="5"/>
        <v>6.3479144694075806</v>
      </c>
      <c r="Q328" s="8">
        <v>11560.7508979412</v>
      </c>
      <c r="R328" s="9">
        <v>1180</v>
      </c>
      <c r="S328" s="9">
        <v>1986</v>
      </c>
      <c r="T328" s="9">
        <v>1197</v>
      </c>
      <c r="U328" s="9">
        <v>1621</v>
      </c>
      <c r="V328" s="9">
        <v>3.4774586558342001E-2</v>
      </c>
      <c r="W328" s="9">
        <v>6.9718654706377003E-2</v>
      </c>
      <c r="X328" s="9">
        <v>28.75</v>
      </c>
      <c r="Y328" s="9">
        <v>4.8901088535786001E-2</v>
      </c>
      <c r="Z328" s="8">
        <v>2.1211923861094899</v>
      </c>
      <c r="AA328" s="8">
        <v>97.373563129832107</v>
      </c>
      <c r="AB328" s="8">
        <v>1.39581073135152</v>
      </c>
      <c r="AC328" s="9" t="s">
        <v>368</v>
      </c>
      <c r="AD328" s="8">
        <v>8.4894205202713007</v>
      </c>
      <c r="AE328" s="8">
        <v>6.29</v>
      </c>
      <c r="AF328" s="8">
        <v>2.42</v>
      </c>
      <c r="AG328" s="8">
        <v>3.74</v>
      </c>
      <c r="AH328" s="8">
        <v>3.73</v>
      </c>
      <c r="AI328" s="8">
        <v>3.73</v>
      </c>
      <c r="AJ328" s="8">
        <v>0.54</v>
      </c>
      <c r="AK328" s="8">
        <v>0.38</v>
      </c>
      <c r="AL328" s="8">
        <v>0.51</v>
      </c>
      <c r="AM328" s="8">
        <v>0.53</v>
      </c>
      <c r="AN328" s="8">
        <v>1229</v>
      </c>
      <c r="AO328" s="8">
        <v>1013</v>
      </c>
      <c r="AP328" s="8">
        <v>1112</v>
      </c>
      <c r="AQ328" s="8">
        <v>1110</v>
      </c>
      <c r="AR328" s="8">
        <v>1006</v>
      </c>
      <c r="AS328" s="8">
        <v>862</v>
      </c>
      <c r="AT328" s="8">
        <v>927</v>
      </c>
      <c r="AU328" s="8">
        <v>937</v>
      </c>
      <c r="AV328" s="8">
        <v>0</v>
      </c>
      <c r="AW328" s="8">
        <v>5.0000000000000001E-3</v>
      </c>
      <c r="AX328" s="8">
        <v>12</v>
      </c>
      <c r="AY328" s="8">
        <v>34</v>
      </c>
      <c r="AZ328" s="8">
        <v>3</v>
      </c>
      <c r="BA328" s="8">
        <v>4</v>
      </c>
      <c r="BB328" s="8">
        <v>5</v>
      </c>
      <c r="BC328" s="8">
        <v>5</v>
      </c>
      <c r="BD328" s="8">
        <v>5</v>
      </c>
      <c r="BE328" s="8">
        <v>1</v>
      </c>
      <c r="BF328" s="8">
        <v>1</v>
      </c>
      <c r="BG328" s="8">
        <v>1</v>
      </c>
      <c r="BH328" s="8">
        <v>5</v>
      </c>
      <c r="BI328" s="8">
        <v>5</v>
      </c>
      <c r="BJ328" s="8">
        <v>5</v>
      </c>
      <c r="BK328" s="8">
        <v>1</v>
      </c>
      <c r="BL328" s="8">
        <v>1</v>
      </c>
      <c r="BM328" s="8">
        <v>1</v>
      </c>
      <c r="BN328" s="8">
        <v>4</v>
      </c>
      <c r="BO328" s="8">
        <v>4</v>
      </c>
      <c r="BP328" s="8">
        <v>-0.10479769807866</v>
      </c>
      <c r="BQ328" s="8">
        <v>0.68389377685501596</v>
      </c>
      <c r="BR328" s="8">
        <v>25.866734818696798</v>
      </c>
      <c r="BS328" s="8">
        <v>167</v>
      </c>
      <c r="BT328" s="8">
        <v>40</v>
      </c>
      <c r="BU328" s="8">
        <v>54</v>
      </c>
      <c r="BV328" s="8">
        <v>64</v>
      </c>
      <c r="BW328" s="8">
        <v>73</v>
      </c>
      <c r="BX328" s="8">
        <v>86</v>
      </c>
      <c r="BY328" s="8">
        <v>96</v>
      </c>
      <c r="BZ328" s="8">
        <v>106</v>
      </c>
      <c r="CA328" s="8">
        <v>66</v>
      </c>
      <c r="CB328" s="8">
        <v>89</v>
      </c>
      <c r="CC328" s="8">
        <v>105</v>
      </c>
      <c r="CD328" s="8">
        <v>120</v>
      </c>
      <c r="CE328" s="8">
        <v>141</v>
      </c>
      <c r="CF328" s="8">
        <v>157</v>
      </c>
      <c r="CG328" s="8">
        <v>174</v>
      </c>
      <c r="CH328" s="23">
        <v>0</v>
      </c>
      <c r="CI328" s="24">
        <v>0</v>
      </c>
      <c r="CJ328" s="25">
        <v>0</v>
      </c>
      <c r="CK328" s="26">
        <v>0</v>
      </c>
      <c r="CL328" s="28">
        <v>100</v>
      </c>
      <c r="CM328" s="29">
        <v>0</v>
      </c>
      <c r="CN328" s="30">
        <v>0</v>
      </c>
      <c r="CO328" s="31">
        <v>0</v>
      </c>
      <c r="CP328" s="34" t="s">
        <v>407</v>
      </c>
      <c r="CQ328" s="8">
        <v>0</v>
      </c>
      <c r="CR328" s="8">
        <v>0</v>
      </c>
      <c r="CS328" s="8">
        <v>0</v>
      </c>
      <c r="CT328" s="8">
        <v>0</v>
      </c>
      <c r="CU328" s="8">
        <v>0</v>
      </c>
      <c r="CV328" s="8">
        <v>0</v>
      </c>
      <c r="CW328" s="8">
        <v>0</v>
      </c>
      <c r="CX328" s="8">
        <v>0</v>
      </c>
      <c r="CY328" s="8">
        <v>100</v>
      </c>
    </row>
    <row r="329" spans="1:103" s="8" customFormat="1" ht="15.75" thickBot="1" x14ac:dyDescent="0.3">
      <c r="A329" s="8" t="s">
        <v>408</v>
      </c>
      <c r="B329" s="8" t="s">
        <v>1015</v>
      </c>
      <c r="C329" s="8" t="s">
        <v>1072</v>
      </c>
      <c r="D329" s="8" t="s">
        <v>1073</v>
      </c>
      <c r="E329" s="8" t="s">
        <v>1074</v>
      </c>
      <c r="G329" s="9">
        <v>69</v>
      </c>
      <c r="H329" s="8">
        <v>-28.641500000000001</v>
      </c>
      <c r="I329" s="8">
        <v>29.033049999999999</v>
      </c>
      <c r="J329" s="10">
        <v>27036</v>
      </c>
      <c r="K329" s="10">
        <v>34050</v>
      </c>
      <c r="L329" s="9">
        <v>1973</v>
      </c>
      <c r="M329" s="8">
        <v>68.990144712669306</v>
      </c>
      <c r="N329" s="8">
        <v>50715.742514367797</v>
      </c>
      <c r="O329" s="8">
        <v>6946.6035406299898</v>
      </c>
      <c r="P329" s="8">
        <f t="shared" si="5"/>
        <v>6.9466035406299902</v>
      </c>
      <c r="Q329" s="8">
        <v>13287.465619738299</v>
      </c>
      <c r="R329" s="9">
        <v>1225</v>
      </c>
      <c r="S329" s="9">
        <v>2083</v>
      </c>
      <c r="T329" s="9">
        <v>1237</v>
      </c>
      <c r="U329" s="9">
        <v>1748</v>
      </c>
      <c r="V329" s="9">
        <v>3.3292878419161002E-2</v>
      </c>
      <c r="W329" s="9">
        <v>6.4572133208415997E-2</v>
      </c>
      <c r="X329" s="9">
        <v>26.079999923706001</v>
      </c>
      <c r="Y329" s="9">
        <v>5.1276393234730003E-2</v>
      </c>
      <c r="Z329" s="8">
        <v>2.3197899183831501</v>
      </c>
      <c r="AA329" s="8">
        <v>91.554635864694703</v>
      </c>
      <c r="AB329" s="8">
        <v>1.52562271033556</v>
      </c>
      <c r="AC329" s="9" t="s">
        <v>368</v>
      </c>
      <c r="AD329" s="8">
        <v>10.7649682372308</v>
      </c>
      <c r="AE329" s="8">
        <v>7</v>
      </c>
      <c r="AF329" s="8">
        <v>1.67</v>
      </c>
      <c r="AG329" s="8">
        <v>3.41</v>
      </c>
      <c r="AH329" s="8">
        <v>2.81</v>
      </c>
      <c r="AI329" s="8">
        <v>2.81</v>
      </c>
      <c r="AJ329" s="8">
        <v>0.72</v>
      </c>
      <c r="AK329" s="8">
        <v>0.52</v>
      </c>
      <c r="AL329" s="8">
        <v>0.62</v>
      </c>
      <c r="AM329" s="8">
        <v>0.61</v>
      </c>
      <c r="AN329" s="8">
        <v>1378</v>
      </c>
      <c r="AO329" s="8">
        <v>916</v>
      </c>
      <c r="AP329" s="8">
        <v>1167</v>
      </c>
      <c r="AQ329" s="8">
        <v>1179</v>
      </c>
      <c r="AR329" s="8">
        <v>1122</v>
      </c>
      <c r="AS329" s="8">
        <v>839</v>
      </c>
      <c r="AT329" s="8">
        <v>980</v>
      </c>
      <c r="AU329" s="8">
        <v>957</v>
      </c>
      <c r="AV329" s="8">
        <v>7.0000000000000001E-3</v>
      </c>
      <c r="AW329" s="8">
        <v>7.9000000000000001E-2</v>
      </c>
      <c r="AX329" s="8">
        <v>12</v>
      </c>
      <c r="AY329" s="8">
        <v>34</v>
      </c>
      <c r="AZ329" s="8">
        <v>3</v>
      </c>
      <c r="BA329" s="8">
        <v>4</v>
      </c>
      <c r="BB329" s="8">
        <v>5</v>
      </c>
      <c r="BC329" s="8">
        <v>5</v>
      </c>
      <c r="BD329" s="8">
        <v>5</v>
      </c>
      <c r="BE329" s="8">
        <v>1</v>
      </c>
      <c r="BF329" s="8">
        <v>1</v>
      </c>
      <c r="BG329" s="8">
        <v>1</v>
      </c>
      <c r="BH329" s="8">
        <v>5</v>
      </c>
      <c r="BI329" s="8">
        <v>5</v>
      </c>
      <c r="BJ329" s="8">
        <v>5</v>
      </c>
      <c r="BK329" s="8">
        <v>1</v>
      </c>
      <c r="BL329" s="8">
        <v>1</v>
      </c>
      <c r="BM329" s="8">
        <v>1</v>
      </c>
      <c r="BN329" s="8">
        <v>4</v>
      </c>
      <c r="BO329" s="8">
        <v>4</v>
      </c>
      <c r="BP329" s="8">
        <v>-3.7714587976647999E-2</v>
      </c>
      <c r="BQ329" s="8">
        <v>0.823673911613925</v>
      </c>
      <c r="BR329" s="8">
        <v>13.6181457749431</v>
      </c>
      <c r="BS329" s="8">
        <v>177</v>
      </c>
      <c r="BT329" s="8">
        <v>44</v>
      </c>
      <c r="BU329" s="8">
        <v>59</v>
      </c>
      <c r="BV329" s="8">
        <v>69</v>
      </c>
      <c r="BW329" s="8">
        <v>80</v>
      </c>
      <c r="BX329" s="8">
        <v>93</v>
      </c>
      <c r="BY329" s="8">
        <v>104</v>
      </c>
      <c r="BZ329" s="8">
        <v>115</v>
      </c>
      <c r="CA329" s="8">
        <v>75</v>
      </c>
      <c r="CB329" s="8">
        <v>101</v>
      </c>
      <c r="CC329" s="8">
        <v>119</v>
      </c>
      <c r="CD329" s="8">
        <v>136</v>
      </c>
      <c r="CE329" s="8">
        <v>160</v>
      </c>
      <c r="CF329" s="8">
        <v>178</v>
      </c>
      <c r="CG329" s="8">
        <v>197</v>
      </c>
      <c r="CH329" s="23">
        <v>0</v>
      </c>
      <c r="CI329" s="24">
        <v>0</v>
      </c>
      <c r="CJ329" s="25">
        <v>0</v>
      </c>
      <c r="CK329" s="26">
        <v>0</v>
      </c>
      <c r="CL329" s="28">
        <v>100</v>
      </c>
      <c r="CM329" s="29">
        <v>0</v>
      </c>
      <c r="CN329" s="30">
        <v>0</v>
      </c>
      <c r="CO329" s="31">
        <v>0</v>
      </c>
      <c r="CP329" s="34" t="s">
        <v>408</v>
      </c>
      <c r="CQ329" s="8">
        <v>0</v>
      </c>
      <c r="CR329" s="8">
        <v>0</v>
      </c>
      <c r="CS329" s="8">
        <v>0</v>
      </c>
      <c r="CT329" s="8">
        <v>100</v>
      </c>
      <c r="CU329" s="8">
        <v>0</v>
      </c>
      <c r="CV329" s="8">
        <v>0</v>
      </c>
      <c r="CW329" s="8">
        <v>0</v>
      </c>
      <c r="CX329" s="8">
        <v>0</v>
      </c>
      <c r="CY329" s="8">
        <v>0</v>
      </c>
    </row>
    <row r="330" spans="1:103" s="8" customFormat="1" ht="15.75" thickBot="1" x14ac:dyDescent="0.3">
      <c r="A330" s="8" t="s">
        <v>409</v>
      </c>
      <c r="B330" s="8" t="s">
        <v>1015</v>
      </c>
      <c r="C330" s="8" t="s">
        <v>1072</v>
      </c>
      <c r="D330" s="8" t="s">
        <v>1088</v>
      </c>
      <c r="E330" s="8" t="s">
        <v>1089</v>
      </c>
      <c r="G330" s="9">
        <v>1644</v>
      </c>
      <c r="H330" s="8">
        <v>-28.560970000000001</v>
      </c>
      <c r="I330" s="8">
        <v>29.750499999999999</v>
      </c>
      <c r="J330" s="10">
        <v>26225</v>
      </c>
      <c r="K330" s="10">
        <v>43263</v>
      </c>
      <c r="L330" s="9">
        <v>1971</v>
      </c>
      <c r="M330" s="8">
        <v>1646.43187033802</v>
      </c>
      <c r="N330" s="8">
        <v>344688.58667831798</v>
      </c>
      <c r="O330" s="8">
        <v>34578.960216484003</v>
      </c>
      <c r="P330" s="8">
        <f t="shared" si="5"/>
        <v>34.578960216484006</v>
      </c>
      <c r="Q330" s="8">
        <v>90852.173847619197</v>
      </c>
      <c r="R330" s="9">
        <v>1018</v>
      </c>
      <c r="S330" s="9">
        <v>1870</v>
      </c>
      <c r="T330" s="9">
        <v>1036</v>
      </c>
      <c r="U330" s="9">
        <v>1475</v>
      </c>
      <c r="V330" s="9">
        <v>4.2799562215809998E-3</v>
      </c>
      <c r="W330" s="9">
        <v>9.3778713696929996E-3</v>
      </c>
      <c r="X330" s="9">
        <v>11.7299995422363</v>
      </c>
      <c r="Y330" s="9">
        <v>6.4427000470459999E-3</v>
      </c>
      <c r="Z330" s="8">
        <v>1.7544210309464301</v>
      </c>
      <c r="AA330" s="8">
        <v>82.595183986291204</v>
      </c>
      <c r="AB330" s="8">
        <v>14.8984800901739</v>
      </c>
      <c r="AC330" s="9" t="s">
        <v>368</v>
      </c>
      <c r="AD330" s="8">
        <v>18.691630024948701</v>
      </c>
      <c r="AE330" s="8">
        <v>7</v>
      </c>
      <c r="AF330" s="8">
        <v>2.38</v>
      </c>
      <c r="AG330" s="8">
        <v>4.71</v>
      </c>
      <c r="AH330" s="8">
        <v>4.84</v>
      </c>
      <c r="AI330" s="8">
        <v>4.83</v>
      </c>
      <c r="AJ330" s="8">
        <v>0.62</v>
      </c>
      <c r="AK330" s="8">
        <v>0.24</v>
      </c>
      <c r="AL330" s="8">
        <v>0.39</v>
      </c>
      <c r="AM330" s="8">
        <v>0.39</v>
      </c>
      <c r="AN330" s="8">
        <v>1223</v>
      </c>
      <c r="AO330" s="8">
        <v>662</v>
      </c>
      <c r="AP330" s="8">
        <v>852</v>
      </c>
      <c r="AQ330" s="8">
        <v>820</v>
      </c>
      <c r="AR330" s="8">
        <v>1197</v>
      </c>
      <c r="AS330" s="8">
        <v>649</v>
      </c>
      <c r="AT330" s="8">
        <v>825</v>
      </c>
      <c r="AU330" s="8">
        <v>801</v>
      </c>
      <c r="AV330" s="8">
        <v>0.13200000000000001</v>
      </c>
      <c r="AW330" s="8">
        <v>2.1970000000000001</v>
      </c>
      <c r="AX330" s="8">
        <v>12</v>
      </c>
      <c r="AY330" s="8">
        <v>34</v>
      </c>
      <c r="AZ330" s="8">
        <v>3</v>
      </c>
      <c r="BA330" s="8">
        <v>4</v>
      </c>
      <c r="BB330" s="8">
        <v>5</v>
      </c>
      <c r="BC330" s="8">
        <v>5</v>
      </c>
      <c r="BD330" s="8">
        <v>4</v>
      </c>
      <c r="BE330" s="8">
        <v>1</v>
      </c>
      <c r="BF330" s="8">
        <v>2</v>
      </c>
      <c r="BG330" s="8">
        <v>1</v>
      </c>
      <c r="BH330" s="8">
        <v>5</v>
      </c>
      <c r="BI330" s="8">
        <v>5</v>
      </c>
      <c r="BJ330" s="8">
        <v>5</v>
      </c>
      <c r="BK330" s="8">
        <v>1</v>
      </c>
      <c r="BL330" s="8">
        <v>1</v>
      </c>
      <c r="BM330" s="8">
        <v>1</v>
      </c>
      <c r="BN330" s="8">
        <v>4</v>
      </c>
      <c r="BO330" s="8">
        <v>4</v>
      </c>
      <c r="BP330" s="8">
        <v>-0.107873942360719</v>
      </c>
      <c r="BQ330" s="8">
        <v>0.70609915926834099</v>
      </c>
      <c r="BR330" s="8">
        <v>25.563529808207001</v>
      </c>
      <c r="BS330" s="8">
        <v>139</v>
      </c>
      <c r="BT330" s="8">
        <v>67</v>
      </c>
      <c r="BU330" s="8">
        <v>90</v>
      </c>
      <c r="BV330" s="8">
        <v>105</v>
      </c>
      <c r="BW330" s="8">
        <v>121</v>
      </c>
      <c r="BX330" s="8">
        <v>141</v>
      </c>
      <c r="BY330" s="8">
        <v>158</v>
      </c>
      <c r="BZ330" s="8">
        <v>174</v>
      </c>
      <c r="CA330" s="8">
        <v>70</v>
      </c>
      <c r="CB330" s="8">
        <v>94</v>
      </c>
      <c r="CC330" s="8">
        <v>111</v>
      </c>
      <c r="CD330" s="8">
        <v>127</v>
      </c>
      <c r="CE330" s="8">
        <v>149</v>
      </c>
      <c r="CF330" s="8">
        <v>166</v>
      </c>
      <c r="CG330" s="8">
        <v>184</v>
      </c>
      <c r="CH330" s="23">
        <v>0</v>
      </c>
      <c r="CI330" s="24">
        <v>0</v>
      </c>
      <c r="CJ330" s="25">
        <v>0</v>
      </c>
      <c r="CK330" s="26">
        <v>0</v>
      </c>
      <c r="CL330" s="28">
        <v>100</v>
      </c>
      <c r="CM330" s="29">
        <v>0</v>
      </c>
      <c r="CN330" s="30">
        <v>0</v>
      </c>
      <c r="CO330" s="31">
        <v>0</v>
      </c>
      <c r="CP330" s="34" t="s">
        <v>409</v>
      </c>
      <c r="CQ330" s="8">
        <v>0</v>
      </c>
      <c r="CR330" s="8">
        <v>0</v>
      </c>
      <c r="CS330" s="8">
        <v>0</v>
      </c>
      <c r="CT330" s="8">
        <v>0</v>
      </c>
      <c r="CU330" s="8">
        <v>0</v>
      </c>
      <c r="CV330" s="8">
        <v>0</v>
      </c>
      <c r="CW330" s="8">
        <v>0</v>
      </c>
      <c r="CX330" s="8">
        <v>0</v>
      </c>
      <c r="CY330" s="8">
        <v>100</v>
      </c>
    </row>
    <row r="331" spans="1:103" s="4" customFormat="1" ht="15.75" thickBot="1" x14ac:dyDescent="0.3">
      <c r="A331" s="3" t="s">
        <v>410</v>
      </c>
      <c r="B331" s="3" t="s">
        <v>1015</v>
      </c>
      <c r="C331" s="3" t="s">
        <v>1072</v>
      </c>
      <c r="D331" s="3" t="s">
        <v>1073</v>
      </c>
      <c r="E331" s="3" t="s">
        <v>1078</v>
      </c>
      <c r="G331" s="5">
        <v>2475</v>
      </c>
      <c r="H331" s="4">
        <v>-28.681290000000001</v>
      </c>
      <c r="I331" s="4">
        <v>29.517099999999999</v>
      </c>
      <c r="J331" s="6">
        <v>26070</v>
      </c>
      <c r="K331" s="6">
        <v>43235</v>
      </c>
      <c r="L331" s="5"/>
      <c r="M331" s="4">
        <v>2473.3965384101002</v>
      </c>
      <c r="N331" s="4">
        <v>377164.45629287802</v>
      </c>
      <c r="O331" s="4">
        <v>58432.596644893798</v>
      </c>
      <c r="P331" s="8">
        <f t="shared" si="5"/>
        <v>58.432596644893799</v>
      </c>
      <c r="Q331" s="4">
        <v>113975.929866151</v>
      </c>
      <c r="R331" s="5">
        <v>1038</v>
      </c>
      <c r="S331" s="5">
        <v>3251</v>
      </c>
      <c r="T331" s="5">
        <v>1074</v>
      </c>
      <c r="U331" s="5">
        <v>1356</v>
      </c>
      <c r="V331" s="5">
        <v>4.2140195146199997E-3</v>
      </c>
      <c r="W331" s="5">
        <v>1.9416380305901999E-2</v>
      </c>
      <c r="X331" s="5">
        <v>23.559999465942301</v>
      </c>
      <c r="Y331" s="5">
        <v>3.298942232504E-3</v>
      </c>
      <c r="Z331" s="4">
        <v>1.87986438670506</v>
      </c>
      <c r="AA331" s="4">
        <v>82.081292121705104</v>
      </c>
      <c r="AB331" s="4">
        <v>22.955500679883201</v>
      </c>
      <c r="AC331" s="5" t="s">
        <v>368</v>
      </c>
      <c r="AD331" s="4">
        <v>25.651247845538499</v>
      </c>
      <c r="AE331" s="4">
        <v>7</v>
      </c>
      <c r="AF331" s="4">
        <v>1.58</v>
      </c>
      <c r="AG331" s="4">
        <v>3.5</v>
      </c>
      <c r="AH331" s="4">
        <v>3.08</v>
      </c>
      <c r="AI331" s="4">
        <v>2.4900000000000002</v>
      </c>
      <c r="AJ331" s="4">
        <v>0.72</v>
      </c>
      <c r="AK331" s="4">
        <v>0.18</v>
      </c>
      <c r="AL331" s="4">
        <v>0.49</v>
      </c>
      <c r="AM331" s="4">
        <v>0.52</v>
      </c>
      <c r="AN331" s="4">
        <v>1914</v>
      </c>
      <c r="AO331" s="4">
        <v>672</v>
      </c>
      <c r="AP331" s="4">
        <v>1026</v>
      </c>
      <c r="AQ331" s="4">
        <v>956</v>
      </c>
      <c r="AR331" s="4">
        <v>1923</v>
      </c>
      <c r="AS331" s="4">
        <v>649</v>
      </c>
      <c r="AT331" s="4">
        <v>998</v>
      </c>
      <c r="AU331" s="4">
        <v>937</v>
      </c>
      <c r="AV331" s="4">
        <v>1.0740000000000001</v>
      </c>
      <c r="AW331" s="4">
        <v>2.8290000000000002</v>
      </c>
      <c r="AX331" s="4">
        <v>12</v>
      </c>
      <c r="AY331" s="4">
        <v>34</v>
      </c>
      <c r="AZ331" s="4">
        <v>3</v>
      </c>
      <c r="BA331" s="4">
        <v>4</v>
      </c>
      <c r="BB331" s="4">
        <v>5</v>
      </c>
      <c r="BC331" s="4">
        <v>5</v>
      </c>
      <c r="BD331" s="4">
        <v>4</v>
      </c>
      <c r="BE331" s="4">
        <v>1</v>
      </c>
      <c r="BF331" s="4">
        <v>2</v>
      </c>
      <c r="BG331" s="4">
        <v>1</v>
      </c>
      <c r="BH331" s="4">
        <v>5</v>
      </c>
      <c r="BI331" s="4">
        <v>5</v>
      </c>
      <c r="BJ331" s="4">
        <v>5</v>
      </c>
      <c r="BK331" s="4">
        <v>1</v>
      </c>
      <c r="BL331" s="4">
        <v>1</v>
      </c>
      <c r="BM331" s="4">
        <v>1</v>
      </c>
      <c r="BN331" s="4">
        <v>4</v>
      </c>
      <c r="BO331" s="4">
        <v>4</v>
      </c>
      <c r="BP331" s="4">
        <v>-4.7729190151016003E-2</v>
      </c>
      <c r="BQ331" s="4">
        <v>0.79797564638710194</v>
      </c>
      <c r="BR331" s="4">
        <v>35.230027692216801</v>
      </c>
      <c r="BS331" s="4">
        <v>134</v>
      </c>
      <c r="BT331" s="4">
        <v>80</v>
      </c>
      <c r="BU331" s="4">
        <v>108</v>
      </c>
      <c r="BV331" s="4">
        <v>127</v>
      </c>
      <c r="BW331" s="4">
        <v>146</v>
      </c>
      <c r="BX331" s="4">
        <v>171</v>
      </c>
      <c r="BY331" s="4">
        <v>190</v>
      </c>
      <c r="BZ331" s="4">
        <v>211</v>
      </c>
      <c r="CA331" s="4">
        <v>82</v>
      </c>
      <c r="CB331" s="4">
        <v>110</v>
      </c>
      <c r="CC331" s="4">
        <v>129</v>
      </c>
      <c r="CD331" s="4">
        <v>148</v>
      </c>
      <c r="CE331" s="4">
        <v>174</v>
      </c>
      <c r="CF331" s="4">
        <v>194</v>
      </c>
      <c r="CG331" s="4">
        <v>214</v>
      </c>
      <c r="CH331" s="23">
        <v>0</v>
      </c>
      <c r="CI331" s="24">
        <v>0</v>
      </c>
      <c r="CJ331" s="25">
        <v>0</v>
      </c>
      <c r="CK331" s="26">
        <v>0</v>
      </c>
      <c r="CL331" s="28">
        <v>100</v>
      </c>
      <c r="CM331" s="29">
        <v>0</v>
      </c>
      <c r="CN331" s="30">
        <v>0</v>
      </c>
      <c r="CO331" s="31">
        <v>0</v>
      </c>
      <c r="CP331" s="33" t="s">
        <v>410</v>
      </c>
      <c r="CQ331" s="8">
        <v>0</v>
      </c>
      <c r="CR331" s="8">
        <v>0</v>
      </c>
      <c r="CS331" s="8">
        <v>0</v>
      </c>
      <c r="CT331" s="8">
        <v>0</v>
      </c>
      <c r="CU331" s="8">
        <v>0</v>
      </c>
      <c r="CV331" s="8">
        <v>0</v>
      </c>
      <c r="CW331" s="8">
        <v>0</v>
      </c>
      <c r="CX331" s="8">
        <v>0</v>
      </c>
      <c r="CY331" s="8">
        <v>100</v>
      </c>
    </row>
    <row r="332" spans="1:103" s="4" customFormat="1" ht="15.75" thickBot="1" x14ac:dyDescent="0.3">
      <c r="A332" s="3" t="s">
        <v>411</v>
      </c>
      <c r="B332" s="3" t="s">
        <v>1015</v>
      </c>
      <c r="C332" s="3" t="s">
        <v>1072</v>
      </c>
      <c r="D332" s="3" t="s">
        <v>1073</v>
      </c>
      <c r="E332" s="3" t="s">
        <v>1077</v>
      </c>
      <c r="G332" s="5">
        <v>1675</v>
      </c>
      <c r="H332" s="4">
        <v>-28.763490000000001</v>
      </c>
      <c r="I332" s="4">
        <v>29.291</v>
      </c>
      <c r="J332" s="6">
        <v>27800</v>
      </c>
      <c r="K332" s="6">
        <v>43234</v>
      </c>
      <c r="L332" s="5"/>
      <c r="M332" s="4">
        <v>1675.4659185279399</v>
      </c>
      <c r="N332" s="4">
        <v>305215.58838357503</v>
      </c>
      <c r="O332" s="4">
        <v>18801.539796063898</v>
      </c>
      <c r="P332" s="8">
        <f t="shared" si="5"/>
        <v>18.801539796063899</v>
      </c>
      <c r="Q332" s="4">
        <v>69137.731283810004</v>
      </c>
      <c r="R332" s="5">
        <v>1126</v>
      </c>
      <c r="S332" s="5">
        <v>3251</v>
      </c>
      <c r="T332" s="5">
        <v>1141</v>
      </c>
      <c r="U332" s="5">
        <v>1583</v>
      </c>
      <c r="V332" s="5">
        <v>7.7655408531430003E-3</v>
      </c>
      <c r="W332" s="5">
        <v>3.0735749648435999E-2</v>
      </c>
      <c r="X332" s="5">
        <v>29.899999618530199</v>
      </c>
      <c r="Y332" s="5">
        <v>8.5240481421349993E-3</v>
      </c>
      <c r="Z332" s="4">
        <v>2.0351573769735798</v>
      </c>
      <c r="AA332" s="4">
        <v>80.779917397045296</v>
      </c>
      <c r="AB332" s="4">
        <v>10.839191491107099</v>
      </c>
      <c r="AC332" s="5" t="s">
        <v>368</v>
      </c>
      <c r="AD332" s="4">
        <v>22.607365005584299</v>
      </c>
      <c r="AE332" s="4">
        <v>7</v>
      </c>
      <c r="AF332" s="4">
        <v>1.58</v>
      </c>
      <c r="AG332" s="4">
        <v>3.28</v>
      </c>
      <c r="AH332" s="4">
        <v>2.75</v>
      </c>
      <c r="AI332" s="4">
        <v>2.4900000000000002</v>
      </c>
      <c r="AJ332" s="4">
        <v>0.72</v>
      </c>
      <c r="AK332" s="4">
        <v>0.18</v>
      </c>
      <c r="AL332" s="4">
        <v>0.56999999999999995</v>
      </c>
      <c r="AM332" s="4">
        <v>0.64</v>
      </c>
      <c r="AN332" s="4">
        <v>1914</v>
      </c>
      <c r="AO332" s="4">
        <v>680</v>
      </c>
      <c r="AP332" s="4">
        <v>1126</v>
      </c>
      <c r="AQ332" s="4">
        <v>1068</v>
      </c>
      <c r="AR332" s="4">
        <v>1923</v>
      </c>
      <c r="AS332" s="4">
        <v>649</v>
      </c>
      <c r="AT332" s="4">
        <v>1107</v>
      </c>
      <c r="AU332" s="4">
        <v>1056</v>
      </c>
      <c r="AV332" s="4">
        <v>0.98799999999999999</v>
      </c>
      <c r="AW332" s="4">
        <v>3.5070000000000001</v>
      </c>
      <c r="AX332" s="4">
        <v>12</v>
      </c>
      <c r="AY332" s="4">
        <v>34</v>
      </c>
      <c r="AZ332" s="4">
        <v>3</v>
      </c>
      <c r="BA332" s="4">
        <v>4</v>
      </c>
      <c r="BB332" s="4">
        <v>5</v>
      </c>
      <c r="BC332" s="4">
        <v>5</v>
      </c>
      <c r="BD332" s="4">
        <v>4</v>
      </c>
      <c r="BE332" s="4">
        <v>1</v>
      </c>
      <c r="BF332" s="4">
        <v>2</v>
      </c>
      <c r="BG332" s="4">
        <v>1</v>
      </c>
      <c r="BH332" s="4">
        <v>5</v>
      </c>
      <c r="BI332" s="4">
        <v>5</v>
      </c>
      <c r="BJ332" s="4">
        <v>5</v>
      </c>
      <c r="BK332" s="4">
        <v>1</v>
      </c>
      <c r="BL332" s="4">
        <v>1</v>
      </c>
      <c r="BM332" s="4">
        <v>1</v>
      </c>
      <c r="BN332" s="4">
        <v>4</v>
      </c>
      <c r="BO332" s="4">
        <v>4</v>
      </c>
      <c r="BP332" s="4">
        <v>-4.7729190151016003E-2</v>
      </c>
      <c r="BQ332" s="4">
        <v>0.79691314280515901</v>
      </c>
      <c r="BR332" s="4">
        <v>43.555230231674599</v>
      </c>
      <c r="BS332" s="4">
        <v>150</v>
      </c>
      <c r="BT332" s="4">
        <v>70</v>
      </c>
      <c r="BU332" s="4">
        <v>94</v>
      </c>
      <c r="BV332" s="4">
        <v>111</v>
      </c>
      <c r="BW332" s="4">
        <v>127</v>
      </c>
      <c r="BX332" s="4">
        <v>150</v>
      </c>
      <c r="BY332" s="4">
        <v>167</v>
      </c>
      <c r="BZ332" s="4">
        <v>185</v>
      </c>
      <c r="CA332" s="4">
        <v>84</v>
      </c>
      <c r="CB332" s="4">
        <v>113</v>
      </c>
      <c r="CC332" s="4">
        <v>133</v>
      </c>
      <c r="CD332" s="4">
        <v>153</v>
      </c>
      <c r="CE332" s="4">
        <v>180</v>
      </c>
      <c r="CF332" s="4">
        <v>201</v>
      </c>
      <c r="CG332" s="4">
        <v>222</v>
      </c>
      <c r="CH332" s="23">
        <v>0</v>
      </c>
      <c r="CI332" s="24">
        <v>0</v>
      </c>
      <c r="CJ332" s="25">
        <v>0</v>
      </c>
      <c r="CK332" s="26">
        <v>0</v>
      </c>
      <c r="CL332" s="28">
        <v>100</v>
      </c>
      <c r="CM332" s="29">
        <v>0</v>
      </c>
      <c r="CN332" s="30">
        <v>0</v>
      </c>
      <c r="CO332" s="31">
        <v>0</v>
      </c>
      <c r="CP332" s="33" t="s">
        <v>411</v>
      </c>
      <c r="CQ332" s="8">
        <v>0</v>
      </c>
      <c r="CR332" s="8">
        <v>0</v>
      </c>
      <c r="CS332" s="8">
        <v>0</v>
      </c>
      <c r="CT332" s="8">
        <v>0</v>
      </c>
      <c r="CU332" s="8">
        <v>0</v>
      </c>
      <c r="CV332" s="8">
        <v>0</v>
      </c>
      <c r="CW332" s="8">
        <v>0</v>
      </c>
      <c r="CX332" s="8">
        <v>0</v>
      </c>
      <c r="CY332" s="8">
        <v>100</v>
      </c>
    </row>
    <row r="333" spans="1:103" s="4" customFormat="1" ht="15.75" thickBot="1" x14ac:dyDescent="0.3">
      <c r="A333" s="3" t="s">
        <v>412</v>
      </c>
      <c r="B333" s="3" t="s">
        <v>1015</v>
      </c>
      <c r="C333" s="3" t="s">
        <v>1072</v>
      </c>
      <c r="D333" s="3" t="s">
        <v>1073</v>
      </c>
      <c r="E333" s="3" t="s">
        <v>1076</v>
      </c>
      <c r="G333" s="5">
        <v>1160</v>
      </c>
      <c r="H333" s="4">
        <v>-28.758700000000001</v>
      </c>
      <c r="I333" s="4">
        <v>29.246309999999902</v>
      </c>
      <c r="J333" s="6">
        <v>30620</v>
      </c>
      <c r="K333" s="6">
        <v>43235</v>
      </c>
      <c r="L333" s="5"/>
      <c r="M333" s="4">
        <v>1160.5127210856101</v>
      </c>
      <c r="N333" s="4">
        <v>233875.51894415499</v>
      </c>
      <c r="O333" s="4">
        <v>14714.222007615699</v>
      </c>
      <c r="P333" s="8">
        <f t="shared" si="5"/>
        <v>14.7142220076157</v>
      </c>
      <c r="Q333" s="4">
        <v>59594.397459108397</v>
      </c>
      <c r="R333" s="5">
        <v>1142</v>
      </c>
      <c r="S333" s="5">
        <v>3251</v>
      </c>
      <c r="T333" s="5">
        <v>1177</v>
      </c>
      <c r="U333" s="5">
        <v>1663</v>
      </c>
      <c r="V333" s="5">
        <v>9.8464144393800006E-3</v>
      </c>
      <c r="W333" s="5">
        <v>3.5389232711801999E-2</v>
      </c>
      <c r="X333" s="5">
        <v>27.9500007629394</v>
      </c>
      <c r="Y333" s="5">
        <v>1.0873505845665999E-2</v>
      </c>
      <c r="Z333" s="4">
        <v>2.0763977378879002</v>
      </c>
      <c r="AA333" s="4">
        <v>82.223226215182507</v>
      </c>
      <c r="AB333" s="4">
        <v>8.8027993502909592</v>
      </c>
      <c r="AC333" s="5" t="s">
        <v>368</v>
      </c>
      <c r="AD333" s="4">
        <v>19.435264399098902</v>
      </c>
      <c r="AE333" s="4">
        <v>7</v>
      </c>
      <c r="AF333" s="4">
        <v>1.58</v>
      </c>
      <c r="AG333" s="4">
        <v>3.25</v>
      </c>
      <c r="AH333" s="4">
        <v>2.75</v>
      </c>
      <c r="AI333" s="4">
        <v>1.67</v>
      </c>
      <c r="AJ333" s="4">
        <v>0.72</v>
      </c>
      <c r="AK333" s="4">
        <v>0.18</v>
      </c>
      <c r="AL333" s="4">
        <v>0.56999999999999995</v>
      </c>
      <c r="AM333" s="4">
        <v>0.61</v>
      </c>
      <c r="AN333" s="4">
        <v>1828</v>
      </c>
      <c r="AO333" s="4">
        <v>768</v>
      </c>
      <c r="AP333" s="4">
        <v>1111</v>
      </c>
      <c r="AQ333" s="4">
        <v>1039</v>
      </c>
      <c r="AR333" s="4">
        <v>1789</v>
      </c>
      <c r="AS333" s="4">
        <v>649</v>
      </c>
      <c r="AT333" s="4">
        <v>1056</v>
      </c>
      <c r="AU333" s="4">
        <v>1017</v>
      </c>
      <c r="AV333" s="4">
        <v>1.633</v>
      </c>
      <c r="AW333" s="4">
        <v>4.8639999999999999</v>
      </c>
      <c r="AX333" s="4">
        <v>12</v>
      </c>
      <c r="AY333" s="4">
        <v>34</v>
      </c>
      <c r="AZ333" s="4">
        <v>3</v>
      </c>
      <c r="BA333" s="4">
        <v>4</v>
      </c>
      <c r="BB333" s="4">
        <v>5</v>
      </c>
      <c r="BC333" s="4">
        <v>5</v>
      </c>
      <c r="BD333" s="4">
        <v>4</v>
      </c>
      <c r="BE333" s="4">
        <v>1</v>
      </c>
      <c r="BF333" s="4">
        <v>2</v>
      </c>
      <c r="BG333" s="4">
        <v>1</v>
      </c>
      <c r="BH333" s="4">
        <v>5</v>
      </c>
      <c r="BI333" s="4">
        <v>5</v>
      </c>
      <c r="BJ333" s="4">
        <v>5</v>
      </c>
      <c r="BK333" s="4">
        <v>1</v>
      </c>
      <c r="BL333" s="4">
        <v>1</v>
      </c>
      <c r="BM333" s="4">
        <v>1</v>
      </c>
      <c r="BN333" s="4">
        <v>4</v>
      </c>
      <c r="BO333" s="4">
        <v>4</v>
      </c>
      <c r="BP333" s="4">
        <v>-4.7729190151016003E-2</v>
      </c>
      <c r="BQ333" s="4">
        <v>0.77434659584360099</v>
      </c>
      <c r="BR333" s="4">
        <v>35.781988282135003</v>
      </c>
      <c r="BS333" s="4">
        <v>158</v>
      </c>
      <c r="BT333" s="4">
        <v>68</v>
      </c>
      <c r="BU333" s="4">
        <v>91</v>
      </c>
      <c r="BV333" s="4">
        <v>107</v>
      </c>
      <c r="BW333" s="4">
        <v>123</v>
      </c>
      <c r="BX333" s="4">
        <v>145</v>
      </c>
      <c r="BY333" s="4">
        <v>161</v>
      </c>
      <c r="BZ333" s="4">
        <v>178</v>
      </c>
      <c r="CA333" s="4">
        <v>83</v>
      </c>
      <c r="CB333" s="4">
        <v>112</v>
      </c>
      <c r="CC333" s="4">
        <v>131</v>
      </c>
      <c r="CD333" s="4">
        <v>151</v>
      </c>
      <c r="CE333" s="4">
        <v>177</v>
      </c>
      <c r="CF333" s="4">
        <v>197</v>
      </c>
      <c r="CG333" s="4">
        <v>218</v>
      </c>
      <c r="CH333" s="23">
        <v>0</v>
      </c>
      <c r="CI333" s="24">
        <v>0</v>
      </c>
      <c r="CJ333" s="25">
        <v>0</v>
      </c>
      <c r="CK333" s="26">
        <v>0</v>
      </c>
      <c r="CL333" s="28">
        <v>100</v>
      </c>
      <c r="CM333" s="29">
        <v>0</v>
      </c>
      <c r="CN333" s="30">
        <v>0</v>
      </c>
      <c r="CO333" s="31">
        <v>0</v>
      </c>
      <c r="CP333" s="33" t="s">
        <v>412</v>
      </c>
      <c r="CQ333" s="8">
        <v>0</v>
      </c>
      <c r="CR333" s="8">
        <v>0</v>
      </c>
      <c r="CS333" s="8">
        <v>0</v>
      </c>
      <c r="CT333" s="8">
        <v>0</v>
      </c>
      <c r="CU333" s="8">
        <v>0</v>
      </c>
      <c r="CV333" s="8">
        <v>0</v>
      </c>
      <c r="CW333" s="8">
        <v>0</v>
      </c>
      <c r="CX333" s="8">
        <v>0</v>
      </c>
      <c r="CY333" s="8">
        <v>100</v>
      </c>
    </row>
    <row r="334" spans="1:103" s="8" customFormat="1" ht="15.75" thickBot="1" x14ac:dyDescent="0.3">
      <c r="A334" s="8" t="s">
        <v>413</v>
      </c>
      <c r="B334" s="8" t="s">
        <v>1015</v>
      </c>
      <c r="C334" s="8" t="s">
        <v>1016</v>
      </c>
      <c r="D334" s="8" t="s">
        <v>1017</v>
      </c>
      <c r="E334" s="8" t="s">
        <v>1018</v>
      </c>
      <c r="G334" s="9">
        <v>1950</v>
      </c>
      <c r="H334" s="8">
        <v>-29.033149999999999</v>
      </c>
      <c r="I334" s="8">
        <v>30.360029999999998</v>
      </c>
      <c r="J334" s="10">
        <v>11580</v>
      </c>
      <c r="K334" s="10">
        <v>27798</v>
      </c>
      <c r="L334" s="9">
        <v>1947</v>
      </c>
      <c r="M334" s="8">
        <v>1952.5650380642201</v>
      </c>
      <c r="N334" s="8">
        <v>413393.23514503601</v>
      </c>
      <c r="O334" s="8">
        <v>75428.231851605902</v>
      </c>
      <c r="P334" s="8">
        <f t="shared" si="5"/>
        <v>75.428231851605901</v>
      </c>
      <c r="Q334" s="8">
        <v>137977.59988565199</v>
      </c>
      <c r="R334" s="9">
        <v>852</v>
      </c>
      <c r="S334" s="9">
        <v>2129</v>
      </c>
      <c r="T334" s="9">
        <v>980</v>
      </c>
      <c r="U334" s="9">
        <v>1504</v>
      </c>
      <c r="V334" s="9">
        <v>7.0607392117380003E-3</v>
      </c>
      <c r="W334" s="9">
        <v>9.2551254773120002E-3</v>
      </c>
      <c r="X334" s="9">
        <v>13.9700002670288</v>
      </c>
      <c r="Y334" s="9">
        <v>5.0636236555870002E-3</v>
      </c>
      <c r="Z334" s="8">
        <v>0.98419542931596204</v>
      </c>
      <c r="AA334" s="8">
        <v>83.594068411212305</v>
      </c>
      <c r="AB334" s="8">
        <v>22.550172938652</v>
      </c>
      <c r="AC334" s="9" t="s">
        <v>368</v>
      </c>
      <c r="AD334" s="8">
        <v>25.9345515553198</v>
      </c>
      <c r="AE334" s="8">
        <v>7</v>
      </c>
      <c r="AF334" s="8">
        <v>1.65</v>
      </c>
      <c r="AG334" s="8">
        <v>3.69</v>
      </c>
      <c r="AH334" s="8">
        <v>3.55</v>
      </c>
      <c r="AI334" s="8">
        <v>4.18</v>
      </c>
      <c r="AJ334" s="8">
        <v>0.75</v>
      </c>
      <c r="AK334" s="8">
        <v>0.33</v>
      </c>
      <c r="AL334" s="8">
        <v>0.56000000000000005</v>
      </c>
      <c r="AM334" s="8">
        <v>0.53</v>
      </c>
      <c r="AN334" s="8">
        <v>1649</v>
      </c>
      <c r="AO334" s="8">
        <v>598</v>
      </c>
      <c r="AP334" s="8">
        <v>857</v>
      </c>
      <c r="AQ334" s="8">
        <v>841</v>
      </c>
      <c r="AR334" s="8">
        <v>1403</v>
      </c>
      <c r="AS334" s="8">
        <v>612</v>
      </c>
      <c r="AT334" s="8">
        <v>833</v>
      </c>
      <c r="AU334" s="8">
        <v>838</v>
      </c>
      <c r="AV334" s="8">
        <v>0.40200000000000002</v>
      </c>
      <c r="AW334" s="8">
        <v>0.29299999999999998</v>
      </c>
      <c r="AX334" s="8">
        <v>12</v>
      </c>
      <c r="AY334" s="8">
        <v>15</v>
      </c>
      <c r="AZ334" s="8">
        <v>3</v>
      </c>
      <c r="BA334" s="8">
        <v>4</v>
      </c>
      <c r="BB334" s="8">
        <v>7</v>
      </c>
      <c r="BC334" s="8">
        <v>7</v>
      </c>
      <c r="BD334" s="8">
        <v>5</v>
      </c>
      <c r="BE334" s="8">
        <v>2</v>
      </c>
      <c r="BF334" s="8">
        <v>2</v>
      </c>
      <c r="BG334" s="8">
        <v>1</v>
      </c>
      <c r="BH334" s="8">
        <v>5</v>
      </c>
      <c r="BI334" s="8">
        <v>5</v>
      </c>
      <c r="BJ334" s="8">
        <v>5</v>
      </c>
      <c r="BK334" s="8">
        <v>1</v>
      </c>
      <c r="BL334" s="8">
        <v>2</v>
      </c>
      <c r="BM334" s="8">
        <v>1</v>
      </c>
      <c r="BN334" s="8">
        <v>4</v>
      </c>
      <c r="BO334" s="8">
        <v>4</v>
      </c>
      <c r="BP334" s="8">
        <v>-0.19151252543914399</v>
      </c>
      <c r="BQ334" s="8">
        <v>0.79302321731721903</v>
      </c>
      <c r="BR334" s="8">
        <v>29.351909085151899</v>
      </c>
      <c r="BS334" s="8">
        <v>113</v>
      </c>
      <c r="BT334" s="8">
        <v>60</v>
      </c>
      <c r="BU334" s="8">
        <v>81</v>
      </c>
      <c r="BV334" s="8">
        <v>96</v>
      </c>
      <c r="BW334" s="8">
        <v>112</v>
      </c>
      <c r="BX334" s="8">
        <v>133</v>
      </c>
      <c r="BY334" s="8">
        <v>151</v>
      </c>
      <c r="BZ334" s="8">
        <v>169</v>
      </c>
      <c r="CA334" s="8">
        <v>61</v>
      </c>
      <c r="CB334" s="8">
        <v>82</v>
      </c>
      <c r="CC334" s="8">
        <v>98</v>
      </c>
      <c r="CD334" s="8">
        <v>114</v>
      </c>
      <c r="CE334" s="8">
        <v>136</v>
      </c>
      <c r="CF334" s="8">
        <v>154</v>
      </c>
      <c r="CG334" s="8">
        <v>173</v>
      </c>
      <c r="CH334" s="23">
        <v>0</v>
      </c>
      <c r="CI334" s="24">
        <v>0</v>
      </c>
      <c r="CJ334" s="25">
        <v>0</v>
      </c>
      <c r="CK334" s="26">
        <v>0</v>
      </c>
      <c r="CL334" s="28">
        <v>0</v>
      </c>
      <c r="CM334" s="29">
        <v>100</v>
      </c>
      <c r="CN334" s="30">
        <v>0</v>
      </c>
      <c r="CO334" s="31">
        <v>0</v>
      </c>
      <c r="CP334" s="34" t="s">
        <v>413</v>
      </c>
      <c r="CQ334" s="8">
        <v>0</v>
      </c>
      <c r="CR334" s="8">
        <v>0</v>
      </c>
      <c r="CS334" s="8">
        <v>0</v>
      </c>
      <c r="CT334" s="8">
        <v>0</v>
      </c>
      <c r="CU334" s="8">
        <v>0</v>
      </c>
      <c r="CV334" s="8">
        <v>0</v>
      </c>
      <c r="CW334" s="8">
        <v>0</v>
      </c>
      <c r="CX334" s="8">
        <v>0</v>
      </c>
      <c r="CY334" s="8">
        <v>100</v>
      </c>
    </row>
    <row r="335" spans="1:103" s="8" customFormat="1" ht="15.75" thickBot="1" x14ac:dyDescent="0.3">
      <c r="A335" s="8" t="s">
        <v>414</v>
      </c>
      <c r="B335" s="8" t="s">
        <v>1015</v>
      </c>
      <c r="C335" s="8" t="s">
        <v>1016</v>
      </c>
      <c r="D335" s="8" t="s">
        <v>1017</v>
      </c>
      <c r="E335" s="8" t="s">
        <v>1019</v>
      </c>
      <c r="G335" s="9">
        <v>943</v>
      </c>
      <c r="H335" s="8">
        <v>-29.219270000000002</v>
      </c>
      <c r="I335" s="8">
        <v>29.991629999999901</v>
      </c>
      <c r="J335" s="10">
        <v>18426</v>
      </c>
      <c r="K335" s="10">
        <v>43238</v>
      </c>
      <c r="L335" s="9">
        <v>1950</v>
      </c>
      <c r="M335" s="8">
        <v>943.94973247105895</v>
      </c>
      <c r="N335" s="8">
        <v>223872.54109076501</v>
      </c>
      <c r="O335" s="8">
        <v>39097.430060329403</v>
      </c>
      <c r="P335" s="8">
        <f t="shared" si="5"/>
        <v>39.097430060329401</v>
      </c>
      <c r="Q335" s="8">
        <v>65591.069627195495</v>
      </c>
      <c r="R335" s="9">
        <v>1379</v>
      </c>
      <c r="S335" s="9">
        <v>2129</v>
      </c>
      <c r="T335" s="9">
        <v>1380</v>
      </c>
      <c r="U335" s="9">
        <v>1596</v>
      </c>
      <c r="V335" s="9">
        <v>3.9343428798019999E-3</v>
      </c>
      <c r="W335" s="9">
        <v>1.1434483448171001E-2</v>
      </c>
      <c r="X335" s="9">
        <v>14.439999580383301</v>
      </c>
      <c r="Y335" s="9">
        <v>4.3908418156209999E-3</v>
      </c>
      <c r="Z335" s="8">
        <v>1.20168599665965</v>
      </c>
      <c r="AA335" s="8">
        <v>85.757388974178198</v>
      </c>
      <c r="AB335" s="8">
        <v>13.4370657332941</v>
      </c>
      <c r="AC335" s="9" t="s">
        <v>368</v>
      </c>
      <c r="AD335" s="8">
        <v>15.7893156266493</v>
      </c>
      <c r="AE335" s="8">
        <v>7</v>
      </c>
      <c r="AF335" s="8">
        <v>1.65</v>
      </c>
      <c r="AG335" s="8">
        <v>3.39</v>
      </c>
      <c r="AH335" s="8">
        <v>3.07</v>
      </c>
      <c r="AI335" s="8">
        <v>3.95</v>
      </c>
      <c r="AJ335" s="8">
        <v>0.75</v>
      </c>
      <c r="AK335" s="8">
        <v>0.44</v>
      </c>
      <c r="AL335" s="8">
        <v>0.64</v>
      </c>
      <c r="AM335" s="8">
        <v>0.67</v>
      </c>
      <c r="AN335" s="8">
        <v>1292</v>
      </c>
      <c r="AO335" s="8">
        <v>714</v>
      </c>
      <c r="AP335" s="8">
        <v>945</v>
      </c>
      <c r="AQ335" s="8">
        <v>920</v>
      </c>
      <c r="AR335" s="8">
        <v>1142</v>
      </c>
      <c r="AS335" s="8">
        <v>691</v>
      </c>
      <c r="AT335" s="8">
        <v>875</v>
      </c>
      <c r="AU335" s="8">
        <v>862</v>
      </c>
      <c r="AV335" s="8">
        <v>0.76100000000000001</v>
      </c>
      <c r="AW335" s="8">
        <v>0.20399999999999999</v>
      </c>
      <c r="AX335" s="8">
        <v>12</v>
      </c>
      <c r="AY335" s="8">
        <v>17</v>
      </c>
      <c r="AZ335" s="8">
        <v>3</v>
      </c>
      <c r="BA335" s="8">
        <v>5</v>
      </c>
      <c r="BB335" s="8">
        <v>7</v>
      </c>
      <c r="BC335" s="8">
        <v>7</v>
      </c>
      <c r="BD335" s="8">
        <v>5</v>
      </c>
      <c r="BE335" s="8">
        <v>2</v>
      </c>
      <c r="BF335" s="8">
        <v>2</v>
      </c>
      <c r="BG335" s="8">
        <v>1</v>
      </c>
      <c r="BH335" s="8">
        <v>5</v>
      </c>
      <c r="BI335" s="8">
        <v>5</v>
      </c>
      <c r="BJ335" s="8">
        <v>5</v>
      </c>
      <c r="BK335" s="8">
        <v>1</v>
      </c>
      <c r="BL335" s="8">
        <v>1</v>
      </c>
      <c r="BM335" s="8">
        <v>1</v>
      </c>
      <c r="BN335" s="8">
        <v>4</v>
      </c>
      <c r="BO335" s="8">
        <v>4</v>
      </c>
      <c r="BP335" s="8">
        <v>-0.135293100092506</v>
      </c>
      <c r="BQ335" s="8">
        <v>0.54666307378833201</v>
      </c>
      <c r="BR335" s="8">
        <v>16.764350061134198</v>
      </c>
      <c r="BS335" s="8">
        <v>111</v>
      </c>
      <c r="BT335" s="8">
        <v>55</v>
      </c>
      <c r="BU335" s="8">
        <v>74</v>
      </c>
      <c r="BV335" s="8">
        <v>88</v>
      </c>
      <c r="BW335" s="8">
        <v>103</v>
      </c>
      <c r="BX335" s="8">
        <v>123</v>
      </c>
      <c r="BY335" s="8">
        <v>140</v>
      </c>
      <c r="BZ335" s="8">
        <v>158</v>
      </c>
      <c r="CA335" s="8">
        <v>57</v>
      </c>
      <c r="CB335" s="8">
        <v>77</v>
      </c>
      <c r="CC335" s="8">
        <v>91</v>
      </c>
      <c r="CD335" s="8">
        <v>106</v>
      </c>
      <c r="CE335" s="8">
        <v>128</v>
      </c>
      <c r="CF335" s="8">
        <v>145</v>
      </c>
      <c r="CG335" s="8">
        <v>164</v>
      </c>
      <c r="CH335" s="23">
        <v>0</v>
      </c>
      <c r="CI335" s="24">
        <v>0</v>
      </c>
      <c r="CJ335" s="25">
        <v>0</v>
      </c>
      <c r="CK335" s="26">
        <v>0</v>
      </c>
      <c r="CL335" s="28">
        <v>20</v>
      </c>
      <c r="CM335" s="29">
        <v>80</v>
      </c>
      <c r="CN335" s="30">
        <v>0</v>
      </c>
      <c r="CO335" s="31">
        <v>0</v>
      </c>
      <c r="CP335" s="34" t="s">
        <v>414</v>
      </c>
      <c r="CQ335" s="8">
        <v>0</v>
      </c>
      <c r="CR335" s="8">
        <v>0</v>
      </c>
      <c r="CS335" s="8">
        <v>0</v>
      </c>
      <c r="CT335" s="8">
        <v>0</v>
      </c>
      <c r="CU335" s="8">
        <v>0</v>
      </c>
      <c r="CV335" s="8">
        <v>0</v>
      </c>
      <c r="CW335" s="8">
        <v>0</v>
      </c>
      <c r="CX335" s="8">
        <v>0</v>
      </c>
      <c r="CY335" s="8">
        <v>100</v>
      </c>
    </row>
    <row r="336" spans="1:103" s="8" customFormat="1" ht="15.75" thickBot="1" x14ac:dyDescent="0.3">
      <c r="A336" s="8" t="s">
        <v>415</v>
      </c>
      <c r="B336" s="8" t="s">
        <v>1015</v>
      </c>
      <c r="C336" s="8" t="s">
        <v>1016</v>
      </c>
      <c r="D336" s="8" t="s">
        <v>1017</v>
      </c>
      <c r="E336" s="8" t="s">
        <v>1019</v>
      </c>
      <c r="G336" s="9">
        <v>1541</v>
      </c>
      <c r="H336" s="8">
        <v>-29.0716099999999</v>
      </c>
      <c r="I336" s="8">
        <v>30.245829999999899</v>
      </c>
      <c r="J336" s="10">
        <v>22037</v>
      </c>
      <c r="K336" s="10">
        <v>43237</v>
      </c>
      <c r="L336" s="9">
        <v>1959</v>
      </c>
      <c r="M336" s="8">
        <v>1541.80196188952</v>
      </c>
      <c r="N336" s="8">
        <v>336694.170738435</v>
      </c>
      <c r="O336" s="8">
        <v>65121.9536671034</v>
      </c>
      <c r="P336" s="8">
        <f t="shared" si="5"/>
        <v>65.121953667103398</v>
      </c>
      <c r="Q336" s="8">
        <v>116937.71801522801</v>
      </c>
      <c r="R336" s="9">
        <v>1098</v>
      </c>
      <c r="S336" s="9">
        <v>2129</v>
      </c>
      <c r="T336" s="9">
        <v>1191</v>
      </c>
      <c r="U336" s="9">
        <v>1517</v>
      </c>
      <c r="V336" s="9">
        <v>5.2820919081570002E-3</v>
      </c>
      <c r="W336" s="9">
        <v>8.8166591370090006E-3</v>
      </c>
      <c r="X336" s="9">
        <v>13.560000419616699</v>
      </c>
      <c r="Y336" s="9">
        <v>3.7170783616600001E-3</v>
      </c>
      <c r="Z336" s="8">
        <v>1.0550846785980501</v>
      </c>
      <c r="AA336" s="8">
        <v>85.112469669659106</v>
      </c>
      <c r="AB336" s="8">
        <v>22.362085543703198</v>
      </c>
      <c r="AC336" s="9" t="s">
        <v>368</v>
      </c>
      <c r="AD336" s="8">
        <v>21.555225651233499</v>
      </c>
      <c r="AE336" s="8">
        <v>7</v>
      </c>
      <c r="AF336" s="8">
        <v>1.65</v>
      </c>
      <c r="AG336" s="8">
        <v>3.6</v>
      </c>
      <c r="AH336" s="8">
        <v>3.29</v>
      </c>
      <c r="AI336" s="8">
        <v>3.95</v>
      </c>
      <c r="AJ336" s="8">
        <v>0.75</v>
      </c>
      <c r="AK336" s="8">
        <v>0.35</v>
      </c>
      <c r="AL336" s="8">
        <v>0.57999999999999996</v>
      </c>
      <c r="AM336" s="8">
        <v>0.59</v>
      </c>
      <c r="AN336" s="8">
        <v>1292</v>
      </c>
      <c r="AO336" s="8">
        <v>598</v>
      </c>
      <c r="AP336" s="8">
        <v>874</v>
      </c>
      <c r="AQ336" s="8">
        <v>871</v>
      </c>
      <c r="AR336" s="8">
        <v>1142</v>
      </c>
      <c r="AS336" s="8">
        <v>612</v>
      </c>
      <c r="AT336" s="8">
        <v>824</v>
      </c>
      <c r="AU336" s="8">
        <v>832</v>
      </c>
      <c r="AV336" s="8">
        <v>0.438</v>
      </c>
      <c r="AW336" s="8">
        <v>0.252</v>
      </c>
      <c r="AX336" s="8">
        <v>12</v>
      </c>
      <c r="AY336" s="8">
        <v>34</v>
      </c>
      <c r="AZ336" s="8">
        <v>3</v>
      </c>
      <c r="BA336" s="8">
        <v>4</v>
      </c>
      <c r="BB336" s="8">
        <v>7</v>
      </c>
      <c r="BC336" s="8">
        <v>7</v>
      </c>
      <c r="BD336" s="8">
        <v>5</v>
      </c>
      <c r="BE336" s="8">
        <v>2</v>
      </c>
      <c r="BF336" s="8">
        <v>2</v>
      </c>
      <c r="BG336" s="8">
        <v>1</v>
      </c>
      <c r="BH336" s="8">
        <v>5</v>
      </c>
      <c r="BI336" s="8">
        <v>5</v>
      </c>
      <c r="BJ336" s="8">
        <v>5</v>
      </c>
      <c r="BK336" s="8">
        <v>1</v>
      </c>
      <c r="BL336" s="8">
        <v>1</v>
      </c>
      <c r="BM336" s="8">
        <v>1</v>
      </c>
      <c r="BN336" s="8">
        <v>4</v>
      </c>
      <c r="BO336" s="8">
        <v>4</v>
      </c>
      <c r="BP336" s="8">
        <v>-0.16303849104219101</v>
      </c>
      <c r="BQ336" s="8">
        <v>0.75171279043219197</v>
      </c>
      <c r="BR336" s="8">
        <v>42.896313563225</v>
      </c>
      <c r="BS336" s="8">
        <v>119</v>
      </c>
      <c r="BT336" s="8">
        <v>60</v>
      </c>
      <c r="BU336" s="8">
        <v>82</v>
      </c>
      <c r="BV336" s="8">
        <v>97</v>
      </c>
      <c r="BW336" s="8">
        <v>112</v>
      </c>
      <c r="BX336" s="8">
        <v>134</v>
      </c>
      <c r="BY336" s="8">
        <v>152</v>
      </c>
      <c r="BZ336" s="8">
        <v>171</v>
      </c>
      <c r="CA336" s="8">
        <v>60</v>
      </c>
      <c r="CB336" s="8">
        <v>81</v>
      </c>
      <c r="CC336" s="8">
        <v>96</v>
      </c>
      <c r="CD336" s="8">
        <v>112</v>
      </c>
      <c r="CE336" s="8">
        <v>133</v>
      </c>
      <c r="CF336" s="8">
        <v>151</v>
      </c>
      <c r="CG336" s="8">
        <v>169</v>
      </c>
      <c r="CH336" s="23">
        <v>0</v>
      </c>
      <c r="CI336" s="24">
        <v>0</v>
      </c>
      <c r="CJ336" s="25">
        <v>0</v>
      </c>
      <c r="CK336" s="26">
        <v>0</v>
      </c>
      <c r="CL336" s="28">
        <v>0</v>
      </c>
      <c r="CM336" s="29">
        <v>0</v>
      </c>
      <c r="CN336" s="30">
        <v>0</v>
      </c>
      <c r="CO336" s="31">
        <v>0</v>
      </c>
      <c r="CP336" s="34" t="s">
        <v>415</v>
      </c>
      <c r="CQ336" s="8">
        <v>0</v>
      </c>
      <c r="CR336" s="8">
        <v>0</v>
      </c>
      <c r="CS336" s="8">
        <v>0</v>
      </c>
      <c r="CT336" s="8">
        <v>0</v>
      </c>
      <c r="CU336" s="8">
        <v>0</v>
      </c>
      <c r="CV336" s="8">
        <v>0</v>
      </c>
      <c r="CW336" s="8">
        <v>0</v>
      </c>
      <c r="CX336" s="8">
        <v>0</v>
      </c>
      <c r="CY336" s="8">
        <v>100</v>
      </c>
    </row>
    <row r="337" spans="1:103" s="8" customFormat="1" ht="15.75" thickBot="1" x14ac:dyDescent="0.3">
      <c r="A337" s="8" t="s">
        <v>416</v>
      </c>
      <c r="B337" s="8" t="s">
        <v>1015</v>
      </c>
      <c r="C337" s="8" t="s">
        <v>1016</v>
      </c>
      <c r="D337" s="8" t="s">
        <v>1017</v>
      </c>
      <c r="E337" s="8" t="s">
        <v>1023</v>
      </c>
      <c r="G337" s="9">
        <v>267</v>
      </c>
      <c r="H337" s="8">
        <v>-29.360129999999899</v>
      </c>
      <c r="I337" s="8">
        <v>29.881</v>
      </c>
      <c r="J337" s="10">
        <v>26564</v>
      </c>
      <c r="K337" s="10">
        <v>43238</v>
      </c>
      <c r="L337" s="9">
        <v>1972</v>
      </c>
      <c r="M337" s="8">
        <v>267.36757022990702</v>
      </c>
      <c r="N337" s="8">
        <v>141170.091553654</v>
      </c>
      <c r="O337" s="8">
        <v>25749.874247671902</v>
      </c>
      <c r="P337" s="8">
        <f t="shared" si="5"/>
        <v>25.749874247671901</v>
      </c>
      <c r="Q337" s="8">
        <v>53821.909882285501</v>
      </c>
      <c r="R337" s="9">
        <v>1448</v>
      </c>
      <c r="S337" s="9">
        <v>2368</v>
      </c>
      <c r="T337" s="9">
        <v>1469</v>
      </c>
      <c r="U337" s="9">
        <v>1968</v>
      </c>
      <c r="V337" s="9">
        <v>8.8109737262129992E-3</v>
      </c>
      <c r="W337" s="9">
        <v>1.7093410509068999E-2</v>
      </c>
      <c r="X337" s="9">
        <v>19.149999618530199</v>
      </c>
      <c r="Y337" s="9">
        <v>1.2361755594611E-2</v>
      </c>
      <c r="Z337" s="8">
        <v>1.2219380894482399</v>
      </c>
      <c r="AA337" s="8">
        <v>90.926978382291907</v>
      </c>
      <c r="AB337" s="8">
        <v>7.7464471820221403</v>
      </c>
      <c r="AC337" s="9" t="s">
        <v>368</v>
      </c>
      <c r="AD337" s="8">
        <v>15.2336264449134</v>
      </c>
      <c r="AE337" s="8">
        <v>7</v>
      </c>
      <c r="AF337" s="8">
        <v>1.74</v>
      </c>
      <c r="AG337" s="8">
        <v>3.4</v>
      </c>
      <c r="AH337" s="8">
        <v>3.07</v>
      </c>
      <c r="AI337" s="8">
        <v>1.84</v>
      </c>
      <c r="AJ337" s="8">
        <v>0.75</v>
      </c>
      <c r="AK337" s="8">
        <v>0.59</v>
      </c>
      <c r="AL337" s="8">
        <v>0.68</v>
      </c>
      <c r="AM337" s="8">
        <v>0.68</v>
      </c>
      <c r="AN337" s="8">
        <v>1292</v>
      </c>
      <c r="AO337" s="8">
        <v>886</v>
      </c>
      <c r="AP337" s="8">
        <v>1025</v>
      </c>
      <c r="AQ337" s="8">
        <v>989</v>
      </c>
      <c r="AR337" s="8">
        <v>1050</v>
      </c>
      <c r="AS337" s="8">
        <v>805</v>
      </c>
      <c r="AT337" s="8">
        <v>911</v>
      </c>
      <c r="AU337" s="8">
        <v>905</v>
      </c>
      <c r="AV337" s="8">
        <v>0.08</v>
      </c>
      <c r="AW337" s="8">
        <v>0.21299999999999999</v>
      </c>
      <c r="AX337" s="8">
        <v>12</v>
      </c>
      <c r="AY337" s="8">
        <v>17</v>
      </c>
      <c r="AZ337" s="8">
        <v>3</v>
      </c>
      <c r="BA337" s="8">
        <v>5</v>
      </c>
      <c r="BB337" s="8">
        <v>7</v>
      </c>
      <c r="BC337" s="8">
        <v>7</v>
      </c>
      <c r="BD337" s="8">
        <v>7</v>
      </c>
      <c r="BE337" s="8">
        <v>2</v>
      </c>
      <c r="BF337" s="8">
        <v>2</v>
      </c>
      <c r="BG337" s="8">
        <v>2</v>
      </c>
      <c r="BH337" s="8">
        <v>5</v>
      </c>
      <c r="BI337" s="8">
        <v>5</v>
      </c>
      <c r="BJ337" s="8">
        <v>5</v>
      </c>
      <c r="BK337" s="8">
        <v>1</v>
      </c>
      <c r="BL337" s="8">
        <v>1</v>
      </c>
      <c r="BM337" s="8">
        <v>1</v>
      </c>
      <c r="BN337" s="8">
        <v>4</v>
      </c>
      <c r="BO337" s="8">
        <v>4</v>
      </c>
      <c r="BP337" s="8">
        <v>-0.12124290620094499</v>
      </c>
      <c r="BQ337" s="8">
        <v>0.82187009168805103</v>
      </c>
      <c r="BR337" s="8">
        <v>30.513613860480199</v>
      </c>
      <c r="BS337" s="8">
        <v>121</v>
      </c>
      <c r="BT337" s="8">
        <v>48</v>
      </c>
      <c r="BU337" s="8">
        <v>66</v>
      </c>
      <c r="BV337" s="8">
        <v>78</v>
      </c>
      <c r="BW337" s="8">
        <v>91</v>
      </c>
      <c r="BX337" s="8">
        <v>109</v>
      </c>
      <c r="BY337" s="8">
        <v>124</v>
      </c>
      <c r="BZ337" s="8">
        <v>140</v>
      </c>
      <c r="CA337" s="8">
        <v>56</v>
      </c>
      <c r="CB337" s="8">
        <v>76</v>
      </c>
      <c r="CC337" s="8">
        <v>90</v>
      </c>
      <c r="CD337" s="8">
        <v>105</v>
      </c>
      <c r="CE337" s="8">
        <v>126</v>
      </c>
      <c r="CF337" s="8">
        <v>143</v>
      </c>
      <c r="CG337" s="8">
        <v>161</v>
      </c>
      <c r="CH337" s="23">
        <v>0</v>
      </c>
      <c r="CI337" s="24">
        <v>0</v>
      </c>
      <c r="CJ337" s="25">
        <v>0</v>
      </c>
      <c r="CK337" s="26">
        <v>0</v>
      </c>
      <c r="CL337" s="28">
        <v>90</v>
      </c>
      <c r="CM337" s="29">
        <v>10</v>
      </c>
      <c r="CN337" s="30">
        <v>0</v>
      </c>
      <c r="CO337" s="31">
        <v>0</v>
      </c>
      <c r="CP337" s="34" t="s">
        <v>416</v>
      </c>
      <c r="CQ337" s="8">
        <v>0</v>
      </c>
      <c r="CR337" s="8">
        <v>0</v>
      </c>
      <c r="CS337" s="8">
        <v>0</v>
      </c>
      <c r="CT337" s="8">
        <v>0</v>
      </c>
      <c r="CU337" s="8">
        <v>0</v>
      </c>
      <c r="CV337" s="8">
        <v>0</v>
      </c>
      <c r="CW337" s="8">
        <v>0</v>
      </c>
      <c r="CX337" s="8">
        <v>0</v>
      </c>
      <c r="CY337" s="8">
        <v>100</v>
      </c>
    </row>
    <row r="338" spans="1:103" s="8" customFormat="1" ht="15.75" thickBot="1" x14ac:dyDescent="0.3">
      <c r="A338" s="8" t="s">
        <v>417</v>
      </c>
      <c r="B338" s="8" t="s">
        <v>1015</v>
      </c>
      <c r="C338" s="8" t="s">
        <v>1016</v>
      </c>
      <c r="D338" s="8" t="s">
        <v>1017</v>
      </c>
      <c r="E338" s="8" t="s">
        <v>1022</v>
      </c>
      <c r="G338" s="9">
        <v>118</v>
      </c>
      <c r="H338" s="8">
        <v>-29.23855</v>
      </c>
      <c r="I338" s="8">
        <v>29.787879999999902</v>
      </c>
      <c r="J338" s="10">
        <v>26508</v>
      </c>
      <c r="K338" s="10">
        <v>43236</v>
      </c>
      <c r="L338" s="9">
        <v>1972</v>
      </c>
      <c r="M338" s="8">
        <v>111.436519426121</v>
      </c>
      <c r="N338" s="8">
        <v>79328.737052636105</v>
      </c>
      <c r="O338" s="8">
        <v>11630.0609529428</v>
      </c>
      <c r="P338" s="8">
        <f t="shared" si="5"/>
        <v>11.630060952942801</v>
      </c>
      <c r="Q338" s="8">
        <v>29416.482367886099</v>
      </c>
      <c r="R338" s="9">
        <v>1501</v>
      </c>
      <c r="S338" s="9">
        <v>2041</v>
      </c>
      <c r="T338" s="9">
        <v>1522</v>
      </c>
      <c r="U338" s="9">
        <v>1720</v>
      </c>
      <c r="V338" s="9">
        <v>7.0634554140269999E-3</v>
      </c>
      <c r="W338" s="9">
        <v>1.8357055518966998E-2</v>
      </c>
      <c r="X338" s="9">
        <v>13.2100000381469</v>
      </c>
      <c r="Y338" s="9">
        <v>8.9745605364439998E-3</v>
      </c>
      <c r="Z338" s="8">
        <v>1.3704845430416399</v>
      </c>
      <c r="AA338" s="8">
        <v>94.441940367471005</v>
      </c>
      <c r="AB338" s="8">
        <v>5.5032558278427004</v>
      </c>
      <c r="AC338" s="9" t="s">
        <v>368</v>
      </c>
      <c r="AD338" s="8">
        <v>14.6315460098442</v>
      </c>
      <c r="AE338" s="8">
        <v>7</v>
      </c>
      <c r="AF338" s="8">
        <v>1.65</v>
      </c>
      <c r="AG338" s="8">
        <v>3.61</v>
      </c>
      <c r="AH338" s="8">
        <v>3.1</v>
      </c>
      <c r="AI338" s="8">
        <v>1.9</v>
      </c>
      <c r="AJ338" s="8">
        <v>0.75</v>
      </c>
      <c r="AK338" s="8">
        <v>0.49</v>
      </c>
      <c r="AL338" s="8">
        <v>0.66</v>
      </c>
      <c r="AM338" s="8">
        <v>0.64</v>
      </c>
      <c r="AN338" s="8">
        <v>1219</v>
      </c>
      <c r="AO338" s="8">
        <v>860</v>
      </c>
      <c r="AP338" s="8">
        <v>987</v>
      </c>
      <c r="AQ338" s="8">
        <v>949</v>
      </c>
      <c r="AR338" s="8">
        <v>1130</v>
      </c>
      <c r="AS338" s="8">
        <v>829</v>
      </c>
      <c r="AT338" s="8">
        <v>919</v>
      </c>
      <c r="AU338" s="8">
        <v>895</v>
      </c>
      <c r="AV338" s="8">
        <v>0.626</v>
      </c>
      <c r="AW338" s="8">
        <v>0.26500000000000001</v>
      </c>
      <c r="AX338" s="8">
        <v>12</v>
      </c>
      <c r="AY338" s="8">
        <v>17</v>
      </c>
      <c r="AZ338" s="8">
        <v>3</v>
      </c>
      <c r="BA338" s="8">
        <v>5</v>
      </c>
      <c r="BB338" s="8">
        <v>7</v>
      </c>
      <c r="BC338" s="8">
        <v>7</v>
      </c>
      <c r="BD338" s="8">
        <v>5</v>
      </c>
      <c r="BE338" s="8">
        <v>2</v>
      </c>
      <c r="BF338" s="8">
        <v>2</v>
      </c>
      <c r="BG338" s="8">
        <v>1</v>
      </c>
      <c r="BH338" s="8">
        <v>5</v>
      </c>
      <c r="BI338" s="8">
        <v>5</v>
      </c>
      <c r="BJ338" s="8">
        <v>5</v>
      </c>
      <c r="BK338" s="8">
        <v>1</v>
      </c>
      <c r="BL338" s="8">
        <v>1</v>
      </c>
      <c r="BM338" s="8">
        <v>1</v>
      </c>
      <c r="BN338" s="8">
        <v>4</v>
      </c>
      <c r="BO338" s="8">
        <v>4</v>
      </c>
      <c r="BP338" s="8">
        <v>-0.12124290620094499</v>
      </c>
      <c r="BQ338" s="8">
        <v>0.603784376793846</v>
      </c>
      <c r="BR338" s="8">
        <v>24.817985991579999</v>
      </c>
      <c r="BS338" s="8">
        <v>108</v>
      </c>
      <c r="BT338" s="8">
        <v>45</v>
      </c>
      <c r="BU338" s="8">
        <v>62</v>
      </c>
      <c r="BV338" s="8">
        <v>73</v>
      </c>
      <c r="BW338" s="8">
        <v>85</v>
      </c>
      <c r="BX338" s="8">
        <v>103</v>
      </c>
      <c r="BY338" s="8">
        <v>117</v>
      </c>
      <c r="BZ338" s="8">
        <v>132</v>
      </c>
      <c r="CA338" s="8">
        <v>56</v>
      </c>
      <c r="CB338" s="8">
        <v>76</v>
      </c>
      <c r="CC338" s="8">
        <v>90</v>
      </c>
      <c r="CD338" s="8">
        <v>105</v>
      </c>
      <c r="CE338" s="8">
        <v>126</v>
      </c>
      <c r="CF338" s="8">
        <v>143</v>
      </c>
      <c r="CG338" s="8">
        <v>162</v>
      </c>
      <c r="CH338" s="23">
        <v>0</v>
      </c>
      <c r="CI338" s="24">
        <v>0</v>
      </c>
      <c r="CJ338" s="25">
        <v>0</v>
      </c>
      <c r="CK338" s="26">
        <v>0</v>
      </c>
      <c r="CL338" s="28">
        <v>100</v>
      </c>
      <c r="CM338" s="29">
        <v>0</v>
      </c>
      <c r="CN338" s="30">
        <v>0</v>
      </c>
      <c r="CO338" s="31">
        <v>0</v>
      </c>
      <c r="CP338" s="34" t="s">
        <v>417</v>
      </c>
      <c r="CQ338" s="8">
        <v>0</v>
      </c>
      <c r="CR338" s="8">
        <v>0</v>
      </c>
      <c r="CS338" s="8">
        <v>0</v>
      </c>
      <c r="CT338" s="8">
        <v>0</v>
      </c>
      <c r="CU338" s="8">
        <v>0</v>
      </c>
      <c r="CV338" s="8">
        <v>0</v>
      </c>
      <c r="CW338" s="8">
        <v>0</v>
      </c>
      <c r="CX338" s="8">
        <v>0</v>
      </c>
      <c r="CY338" s="8">
        <v>100</v>
      </c>
    </row>
    <row r="339" spans="1:103" s="4" customFormat="1" ht="15.75" thickBot="1" x14ac:dyDescent="0.3">
      <c r="A339" s="3" t="s">
        <v>418</v>
      </c>
      <c r="B339" s="3" t="s">
        <v>1015</v>
      </c>
      <c r="C339" s="3" t="s">
        <v>1016</v>
      </c>
      <c r="D339" s="3" t="s">
        <v>1017</v>
      </c>
      <c r="E339" s="3" t="s">
        <v>1020</v>
      </c>
      <c r="G339" s="5">
        <v>154</v>
      </c>
      <c r="H339" s="4">
        <v>-29.16329</v>
      </c>
      <c r="I339" s="4">
        <v>30.287029999999898</v>
      </c>
      <c r="J339" s="6">
        <v>22997</v>
      </c>
      <c r="K339" s="6">
        <v>43237</v>
      </c>
      <c r="L339" s="5"/>
      <c r="M339" s="4">
        <v>154.33919813702599</v>
      </c>
      <c r="N339" s="4">
        <v>90198.270395979096</v>
      </c>
      <c r="O339" s="4">
        <v>12452.4998918743</v>
      </c>
      <c r="P339" s="8">
        <f t="shared" si="5"/>
        <v>12.4524998918743</v>
      </c>
      <c r="Q339" s="4">
        <v>24631.413742512599</v>
      </c>
      <c r="R339" s="5">
        <v>1279</v>
      </c>
      <c r="S339" s="5">
        <v>1671</v>
      </c>
      <c r="T339" s="5">
        <v>1305</v>
      </c>
      <c r="U339" s="5">
        <v>1593</v>
      </c>
      <c r="V339" s="5">
        <v>1.4444257132709E-2</v>
      </c>
      <c r="W339" s="5">
        <v>1.5914636654551E-2</v>
      </c>
      <c r="X339" s="5">
        <v>12.029999732971101</v>
      </c>
      <c r="Y339" s="5">
        <v>1.5589848160744E-2</v>
      </c>
      <c r="Z339" s="4">
        <v>0.97180654539316802</v>
      </c>
      <c r="AA339" s="4">
        <v>91.037012354586906</v>
      </c>
      <c r="AB339" s="4">
        <v>3.8807670806604899</v>
      </c>
      <c r="AC339" s="5" t="s">
        <v>368</v>
      </c>
      <c r="AD339" s="4">
        <v>14.2554667624056</v>
      </c>
      <c r="AE339" s="4">
        <v>6.65</v>
      </c>
      <c r="AF339" s="4">
        <v>2.16</v>
      </c>
      <c r="AG339" s="4">
        <v>3.51</v>
      </c>
      <c r="AH339" s="4">
        <v>3</v>
      </c>
      <c r="AI339" s="4">
        <v>2.85</v>
      </c>
      <c r="AJ339" s="4">
        <v>0.55000000000000004</v>
      </c>
      <c r="AK339" s="4">
        <v>0.41</v>
      </c>
      <c r="AL339" s="4">
        <v>0.48</v>
      </c>
      <c r="AM339" s="4">
        <v>0.48</v>
      </c>
      <c r="AN339" s="4">
        <v>1649</v>
      </c>
      <c r="AO339" s="4">
        <v>679</v>
      </c>
      <c r="AP339" s="4">
        <v>856</v>
      </c>
      <c r="AQ339" s="4">
        <v>813</v>
      </c>
      <c r="AR339" s="4">
        <v>1403</v>
      </c>
      <c r="AS339" s="4">
        <v>695</v>
      </c>
      <c r="AT339" s="4">
        <v>922</v>
      </c>
      <c r="AU339" s="4">
        <v>902</v>
      </c>
      <c r="AV339" s="4">
        <v>1.0880000000000001</v>
      </c>
      <c r="AW339" s="4">
        <v>0.79500000000000004</v>
      </c>
      <c r="AX339" s="4">
        <v>12</v>
      </c>
      <c r="AY339" s="4">
        <v>15</v>
      </c>
      <c r="AZ339" s="4">
        <v>3</v>
      </c>
      <c r="BA339" s="4">
        <v>4</v>
      </c>
      <c r="BB339" s="4">
        <v>7</v>
      </c>
      <c r="BC339" s="4">
        <v>7</v>
      </c>
      <c r="BD339" s="4">
        <v>7</v>
      </c>
      <c r="BE339" s="4">
        <v>2</v>
      </c>
      <c r="BF339" s="4">
        <v>2</v>
      </c>
      <c r="BG339" s="4">
        <v>2</v>
      </c>
      <c r="BH339" s="4">
        <v>5</v>
      </c>
      <c r="BI339" s="4">
        <v>5</v>
      </c>
      <c r="BJ339" s="4">
        <v>5</v>
      </c>
      <c r="BK339" s="4">
        <v>1</v>
      </c>
      <c r="BL339" s="4">
        <v>2</v>
      </c>
      <c r="BM339" s="4">
        <v>1</v>
      </c>
      <c r="BN339" s="4">
        <v>4</v>
      </c>
      <c r="BO339" s="4">
        <v>4</v>
      </c>
      <c r="BP339" s="4">
        <v>-0.15543424131798</v>
      </c>
      <c r="BQ339" s="4">
        <v>0.64857937140489597</v>
      </c>
      <c r="BR339" s="4">
        <v>-3.33942124219424</v>
      </c>
      <c r="BS339" s="4">
        <v>103</v>
      </c>
      <c r="BT339" s="4">
        <v>40</v>
      </c>
      <c r="BU339" s="4">
        <v>54</v>
      </c>
      <c r="BV339" s="4">
        <v>64</v>
      </c>
      <c r="BW339" s="4">
        <v>75</v>
      </c>
      <c r="BX339" s="4">
        <v>89</v>
      </c>
      <c r="BY339" s="4">
        <v>101</v>
      </c>
      <c r="BZ339" s="4">
        <v>113</v>
      </c>
      <c r="CA339" s="4">
        <v>52</v>
      </c>
      <c r="CB339" s="4">
        <v>70</v>
      </c>
      <c r="CC339" s="4">
        <v>83</v>
      </c>
      <c r="CD339" s="4">
        <v>97</v>
      </c>
      <c r="CE339" s="4">
        <v>116</v>
      </c>
      <c r="CF339" s="4">
        <v>131</v>
      </c>
      <c r="CG339" s="4">
        <v>147</v>
      </c>
      <c r="CH339" s="23">
        <v>0</v>
      </c>
      <c r="CI339" s="24">
        <v>0</v>
      </c>
      <c r="CJ339" s="25">
        <v>0</v>
      </c>
      <c r="CK339" s="26">
        <v>0</v>
      </c>
      <c r="CL339" s="28">
        <v>0</v>
      </c>
      <c r="CM339" s="29">
        <v>100</v>
      </c>
      <c r="CN339" s="30">
        <v>0</v>
      </c>
      <c r="CO339" s="31">
        <v>0</v>
      </c>
      <c r="CP339" s="33" t="s">
        <v>418</v>
      </c>
      <c r="CQ339" s="8">
        <v>0</v>
      </c>
      <c r="CR339" s="8">
        <v>0</v>
      </c>
      <c r="CS339" s="8">
        <v>0</v>
      </c>
      <c r="CT339" s="8">
        <v>0</v>
      </c>
      <c r="CU339" s="8">
        <v>0</v>
      </c>
      <c r="CV339" s="8">
        <v>0</v>
      </c>
      <c r="CW339" s="8">
        <v>0</v>
      </c>
      <c r="CX339" s="8">
        <v>0</v>
      </c>
      <c r="CY339" s="8">
        <v>100</v>
      </c>
    </row>
    <row r="340" spans="1:103" s="4" customFormat="1" ht="15.75" thickBot="1" x14ac:dyDescent="0.3">
      <c r="A340" s="3" t="s">
        <v>419</v>
      </c>
      <c r="B340" s="3" t="s">
        <v>1015</v>
      </c>
      <c r="C340" s="3" t="s">
        <v>1016</v>
      </c>
      <c r="D340" s="3" t="s">
        <v>1017</v>
      </c>
      <c r="E340" s="3" t="s">
        <v>1021</v>
      </c>
      <c r="G340" s="5">
        <v>932</v>
      </c>
      <c r="H340" s="4">
        <v>-29.24652</v>
      </c>
      <c r="I340" s="4">
        <v>29.970659999999999</v>
      </c>
      <c r="J340" s="6">
        <v>37413</v>
      </c>
      <c r="K340" s="6">
        <v>43238</v>
      </c>
      <c r="L340" s="5"/>
      <c r="M340" s="4">
        <v>935.09854306767295</v>
      </c>
      <c r="N340" s="4">
        <v>221359.100798673</v>
      </c>
      <c r="O340" s="4">
        <v>33309.548806567298</v>
      </c>
      <c r="P340" s="8">
        <f t="shared" si="5"/>
        <v>33.3095488065673</v>
      </c>
      <c r="Q340" s="4">
        <v>59803.188373433397</v>
      </c>
      <c r="R340" s="5">
        <v>1380</v>
      </c>
      <c r="S340" s="5">
        <v>2129</v>
      </c>
      <c r="T340" s="5">
        <v>1383</v>
      </c>
      <c r="U340" s="5">
        <v>1622</v>
      </c>
      <c r="V340" s="5">
        <v>4.6980632469059997E-3</v>
      </c>
      <c r="W340" s="5">
        <v>1.2524415844235E-2</v>
      </c>
      <c r="X340" s="5">
        <v>14.4700002670288</v>
      </c>
      <c r="Y340" s="5">
        <v>5.3285900503399998E-3</v>
      </c>
      <c r="Z340" s="4">
        <v>1.2068243847751801</v>
      </c>
      <c r="AA340" s="4">
        <v>85.0931085891295</v>
      </c>
      <c r="AB340" s="4">
        <v>11.615740841931601</v>
      </c>
      <c r="AC340" s="5" t="s">
        <v>368</v>
      </c>
      <c r="AD340" s="4">
        <v>15.160274892007999</v>
      </c>
      <c r="AE340" s="4">
        <v>7</v>
      </c>
      <c r="AF340" s="4">
        <v>1.65</v>
      </c>
      <c r="AG340" s="4">
        <v>3.39</v>
      </c>
      <c r="AH340" s="4">
        <v>3.07</v>
      </c>
      <c r="AI340" s="4">
        <v>3.95</v>
      </c>
      <c r="AJ340" s="4">
        <v>0.75</v>
      </c>
      <c r="AK340" s="4">
        <v>0.44</v>
      </c>
      <c r="AL340" s="4">
        <v>0.65</v>
      </c>
      <c r="AM340" s="4">
        <v>0.67</v>
      </c>
      <c r="AN340" s="4">
        <v>1292</v>
      </c>
      <c r="AO340" s="4">
        <v>729</v>
      </c>
      <c r="AP340" s="4">
        <v>947</v>
      </c>
      <c r="AQ340" s="4">
        <v>921</v>
      </c>
      <c r="AR340" s="4">
        <v>1142</v>
      </c>
      <c r="AS340" s="4">
        <v>691</v>
      </c>
      <c r="AT340" s="4">
        <v>876</v>
      </c>
      <c r="AU340" s="4">
        <v>862</v>
      </c>
      <c r="AV340" s="4">
        <v>0.76100000000000001</v>
      </c>
      <c r="AW340" s="4">
        <v>0.193</v>
      </c>
      <c r="AX340" s="4">
        <v>12</v>
      </c>
      <c r="AY340" s="4">
        <v>17</v>
      </c>
      <c r="AZ340" s="4">
        <v>3</v>
      </c>
      <c r="BA340" s="4">
        <v>5</v>
      </c>
      <c r="BB340" s="4">
        <v>7</v>
      </c>
      <c r="BC340" s="4">
        <v>7</v>
      </c>
      <c r="BD340" s="4">
        <v>5</v>
      </c>
      <c r="BE340" s="4">
        <v>2</v>
      </c>
      <c r="BF340" s="4">
        <v>2</v>
      </c>
      <c r="BG340" s="4">
        <v>1</v>
      </c>
      <c r="BH340" s="4">
        <v>5</v>
      </c>
      <c r="BI340" s="4">
        <v>5</v>
      </c>
      <c r="BJ340" s="4">
        <v>5</v>
      </c>
      <c r="BK340" s="4">
        <v>1</v>
      </c>
      <c r="BL340" s="4">
        <v>1</v>
      </c>
      <c r="BM340" s="4">
        <v>1</v>
      </c>
      <c r="BN340" s="4">
        <v>4</v>
      </c>
      <c r="BO340" s="4">
        <v>4</v>
      </c>
      <c r="BP340" s="4">
        <v>-0.135293100092506</v>
      </c>
      <c r="BQ340" s="4">
        <v>0.56484997981956397</v>
      </c>
      <c r="BR340" s="4">
        <v>16.108427027217399</v>
      </c>
      <c r="BS340" s="4">
        <v>111</v>
      </c>
      <c r="BT340" s="4">
        <v>53</v>
      </c>
      <c r="BU340" s="4">
        <v>72</v>
      </c>
      <c r="BV340" s="4">
        <v>85</v>
      </c>
      <c r="BW340" s="4">
        <v>100</v>
      </c>
      <c r="BX340" s="4">
        <v>120</v>
      </c>
      <c r="BY340" s="4">
        <v>136</v>
      </c>
      <c r="BZ340" s="4">
        <v>153</v>
      </c>
      <c r="CA340" s="4">
        <v>56</v>
      </c>
      <c r="CB340" s="4">
        <v>76</v>
      </c>
      <c r="CC340" s="4">
        <v>90</v>
      </c>
      <c r="CD340" s="4">
        <v>105</v>
      </c>
      <c r="CE340" s="4">
        <v>126</v>
      </c>
      <c r="CF340" s="4">
        <v>144</v>
      </c>
      <c r="CG340" s="4">
        <v>162</v>
      </c>
      <c r="CH340" s="23">
        <v>0</v>
      </c>
      <c r="CI340" s="24">
        <v>0</v>
      </c>
      <c r="CJ340" s="25">
        <v>0</v>
      </c>
      <c r="CK340" s="26">
        <v>0</v>
      </c>
      <c r="CL340" s="28">
        <v>30</v>
      </c>
      <c r="CM340" s="29">
        <v>70</v>
      </c>
      <c r="CN340" s="30">
        <v>0</v>
      </c>
      <c r="CO340" s="31">
        <v>0</v>
      </c>
      <c r="CP340" s="33" t="s">
        <v>419</v>
      </c>
      <c r="CQ340" s="8">
        <v>0</v>
      </c>
      <c r="CR340" s="8">
        <v>0</v>
      </c>
      <c r="CS340" s="8">
        <v>0</v>
      </c>
      <c r="CT340" s="8">
        <v>0</v>
      </c>
      <c r="CU340" s="8">
        <v>0</v>
      </c>
      <c r="CV340" s="8">
        <v>0</v>
      </c>
      <c r="CW340" s="8">
        <v>0</v>
      </c>
      <c r="CX340" s="8">
        <v>0</v>
      </c>
      <c r="CY340" s="8">
        <v>100</v>
      </c>
    </row>
    <row r="341" spans="1:103" s="4" customFormat="1" ht="15.75" thickBot="1" x14ac:dyDescent="0.3">
      <c r="A341" s="3" t="s">
        <v>420</v>
      </c>
      <c r="B341" s="3" t="s">
        <v>1015</v>
      </c>
      <c r="C341" s="3" t="s">
        <v>1016</v>
      </c>
      <c r="D341" s="3" t="s">
        <v>1017</v>
      </c>
      <c r="E341" s="3" t="s">
        <v>1021</v>
      </c>
      <c r="G341" s="5">
        <v>340</v>
      </c>
      <c r="H341" s="4">
        <v>-29.319129999999902</v>
      </c>
      <c r="I341" s="4">
        <v>29.965689999999999</v>
      </c>
      <c r="J341" s="6">
        <v>41708</v>
      </c>
      <c r="K341" s="6">
        <v>43238</v>
      </c>
      <c r="L341" s="5"/>
      <c r="M341" s="4">
        <v>340.30878813435299</v>
      </c>
      <c r="N341" s="4">
        <v>177362.12766329601</v>
      </c>
      <c r="O341" s="4">
        <v>34926.771842334303</v>
      </c>
      <c r="P341" s="8">
        <f t="shared" si="5"/>
        <v>34.926771842334304</v>
      </c>
      <c r="Q341" s="4">
        <v>67988.141811761598</v>
      </c>
      <c r="R341" s="5">
        <v>1406</v>
      </c>
      <c r="S341" s="5">
        <v>2368</v>
      </c>
      <c r="T341" s="5">
        <v>1414</v>
      </c>
      <c r="U341" s="5">
        <v>1922</v>
      </c>
      <c r="V341" s="5">
        <v>6.5915919840340001E-3</v>
      </c>
      <c r="W341" s="5">
        <v>1.4149526290386001E-2</v>
      </c>
      <c r="X341" s="5">
        <v>17.809999465942301</v>
      </c>
      <c r="Y341" s="5">
        <v>9.9625214934349997E-3</v>
      </c>
      <c r="Z341" s="4">
        <v>1.1797018310149301</v>
      </c>
      <c r="AA341" s="4">
        <v>90.694677404750095</v>
      </c>
      <c r="AB341" s="4">
        <v>10.0766525703312</v>
      </c>
      <c r="AC341" s="5" t="s">
        <v>368</v>
      </c>
      <c r="AD341" s="4">
        <v>17.500143973052801</v>
      </c>
      <c r="AE341" s="4">
        <v>7</v>
      </c>
      <c r="AF341" s="4">
        <v>1.74</v>
      </c>
      <c r="AG341" s="4">
        <v>3.39</v>
      </c>
      <c r="AH341" s="4">
        <v>3.07</v>
      </c>
      <c r="AI341" s="4">
        <v>1.84</v>
      </c>
      <c r="AJ341" s="4">
        <v>0.75</v>
      </c>
      <c r="AK341" s="4">
        <v>0.55000000000000004</v>
      </c>
      <c r="AL341" s="4">
        <v>0.66</v>
      </c>
      <c r="AM341" s="4">
        <v>0.68</v>
      </c>
      <c r="AN341" s="4">
        <v>1292</v>
      </c>
      <c r="AO341" s="4">
        <v>839</v>
      </c>
      <c r="AP341" s="4">
        <v>994</v>
      </c>
      <c r="AQ341" s="4">
        <v>954</v>
      </c>
      <c r="AR341" s="4">
        <v>1050</v>
      </c>
      <c r="AS341" s="4">
        <v>805</v>
      </c>
      <c r="AT341" s="4">
        <v>905</v>
      </c>
      <c r="AU341" s="4">
        <v>896</v>
      </c>
      <c r="AV341" s="4">
        <v>0.59799999999999998</v>
      </c>
      <c r="AW341" s="4">
        <v>0.14899999999999999</v>
      </c>
      <c r="AX341" s="4">
        <v>12</v>
      </c>
      <c r="AY341" s="4">
        <v>17</v>
      </c>
      <c r="AZ341" s="4">
        <v>3</v>
      </c>
      <c r="BA341" s="4">
        <v>5</v>
      </c>
      <c r="BB341" s="4">
        <v>7</v>
      </c>
      <c r="BC341" s="4">
        <v>7</v>
      </c>
      <c r="BD341" s="4">
        <v>7</v>
      </c>
      <c r="BE341" s="4">
        <v>2</v>
      </c>
      <c r="BF341" s="4">
        <v>2</v>
      </c>
      <c r="BG341" s="4">
        <v>2</v>
      </c>
      <c r="BH341" s="4">
        <v>5</v>
      </c>
      <c r="BI341" s="4">
        <v>5</v>
      </c>
      <c r="BJ341" s="4">
        <v>5</v>
      </c>
      <c r="BK341" s="4">
        <v>1</v>
      </c>
      <c r="BL341" s="4">
        <v>1</v>
      </c>
      <c r="BM341" s="4">
        <v>1</v>
      </c>
      <c r="BN341" s="4">
        <v>4</v>
      </c>
      <c r="BO341" s="4">
        <v>4</v>
      </c>
      <c r="BP341" s="4">
        <v>-0.135293100092506</v>
      </c>
      <c r="BQ341" s="4">
        <v>0.69077937411490398</v>
      </c>
      <c r="BR341" s="4">
        <v>22.997475780982899</v>
      </c>
      <c r="BS341" s="4">
        <v>111</v>
      </c>
      <c r="BT341" s="4">
        <v>51</v>
      </c>
      <c r="BU341" s="4">
        <v>69</v>
      </c>
      <c r="BV341" s="4">
        <v>82</v>
      </c>
      <c r="BW341" s="4">
        <v>96</v>
      </c>
      <c r="BX341" s="4">
        <v>115</v>
      </c>
      <c r="BY341" s="4">
        <v>131</v>
      </c>
      <c r="BZ341" s="4">
        <v>148</v>
      </c>
      <c r="CA341" s="4">
        <v>57</v>
      </c>
      <c r="CB341" s="4">
        <v>77</v>
      </c>
      <c r="CC341" s="4">
        <v>92</v>
      </c>
      <c r="CD341" s="4">
        <v>107</v>
      </c>
      <c r="CE341" s="4">
        <v>129</v>
      </c>
      <c r="CF341" s="4">
        <v>147</v>
      </c>
      <c r="CG341" s="4">
        <v>165</v>
      </c>
      <c r="CH341" s="23">
        <v>0</v>
      </c>
      <c r="CI341" s="24">
        <v>0</v>
      </c>
      <c r="CJ341" s="25">
        <v>0</v>
      </c>
      <c r="CK341" s="26">
        <v>0</v>
      </c>
      <c r="CL341" s="28">
        <v>30</v>
      </c>
      <c r="CM341" s="29">
        <v>70</v>
      </c>
      <c r="CN341" s="30">
        <v>0</v>
      </c>
      <c r="CO341" s="31">
        <v>0</v>
      </c>
      <c r="CP341" s="33" t="s">
        <v>420</v>
      </c>
      <c r="CQ341" s="8">
        <v>0</v>
      </c>
      <c r="CR341" s="8">
        <v>0</v>
      </c>
      <c r="CS341" s="8">
        <v>0</v>
      </c>
      <c r="CT341" s="8">
        <v>0</v>
      </c>
      <c r="CU341" s="8">
        <v>0</v>
      </c>
      <c r="CV341" s="8">
        <v>0</v>
      </c>
      <c r="CW341" s="8">
        <v>0</v>
      </c>
      <c r="CX341" s="8">
        <v>0</v>
      </c>
      <c r="CY341" s="8">
        <v>100</v>
      </c>
    </row>
    <row r="342" spans="1:103" s="8" customFormat="1" ht="15.75" thickBot="1" x14ac:dyDescent="0.3">
      <c r="A342" s="8" t="s">
        <v>421</v>
      </c>
      <c r="B342" s="8" t="s">
        <v>1015</v>
      </c>
      <c r="C342" s="8" t="s">
        <v>1068</v>
      </c>
      <c r="D342" s="8" t="s">
        <v>1069</v>
      </c>
      <c r="E342" s="8" t="s">
        <v>1096</v>
      </c>
      <c r="G342" s="9">
        <v>129</v>
      </c>
      <c r="H342" s="8">
        <v>-27.849889999999998</v>
      </c>
      <c r="I342" s="8">
        <v>29.84057</v>
      </c>
      <c r="J342" s="10">
        <v>17715</v>
      </c>
      <c r="K342" s="10">
        <v>43264</v>
      </c>
      <c r="L342" s="9">
        <v>1954</v>
      </c>
      <c r="M342" s="8">
        <v>129.328036158359</v>
      </c>
      <c r="N342" s="8">
        <v>100514.359493126</v>
      </c>
      <c r="O342" s="8">
        <v>18889.607057586301</v>
      </c>
      <c r="P342" s="8">
        <f t="shared" si="5"/>
        <v>18.889607057586304</v>
      </c>
      <c r="Q342" s="8">
        <v>35571.902541007898</v>
      </c>
      <c r="R342" s="9">
        <v>1294</v>
      </c>
      <c r="S342" s="9">
        <v>1997</v>
      </c>
      <c r="T342" s="9">
        <v>1338</v>
      </c>
      <c r="U342" s="9">
        <v>1749</v>
      </c>
      <c r="V342" s="9">
        <v>1.3223491609097001E-2</v>
      </c>
      <c r="W342" s="9">
        <v>1.9762788880621999E-2</v>
      </c>
      <c r="X342" s="9">
        <v>17.829999923706001</v>
      </c>
      <c r="Y342" s="9">
        <v>1.5405416488647E-2</v>
      </c>
      <c r="Z342" s="8">
        <v>2.1433196972666799</v>
      </c>
      <c r="AA342" s="8">
        <v>93.3371975233554</v>
      </c>
      <c r="AB342" s="8">
        <v>5.1738412436180896</v>
      </c>
      <c r="AC342" s="9" t="s">
        <v>368</v>
      </c>
      <c r="AD342" s="8">
        <v>13.1769287288909</v>
      </c>
      <c r="AE342" s="8">
        <v>6.17</v>
      </c>
      <c r="AF342" s="8">
        <v>2.92</v>
      </c>
      <c r="AG342" s="8">
        <v>3.74</v>
      </c>
      <c r="AH342" s="8">
        <v>3.81</v>
      </c>
      <c r="AI342" s="8">
        <v>3.81</v>
      </c>
      <c r="AJ342" s="8">
        <v>0.53</v>
      </c>
      <c r="AK342" s="8">
        <v>0.27</v>
      </c>
      <c r="AL342" s="8">
        <v>0.41</v>
      </c>
      <c r="AM342" s="8">
        <v>0.35</v>
      </c>
      <c r="AN342" s="8">
        <v>1209</v>
      </c>
      <c r="AO342" s="8">
        <v>851</v>
      </c>
      <c r="AP342" s="8">
        <v>975</v>
      </c>
      <c r="AQ342" s="8">
        <v>951</v>
      </c>
      <c r="AR342" s="8">
        <v>1057</v>
      </c>
      <c r="AS342" s="8">
        <v>797</v>
      </c>
      <c r="AT342" s="8">
        <v>909</v>
      </c>
      <c r="AU342" s="8">
        <v>896</v>
      </c>
      <c r="AV342" s="8">
        <v>3.2000000000000001E-2</v>
      </c>
      <c r="AW342" s="8">
        <v>2.5999999999999999E-2</v>
      </c>
      <c r="AX342" s="8">
        <v>12</v>
      </c>
      <c r="AY342" s="8">
        <v>34</v>
      </c>
      <c r="AZ342" s="8">
        <v>3</v>
      </c>
      <c r="BA342" s="8">
        <v>4</v>
      </c>
      <c r="BB342" s="8">
        <v>5</v>
      </c>
      <c r="BC342" s="8">
        <v>5</v>
      </c>
      <c r="BD342" s="8">
        <v>4</v>
      </c>
      <c r="BE342" s="8">
        <v>1</v>
      </c>
      <c r="BF342" s="8">
        <v>2</v>
      </c>
      <c r="BG342" s="8">
        <v>1</v>
      </c>
      <c r="BH342" s="8">
        <v>5</v>
      </c>
      <c r="BI342" s="8">
        <v>5</v>
      </c>
      <c r="BJ342" s="8">
        <v>4</v>
      </c>
      <c r="BK342" s="8">
        <v>1</v>
      </c>
      <c r="BL342" s="8">
        <v>1</v>
      </c>
      <c r="BM342" s="8">
        <v>0</v>
      </c>
      <c r="BN342" s="8">
        <v>4</v>
      </c>
      <c r="BO342" s="8">
        <v>4</v>
      </c>
      <c r="BP342" s="8">
        <v>-0.175205755757253</v>
      </c>
      <c r="BQ342" s="8">
        <v>0.724478984305854</v>
      </c>
      <c r="BR342" s="8">
        <v>18.098807079897401</v>
      </c>
      <c r="BS342" s="8">
        <v>156</v>
      </c>
      <c r="BT342" s="8">
        <v>54</v>
      </c>
      <c r="BU342" s="8">
        <v>72</v>
      </c>
      <c r="BV342" s="8">
        <v>84</v>
      </c>
      <c r="BW342" s="8">
        <v>96</v>
      </c>
      <c r="BX342" s="8">
        <v>113</v>
      </c>
      <c r="BY342" s="8">
        <v>126</v>
      </c>
      <c r="BZ342" s="8">
        <v>139</v>
      </c>
      <c r="CA342" s="8">
        <v>68</v>
      </c>
      <c r="CB342" s="8">
        <v>90</v>
      </c>
      <c r="CC342" s="8">
        <v>105</v>
      </c>
      <c r="CD342" s="8">
        <v>121</v>
      </c>
      <c r="CE342" s="8">
        <v>141</v>
      </c>
      <c r="CF342" s="8">
        <v>158</v>
      </c>
      <c r="CG342" s="8">
        <v>174</v>
      </c>
      <c r="CH342" s="23">
        <v>0</v>
      </c>
      <c r="CI342" s="24">
        <v>0</v>
      </c>
      <c r="CJ342" s="25">
        <v>0</v>
      </c>
      <c r="CK342" s="26">
        <v>0</v>
      </c>
      <c r="CL342" s="28">
        <v>100</v>
      </c>
      <c r="CM342" s="29">
        <v>0</v>
      </c>
      <c r="CN342" s="30">
        <v>0</v>
      </c>
      <c r="CO342" s="31">
        <v>0</v>
      </c>
      <c r="CP342" s="34" t="s">
        <v>421</v>
      </c>
      <c r="CQ342" s="8">
        <v>0</v>
      </c>
      <c r="CR342" s="8">
        <v>0</v>
      </c>
      <c r="CS342" s="8">
        <v>0</v>
      </c>
      <c r="CT342" s="8">
        <v>0</v>
      </c>
      <c r="CU342" s="8">
        <v>0</v>
      </c>
      <c r="CV342" s="8">
        <v>0</v>
      </c>
      <c r="CW342" s="8">
        <v>0</v>
      </c>
      <c r="CX342" s="8">
        <v>0</v>
      </c>
      <c r="CY342" s="8">
        <v>100</v>
      </c>
    </row>
    <row r="343" spans="1:103" s="8" customFormat="1" ht="15.75" thickBot="1" x14ac:dyDescent="0.3">
      <c r="A343" s="8" t="s">
        <v>422</v>
      </c>
      <c r="B343" s="8" t="s">
        <v>1015</v>
      </c>
      <c r="C343" s="8" t="s">
        <v>1068</v>
      </c>
      <c r="D343" s="8" t="s">
        <v>1094</v>
      </c>
      <c r="E343" s="8" t="s">
        <v>1095</v>
      </c>
      <c r="G343" s="9">
        <v>5887</v>
      </c>
      <c r="H343" s="8">
        <v>-28.05932</v>
      </c>
      <c r="I343" s="8">
        <v>30.373370000000001</v>
      </c>
      <c r="J343" s="10">
        <v>22033</v>
      </c>
      <c r="K343" s="10">
        <v>43265</v>
      </c>
      <c r="L343" s="9"/>
      <c r="M343" s="8">
        <v>5917.38199452767</v>
      </c>
      <c r="N343" s="8">
        <v>650353.09079378995</v>
      </c>
      <c r="O343" s="8">
        <v>88946.596762913206</v>
      </c>
      <c r="P343" s="8">
        <f t="shared" si="5"/>
        <v>88.946596762913202</v>
      </c>
      <c r="Q343" s="8">
        <v>219129.59530426201</v>
      </c>
      <c r="R343" s="9">
        <v>1142</v>
      </c>
      <c r="S343" s="9">
        <v>2112</v>
      </c>
      <c r="T343" s="9">
        <v>1150</v>
      </c>
      <c r="U343" s="9">
        <v>1741</v>
      </c>
      <c r="V343" s="9">
        <v>2.1081923041489999E-3</v>
      </c>
      <c r="W343" s="9">
        <v>4.4266042596989999E-3</v>
      </c>
      <c r="X343" s="9">
        <v>9.7700004577636701</v>
      </c>
      <c r="Y343" s="9">
        <v>3.5960453096779998E-3</v>
      </c>
      <c r="Z343" s="8">
        <v>1.60984891285555</v>
      </c>
      <c r="AA343" s="8">
        <v>78.441120136054096</v>
      </c>
      <c r="AB343" s="8">
        <v>36.733475934950803</v>
      </c>
      <c r="AC343" s="9" t="s">
        <v>368</v>
      </c>
      <c r="AD343" s="8">
        <v>39.7704013411822</v>
      </c>
      <c r="AE343" s="8">
        <v>6.85</v>
      </c>
      <c r="AF343" s="8">
        <v>1.6</v>
      </c>
      <c r="AG343" s="8">
        <v>4.6900000000000004</v>
      </c>
      <c r="AH343" s="8">
        <v>4.5599999999999996</v>
      </c>
      <c r="AI343" s="8">
        <v>4.62</v>
      </c>
      <c r="AJ343" s="8">
        <v>0.63</v>
      </c>
      <c r="AK343" s="8">
        <v>0.18</v>
      </c>
      <c r="AL343" s="8">
        <v>0.44</v>
      </c>
      <c r="AM343" s="8">
        <v>0.45</v>
      </c>
      <c r="AN343" s="8">
        <v>1318</v>
      </c>
      <c r="AO343" s="8">
        <v>560</v>
      </c>
      <c r="AP343" s="8">
        <v>827</v>
      </c>
      <c r="AQ343" s="8">
        <v>806</v>
      </c>
      <c r="AR343" s="8">
        <v>1149</v>
      </c>
      <c r="AS343" s="8">
        <v>517</v>
      </c>
      <c r="AT343" s="8">
        <v>761</v>
      </c>
      <c r="AU343" s="8">
        <v>764</v>
      </c>
      <c r="AV343" s="8">
        <v>0.53500000000000003</v>
      </c>
      <c r="AW343" s="8">
        <v>2.6539999999999999</v>
      </c>
      <c r="AX343" s="8">
        <v>12</v>
      </c>
      <c r="AY343" s="8">
        <v>34</v>
      </c>
      <c r="AZ343" s="8">
        <v>3</v>
      </c>
      <c r="BA343" s="8">
        <v>4</v>
      </c>
      <c r="BB343" s="8">
        <v>5</v>
      </c>
      <c r="BC343" s="8">
        <v>5</v>
      </c>
      <c r="BD343" s="8">
        <v>4</v>
      </c>
      <c r="BE343" s="8">
        <v>1</v>
      </c>
      <c r="BF343" s="8">
        <v>2</v>
      </c>
      <c r="BG343" s="8">
        <v>1</v>
      </c>
      <c r="BH343" s="8">
        <v>5</v>
      </c>
      <c r="BI343" s="8">
        <v>5</v>
      </c>
      <c r="BJ343" s="8">
        <v>4</v>
      </c>
      <c r="BK343" s="8">
        <v>1</v>
      </c>
      <c r="BL343" s="8">
        <v>2</v>
      </c>
      <c r="BM343" s="8">
        <v>0</v>
      </c>
      <c r="BN343" s="8">
        <v>4</v>
      </c>
      <c r="BO343" s="8">
        <v>4</v>
      </c>
      <c r="BP343" s="8">
        <v>-0.17477304378101899</v>
      </c>
      <c r="BQ343" s="8">
        <v>0.64398916709555298</v>
      </c>
      <c r="BR343" s="8">
        <v>22.9660450491955</v>
      </c>
      <c r="BS343" s="8">
        <v>135</v>
      </c>
      <c r="BT343" s="8">
        <v>75</v>
      </c>
      <c r="BU343" s="8">
        <v>99</v>
      </c>
      <c r="BV343" s="8">
        <v>117</v>
      </c>
      <c r="BW343" s="8">
        <v>134</v>
      </c>
      <c r="BX343" s="8">
        <v>157</v>
      </c>
      <c r="BY343" s="8">
        <v>175</v>
      </c>
      <c r="BZ343" s="8">
        <v>194</v>
      </c>
      <c r="CA343" s="8">
        <v>75</v>
      </c>
      <c r="CB343" s="8">
        <v>100</v>
      </c>
      <c r="CC343" s="8">
        <v>118</v>
      </c>
      <c r="CD343" s="8">
        <v>135</v>
      </c>
      <c r="CE343" s="8">
        <v>158</v>
      </c>
      <c r="CF343" s="8">
        <v>176</v>
      </c>
      <c r="CG343" s="8">
        <v>195</v>
      </c>
      <c r="CH343" s="23">
        <v>0</v>
      </c>
      <c r="CI343" s="24">
        <v>0</v>
      </c>
      <c r="CJ343" s="25">
        <v>0</v>
      </c>
      <c r="CK343" s="26">
        <v>0</v>
      </c>
      <c r="CL343" s="28">
        <v>20</v>
      </c>
      <c r="CM343" s="29">
        <v>80</v>
      </c>
      <c r="CN343" s="30">
        <v>0</v>
      </c>
      <c r="CO343" s="31">
        <v>0</v>
      </c>
      <c r="CP343" s="34" t="s">
        <v>422</v>
      </c>
      <c r="CQ343" s="8">
        <v>0</v>
      </c>
      <c r="CR343" s="8">
        <v>0</v>
      </c>
      <c r="CS343" s="8">
        <v>0</v>
      </c>
      <c r="CT343" s="8">
        <v>0</v>
      </c>
      <c r="CU343" s="8">
        <v>0</v>
      </c>
      <c r="CV343" s="8">
        <v>0</v>
      </c>
      <c r="CW343" s="8">
        <v>0</v>
      </c>
      <c r="CX343" s="8">
        <v>0</v>
      </c>
      <c r="CY343" s="8">
        <v>100</v>
      </c>
    </row>
    <row r="344" spans="1:103" s="4" customFormat="1" ht="15.75" thickBot="1" x14ac:dyDescent="0.3">
      <c r="A344" s="3" t="s">
        <v>423</v>
      </c>
      <c r="B344" s="3" t="s">
        <v>1015</v>
      </c>
      <c r="C344" s="3" t="s">
        <v>1068</v>
      </c>
      <c r="D344" s="3" t="s">
        <v>1069</v>
      </c>
      <c r="E344" s="3" t="s">
        <v>1071</v>
      </c>
      <c r="G344" s="5">
        <v>830</v>
      </c>
      <c r="H344" s="4">
        <v>-27.953389999999999</v>
      </c>
      <c r="I344" s="4">
        <v>29.948709999999998</v>
      </c>
      <c r="J344" s="6">
        <v>22494</v>
      </c>
      <c r="K344" s="6">
        <v>43210</v>
      </c>
      <c r="L344" s="5"/>
      <c r="M344" s="4">
        <v>828.44431127741996</v>
      </c>
      <c r="N344" s="4">
        <v>208975.17231984</v>
      </c>
      <c r="O344" s="4">
        <v>21731.734950255399</v>
      </c>
      <c r="P344" s="8">
        <f t="shared" si="5"/>
        <v>21.731734950255401</v>
      </c>
      <c r="Q344" s="4">
        <v>49386.552631662802</v>
      </c>
      <c r="R344" s="5">
        <v>1233</v>
      </c>
      <c r="S344" s="5">
        <v>1946</v>
      </c>
      <c r="T344" s="5">
        <v>1248</v>
      </c>
      <c r="U344" s="5">
        <v>1378</v>
      </c>
      <c r="V344" s="5">
        <v>2.8795567341149998E-3</v>
      </c>
      <c r="W344" s="5">
        <v>1.4437128368075E-2</v>
      </c>
      <c r="X344" s="5">
        <v>10.6800003051757</v>
      </c>
      <c r="Y344" s="5">
        <v>3.509727306664E-3</v>
      </c>
      <c r="Z344" s="4">
        <v>1.9935916489935901</v>
      </c>
      <c r="AA344" s="4">
        <v>85.943724655313403</v>
      </c>
      <c r="AB344" s="4">
        <v>11.772355574064701</v>
      </c>
      <c r="AC344" s="5" t="s">
        <v>368</v>
      </c>
      <c r="AD344" s="4">
        <v>13.1425949779163</v>
      </c>
      <c r="AE344" s="4">
        <v>6.83</v>
      </c>
      <c r="AF344" s="4">
        <v>1.6</v>
      </c>
      <c r="AG344" s="4">
        <v>4.5</v>
      </c>
      <c r="AH344" s="4">
        <v>4.37</v>
      </c>
      <c r="AI344" s="4">
        <v>5.6</v>
      </c>
      <c r="AJ344" s="4">
        <v>0.59</v>
      </c>
      <c r="AK344" s="4">
        <v>0.24</v>
      </c>
      <c r="AL344" s="4">
        <v>0.37</v>
      </c>
      <c r="AM344" s="4">
        <v>0.34</v>
      </c>
      <c r="AN344" s="4">
        <v>1082</v>
      </c>
      <c r="AO344" s="4">
        <v>763</v>
      </c>
      <c r="AP344" s="4">
        <v>849</v>
      </c>
      <c r="AQ344" s="4">
        <v>835</v>
      </c>
      <c r="AR344" s="4">
        <v>987</v>
      </c>
      <c r="AS344" s="4">
        <v>589</v>
      </c>
      <c r="AT344" s="4">
        <v>818</v>
      </c>
      <c r="AU344" s="4">
        <v>815</v>
      </c>
      <c r="AV344" s="4">
        <v>2.246</v>
      </c>
      <c r="AW344" s="4">
        <v>8.6999999999999994E-2</v>
      </c>
      <c r="AX344" s="4">
        <v>12</v>
      </c>
      <c r="AY344" s="4">
        <v>34</v>
      </c>
      <c r="AZ344" s="4">
        <v>3</v>
      </c>
      <c r="BA344" s="4">
        <v>4</v>
      </c>
      <c r="BB344" s="4">
        <v>5</v>
      </c>
      <c r="BC344" s="4">
        <v>5</v>
      </c>
      <c r="BD344" s="4">
        <v>4</v>
      </c>
      <c r="BE344" s="4">
        <v>1</v>
      </c>
      <c r="BF344" s="4">
        <v>2</v>
      </c>
      <c r="BG344" s="4">
        <v>1</v>
      </c>
      <c r="BH344" s="4">
        <v>5</v>
      </c>
      <c r="BI344" s="4">
        <v>5</v>
      </c>
      <c r="BJ344" s="4">
        <v>4</v>
      </c>
      <c r="BK344" s="4">
        <v>1</v>
      </c>
      <c r="BL344" s="4">
        <v>1</v>
      </c>
      <c r="BM344" s="4">
        <v>0</v>
      </c>
      <c r="BN344" s="4">
        <v>4</v>
      </c>
      <c r="BO344" s="4">
        <v>4</v>
      </c>
      <c r="BP344" s="4">
        <v>-0.11597921242431999</v>
      </c>
      <c r="BQ344" s="4">
        <v>0.73914306745222702</v>
      </c>
      <c r="BR344" s="4">
        <v>21.3039588544708</v>
      </c>
      <c r="BS344" s="4">
        <v>140</v>
      </c>
      <c r="BT344" s="4">
        <v>62</v>
      </c>
      <c r="BU344" s="4">
        <v>83</v>
      </c>
      <c r="BV344" s="4">
        <v>98</v>
      </c>
      <c r="BW344" s="4">
        <v>112</v>
      </c>
      <c r="BX344" s="4">
        <v>131</v>
      </c>
      <c r="BY344" s="4">
        <v>146</v>
      </c>
      <c r="BZ344" s="4">
        <v>162</v>
      </c>
      <c r="CA344" s="4">
        <v>64</v>
      </c>
      <c r="CB344" s="4">
        <v>85</v>
      </c>
      <c r="CC344" s="4">
        <v>100</v>
      </c>
      <c r="CD344" s="4">
        <v>115</v>
      </c>
      <c r="CE344" s="4">
        <v>135</v>
      </c>
      <c r="CF344" s="4">
        <v>150</v>
      </c>
      <c r="CG344" s="4">
        <v>166</v>
      </c>
      <c r="CH344" s="23">
        <v>0</v>
      </c>
      <c r="CI344" s="24">
        <v>0</v>
      </c>
      <c r="CJ344" s="25">
        <v>0</v>
      </c>
      <c r="CK344" s="26">
        <v>0</v>
      </c>
      <c r="CL344" s="28">
        <v>100</v>
      </c>
      <c r="CM344" s="29">
        <v>0</v>
      </c>
      <c r="CN344" s="30">
        <v>0</v>
      </c>
      <c r="CO344" s="31">
        <v>0</v>
      </c>
      <c r="CP344" s="33" t="s">
        <v>423</v>
      </c>
      <c r="CQ344" s="8">
        <v>0</v>
      </c>
      <c r="CR344" s="8">
        <v>0</v>
      </c>
      <c r="CS344" s="8">
        <v>0</v>
      </c>
      <c r="CT344" s="8">
        <v>0</v>
      </c>
      <c r="CU344" s="8">
        <v>0</v>
      </c>
      <c r="CV344" s="8">
        <v>0</v>
      </c>
      <c r="CW344" s="8">
        <v>0</v>
      </c>
      <c r="CX344" s="8">
        <v>0</v>
      </c>
      <c r="CY344" s="8">
        <v>100</v>
      </c>
    </row>
    <row r="345" spans="1:103" s="4" customFormat="1" ht="15.75" thickBot="1" x14ac:dyDescent="0.3">
      <c r="A345" s="3" t="s">
        <v>424</v>
      </c>
      <c r="B345" s="3" t="s">
        <v>1015</v>
      </c>
      <c r="C345" s="3" t="s">
        <v>1068</v>
      </c>
      <c r="D345" s="3" t="s">
        <v>1069</v>
      </c>
      <c r="E345" s="3" t="s">
        <v>1070</v>
      </c>
      <c r="G345" s="5">
        <v>620</v>
      </c>
      <c r="H345" s="4">
        <v>-27.439350000000001</v>
      </c>
      <c r="I345" s="4">
        <v>30.059559999999902</v>
      </c>
      <c r="J345" s="6">
        <v>32131</v>
      </c>
      <c r="K345" s="6">
        <v>43264</v>
      </c>
      <c r="L345" s="5"/>
      <c r="M345" s="4">
        <v>620.90142721902805</v>
      </c>
      <c r="N345" s="4">
        <v>178168.607536255</v>
      </c>
      <c r="O345" s="4">
        <v>17630.271873609101</v>
      </c>
      <c r="P345" s="8">
        <f t="shared" si="5"/>
        <v>17.6302718736091</v>
      </c>
      <c r="Q345" s="4">
        <v>42551.112947091096</v>
      </c>
      <c r="R345" s="5">
        <v>1697</v>
      </c>
      <c r="S345" s="5">
        <v>2112</v>
      </c>
      <c r="T345" s="5">
        <v>1735</v>
      </c>
      <c r="U345" s="5">
        <v>1850</v>
      </c>
      <c r="V345" s="5">
        <v>4.2937644757330001E-3</v>
      </c>
      <c r="W345" s="5">
        <v>9.7529763913819997E-3</v>
      </c>
      <c r="X345" s="5">
        <v>12.6599998474121</v>
      </c>
      <c r="Y345" s="5">
        <v>3.6035093944520001E-3</v>
      </c>
      <c r="Z345" s="4">
        <v>2.28296317343163</v>
      </c>
      <c r="AA345" s="4">
        <v>87.167573281536903</v>
      </c>
      <c r="AB345" s="4">
        <v>10.390511921943</v>
      </c>
      <c r="AC345" s="5" t="s">
        <v>368</v>
      </c>
      <c r="AD345" s="4">
        <v>10.7893353506272</v>
      </c>
      <c r="AE345" s="4">
        <v>6.3</v>
      </c>
      <c r="AF345" s="4">
        <v>2.97</v>
      </c>
      <c r="AG345" s="4">
        <v>4.16</v>
      </c>
      <c r="AH345" s="4">
        <v>4.05</v>
      </c>
      <c r="AI345" s="4">
        <v>4.12</v>
      </c>
      <c r="AJ345" s="4">
        <v>0.63</v>
      </c>
      <c r="AK345" s="4">
        <v>0.24</v>
      </c>
      <c r="AL345" s="4">
        <v>0.53</v>
      </c>
      <c r="AM345" s="4">
        <v>0.51</v>
      </c>
      <c r="AN345" s="4">
        <v>1260</v>
      </c>
      <c r="AO345" s="4">
        <v>761</v>
      </c>
      <c r="AP345" s="4">
        <v>926</v>
      </c>
      <c r="AQ345" s="4">
        <v>897</v>
      </c>
      <c r="AR345" s="4">
        <v>1007</v>
      </c>
      <c r="AS345" s="4">
        <v>635</v>
      </c>
      <c r="AT345" s="4">
        <v>783</v>
      </c>
      <c r="AU345" s="4">
        <v>781</v>
      </c>
      <c r="AV345" s="4">
        <v>1.286</v>
      </c>
      <c r="AW345" s="4">
        <v>0.498</v>
      </c>
      <c r="AX345" s="4">
        <v>12</v>
      </c>
      <c r="AY345" s="4">
        <v>63</v>
      </c>
      <c r="AZ345" s="4">
        <v>3</v>
      </c>
      <c r="BA345" s="4">
        <v>4</v>
      </c>
      <c r="BB345" s="4">
        <v>4</v>
      </c>
      <c r="BC345" s="4">
        <v>4</v>
      </c>
      <c r="BD345" s="4">
        <v>4</v>
      </c>
      <c r="BE345" s="4">
        <v>2</v>
      </c>
      <c r="BF345" s="4">
        <v>2</v>
      </c>
      <c r="BG345" s="4">
        <v>2</v>
      </c>
      <c r="BH345" s="4">
        <v>5</v>
      </c>
      <c r="BI345" s="4">
        <v>5</v>
      </c>
      <c r="BJ345" s="4">
        <v>4</v>
      </c>
      <c r="BK345" s="4">
        <v>1</v>
      </c>
      <c r="BL345" s="4">
        <v>2</v>
      </c>
      <c r="BM345" s="4">
        <v>0</v>
      </c>
      <c r="BN345" s="4">
        <v>4</v>
      </c>
      <c r="BO345" s="4">
        <v>4</v>
      </c>
      <c r="BP345" s="4">
        <v>-0.129972101408146</v>
      </c>
      <c r="BQ345" s="4">
        <v>0.71952415081013499</v>
      </c>
      <c r="BR345" s="4">
        <v>17.835584528237401</v>
      </c>
      <c r="BS345" s="4">
        <v>134</v>
      </c>
      <c r="BT345" s="4">
        <v>61</v>
      </c>
      <c r="BU345" s="4">
        <v>81</v>
      </c>
      <c r="BV345" s="4">
        <v>95</v>
      </c>
      <c r="BW345" s="4">
        <v>109</v>
      </c>
      <c r="BX345" s="4">
        <v>128</v>
      </c>
      <c r="BY345" s="4">
        <v>143</v>
      </c>
      <c r="BZ345" s="4">
        <v>159</v>
      </c>
      <c r="CA345" s="4">
        <v>61</v>
      </c>
      <c r="CB345" s="4">
        <v>81</v>
      </c>
      <c r="CC345" s="4">
        <v>95</v>
      </c>
      <c r="CD345" s="4">
        <v>110</v>
      </c>
      <c r="CE345" s="4">
        <v>129</v>
      </c>
      <c r="CF345" s="4">
        <v>144</v>
      </c>
      <c r="CG345" s="4">
        <v>160</v>
      </c>
      <c r="CH345" s="23">
        <v>0</v>
      </c>
      <c r="CI345" s="24">
        <v>0</v>
      </c>
      <c r="CJ345" s="25">
        <v>0</v>
      </c>
      <c r="CK345" s="26">
        <v>0</v>
      </c>
      <c r="CL345" s="28">
        <v>100</v>
      </c>
      <c r="CM345" s="29">
        <v>0</v>
      </c>
      <c r="CN345" s="30">
        <v>0</v>
      </c>
      <c r="CO345" s="31">
        <v>0</v>
      </c>
      <c r="CP345" s="33" t="s">
        <v>424</v>
      </c>
      <c r="CQ345" s="8">
        <v>0</v>
      </c>
      <c r="CR345" s="8">
        <v>0</v>
      </c>
      <c r="CS345" s="8">
        <v>0</v>
      </c>
      <c r="CT345" s="8">
        <v>0</v>
      </c>
      <c r="CU345" s="8">
        <v>0</v>
      </c>
      <c r="CV345" s="8">
        <v>0</v>
      </c>
      <c r="CW345" s="8">
        <v>0</v>
      </c>
      <c r="CX345" s="8">
        <v>0</v>
      </c>
      <c r="CY345" s="8">
        <v>100</v>
      </c>
    </row>
    <row r="346" spans="1:103" s="8" customFormat="1" ht="15.75" thickBot="1" x14ac:dyDescent="0.3">
      <c r="A346" s="15" t="s">
        <v>425</v>
      </c>
      <c r="B346" s="15" t="s">
        <v>1015</v>
      </c>
      <c r="C346" s="15" t="s">
        <v>1091</v>
      </c>
      <c r="D346" s="15" t="s">
        <v>1092</v>
      </c>
      <c r="E346" s="15" t="s">
        <v>1108</v>
      </c>
      <c r="G346" s="9">
        <v>312</v>
      </c>
      <c r="H346" s="8">
        <v>-28.309859999999901</v>
      </c>
      <c r="I346" s="8">
        <v>30.1478</v>
      </c>
      <c r="J346" s="10">
        <v>19725</v>
      </c>
      <c r="K346" s="10">
        <v>43210</v>
      </c>
      <c r="L346" s="9">
        <v>1955</v>
      </c>
      <c r="M346" s="8">
        <v>308.09122715142303</v>
      </c>
      <c r="N346" s="8">
        <v>128329.81112802299</v>
      </c>
      <c r="O346" s="8">
        <v>17831.829868365799</v>
      </c>
      <c r="P346" s="8">
        <f t="shared" si="5"/>
        <v>17.831829868365801</v>
      </c>
      <c r="Q346" s="8">
        <v>41263.694259567099</v>
      </c>
      <c r="R346" s="9">
        <v>1045</v>
      </c>
      <c r="S346" s="9">
        <v>1570</v>
      </c>
      <c r="T346" s="9">
        <v>1055</v>
      </c>
      <c r="U346" s="9">
        <v>1359</v>
      </c>
      <c r="V346" s="9">
        <v>8.6412969976659999E-3</v>
      </c>
      <c r="W346" s="9">
        <v>1.2723048903414001E-2</v>
      </c>
      <c r="X346" s="9">
        <v>10.7600002288818</v>
      </c>
      <c r="Y346" s="9">
        <v>9.8230009898539992E-3</v>
      </c>
      <c r="Z346" s="8">
        <v>1.60285616942898</v>
      </c>
      <c r="AA346" s="8">
        <v>89.547711514734999</v>
      </c>
      <c r="AB346" s="8">
        <v>6.8974465274210601</v>
      </c>
      <c r="AC346" s="9" t="s">
        <v>368</v>
      </c>
      <c r="AD346" s="8">
        <v>13.2488101872933</v>
      </c>
      <c r="AE346" s="8">
        <v>6.7</v>
      </c>
      <c r="AF346" s="8">
        <v>2.91</v>
      </c>
      <c r="AG346" s="8">
        <v>4.62</v>
      </c>
      <c r="AH346" s="8">
        <v>4.66</v>
      </c>
      <c r="AI346" s="8">
        <v>4.8600000000000003</v>
      </c>
      <c r="AJ346" s="8">
        <v>0.57999999999999996</v>
      </c>
      <c r="AK346" s="8">
        <v>0.34</v>
      </c>
      <c r="AL346" s="8">
        <v>0.53</v>
      </c>
      <c r="AM346" s="8">
        <v>0.54</v>
      </c>
      <c r="AN346" s="8">
        <v>1108</v>
      </c>
      <c r="AO346" s="8">
        <v>751</v>
      </c>
      <c r="AP346" s="8">
        <v>841</v>
      </c>
      <c r="AQ346" s="8">
        <v>827</v>
      </c>
      <c r="AR346" s="8">
        <v>923</v>
      </c>
      <c r="AS346" s="8">
        <v>761</v>
      </c>
      <c r="AT346" s="8">
        <v>833</v>
      </c>
      <c r="AU346" s="8">
        <v>835</v>
      </c>
      <c r="AV346" s="8">
        <v>0.11799999999999999</v>
      </c>
      <c r="AW346" s="8">
        <v>0.58799999999999997</v>
      </c>
      <c r="AX346" s="8">
        <v>12</v>
      </c>
      <c r="AY346" s="8">
        <v>34</v>
      </c>
      <c r="AZ346" s="8">
        <v>3</v>
      </c>
      <c r="BA346" s="8">
        <v>4</v>
      </c>
      <c r="BB346" s="8">
        <v>5</v>
      </c>
      <c r="BC346" s="8">
        <v>5</v>
      </c>
      <c r="BD346" s="8">
        <v>5</v>
      </c>
      <c r="BE346" s="8">
        <v>1</v>
      </c>
      <c r="BF346" s="8">
        <v>1</v>
      </c>
      <c r="BG346" s="8">
        <v>1</v>
      </c>
      <c r="BH346" s="8">
        <v>5</v>
      </c>
      <c r="BI346" s="8">
        <v>5</v>
      </c>
      <c r="BJ346" s="8">
        <v>5</v>
      </c>
      <c r="BK346" s="8">
        <v>1</v>
      </c>
      <c r="BL346" s="8">
        <v>1</v>
      </c>
      <c r="BM346" s="8">
        <v>1</v>
      </c>
      <c r="BN346" s="8">
        <v>4</v>
      </c>
      <c r="BO346" s="8">
        <v>4</v>
      </c>
      <c r="BP346" s="8">
        <v>-0.16667499095583099</v>
      </c>
      <c r="BQ346" s="8">
        <v>0.801117210450491</v>
      </c>
      <c r="BR346" s="8">
        <v>15.586603722241</v>
      </c>
      <c r="BS346" s="8">
        <v>158</v>
      </c>
      <c r="BT346" s="8">
        <v>59</v>
      </c>
      <c r="BU346" s="8">
        <v>80</v>
      </c>
      <c r="BV346" s="8">
        <v>93</v>
      </c>
      <c r="BW346" s="8">
        <v>107</v>
      </c>
      <c r="BX346" s="8">
        <v>126</v>
      </c>
      <c r="BY346" s="8">
        <v>140</v>
      </c>
      <c r="BZ346" s="8">
        <v>155</v>
      </c>
      <c r="CA346" s="8">
        <v>70</v>
      </c>
      <c r="CB346" s="8">
        <v>93</v>
      </c>
      <c r="CC346" s="8">
        <v>110</v>
      </c>
      <c r="CD346" s="8">
        <v>126</v>
      </c>
      <c r="CE346" s="8">
        <v>147</v>
      </c>
      <c r="CF346" s="8">
        <v>164</v>
      </c>
      <c r="CG346" s="8">
        <v>181</v>
      </c>
      <c r="CH346" s="23">
        <v>0</v>
      </c>
      <c r="CI346" s="24">
        <v>0</v>
      </c>
      <c r="CJ346" s="25">
        <v>0</v>
      </c>
      <c r="CK346" s="26">
        <v>0</v>
      </c>
      <c r="CL346" s="28">
        <v>100</v>
      </c>
      <c r="CM346" s="29">
        <v>0</v>
      </c>
      <c r="CN346" s="30">
        <v>0</v>
      </c>
      <c r="CO346" s="31">
        <v>0</v>
      </c>
      <c r="CP346" s="34" t="s">
        <v>425</v>
      </c>
      <c r="CQ346" s="8">
        <v>0</v>
      </c>
      <c r="CR346" s="8">
        <v>0</v>
      </c>
      <c r="CS346" s="8">
        <v>0</v>
      </c>
      <c r="CT346" s="8">
        <v>0</v>
      </c>
      <c r="CU346" s="8">
        <v>0</v>
      </c>
      <c r="CV346" s="8">
        <v>0</v>
      </c>
      <c r="CW346" s="8">
        <v>0</v>
      </c>
      <c r="CX346" s="8">
        <v>0</v>
      </c>
      <c r="CY346" s="8">
        <v>100</v>
      </c>
    </row>
    <row r="347" spans="1:103" s="8" customFormat="1" ht="15.75" thickBot="1" x14ac:dyDescent="0.3">
      <c r="A347" s="8" t="s">
        <v>426</v>
      </c>
      <c r="B347" s="8" t="s">
        <v>1015</v>
      </c>
      <c r="C347" s="8" t="s">
        <v>1091</v>
      </c>
      <c r="D347" s="8" t="s">
        <v>1092</v>
      </c>
      <c r="E347" s="8" t="s">
        <v>1093</v>
      </c>
      <c r="G347" s="9">
        <v>658</v>
      </c>
      <c r="H347" s="8">
        <v>-28.40485</v>
      </c>
      <c r="I347" s="8">
        <v>30.012799999999999</v>
      </c>
      <c r="J347" s="10">
        <v>19725</v>
      </c>
      <c r="K347" s="10">
        <v>43207</v>
      </c>
      <c r="L347" s="9">
        <v>1953</v>
      </c>
      <c r="M347" s="8">
        <v>659.40772208286296</v>
      </c>
      <c r="N347" s="8">
        <v>216679.39555029699</v>
      </c>
      <c r="O347" s="8">
        <v>30574.1169709243</v>
      </c>
      <c r="P347" s="8">
        <f t="shared" si="5"/>
        <v>30.574116970924301</v>
      </c>
      <c r="Q347" s="8">
        <v>76058.605031223997</v>
      </c>
      <c r="R347" s="9">
        <v>1080</v>
      </c>
      <c r="S347" s="9">
        <v>1911</v>
      </c>
      <c r="T347" s="9">
        <v>1090</v>
      </c>
      <c r="U347" s="9">
        <v>1527</v>
      </c>
      <c r="V347" s="9">
        <v>5.2063912153240003E-3</v>
      </c>
      <c r="W347" s="9">
        <v>1.0925785447404E-2</v>
      </c>
      <c r="X347" s="9">
        <v>11.2200002670288</v>
      </c>
      <c r="Y347" s="9">
        <v>7.6607596129179998E-3</v>
      </c>
      <c r="Z347" s="8">
        <v>1.6411418500844901</v>
      </c>
      <c r="AA347" s="8">
        <v>87.545601663268798</v>
      </c>
      <c r="AB347" s="8">
        <v>12.1549867533274</v>
      </c>
      <c r="AC347" s="9" t="s">
        <v>368</v>
      </c>
      <c r="AD347" s="8">
        <v>19.169426860045501</v>
      </c>
      <c r="AE347" s="8">
        <v>7</v>
      </c>
      <c r="AF347" s="8">
        <v>1.6</v>
      </c>
      <c r="AG347" s="8">
        <v>4.21</v>
      </c>
      <c r="AH347" s="8">
        <v>4.0999999999999996</v>
      </c>
      <c r="AI347" s="8">
        <v>3.73</v>
      </c>
      <c r="AJ347" s="8">
        <v>0.59</v>
      </c>
      <c r="AK347" s="8">
        <v>0.24</v>
      </c>
      <c r="AL347" s="8">
        <v>0.41</v>
      </c>
      <c r="AM347" s="8">
        <v>0.38</v>
      </c>
      <c r="AN347" s="8">
        <v>1066</v>
      </c>
      <c r="AO347" s="8">
        <v>737</v>
      </c>
      <c r="AP347" s="8">
        <v>859</v>
      </c>
      <c r="AQ347" s="8">
        <v>846</v>
      </c>
      <c r="AR347" s="8">
        <v>967</v>
      </c>
      <c r="AS347" s="8">
        <v>762</v>
      </c>
      <c r="AT347" s="8">
        <v>852</v>
      </c>
      <c r="AU347" s="8">
        <v>843</v>
      </c>
      <c r="AV347" s="8">
        <v>0.224</v>
      </c>
      <c r="AW347" s="8">
        <v>1.333</v>
      </c>
      <c r="AX347" s="8">
        <v>12</v>
      </c>
      <c r="AY347" s="8">
        <v>34</v>
      </c>
      <c r="AZ347" s="8">
        <v>3</v>
      </c>
      <c r="BA347" s="8">
        <v>4</v>
      </c>
      <c r="BB347" s="8">
        <v>5</v>
      </c>
      <c r="BC347" s="8">
        <v>5</v>
      </c>
      <c r="BD347" s="8">
        <v>4</v>
      </c>
      <c r="BE347" s="8">
        <v>1</v>
      </c>
      <c r="BF347" s="8">
        <v>2</v>
      </c>
      <c r="BG347" s="8">
        <v>1</v>
      </c>
      <c r="BH347" s="8">
        <v>5</v>
      </c>
      <c r="BI347" s="8">
        <v>5</v>
      </c>
      <c r="BJ347" s="8">
        <v>4</v>
      </c>
      <c r="BK347" s="8">
        <v>1</v>
      </c>
      <c r="BL347" s="8">
        <v>1</v>
      </c>
      <c r="BM347" s="8">
        <v>0</v>
      </c>
      <c r="BN347" s="8">
        <v>4</v>
      </c>
      <c r="BO347" s="8">
        <v>4</v>
      </c>
      <c r="BP347" s="8">
        <v>-0.11597921242431999</v>
      </c>
      <c r="BQ347" s="8">
        <v>0.79305425793995599</v>
      </c>
      <c r="BR347" s="8">
        <v>23.174619204232599</v>
      </c>
      <c r="BS347" s="8">
        <v>131</v>
      </c>
      <c r="BT347" s="8">
        <v>61</v>
      </c>
      <c r="BU347" s="8">
        <v>82</v>
      </c>
      <c r="BV347" s="8">
        <v>97</v>
      </c>
      <c r="BW347" s="8">
        <v>111</v>
      </c>
      <c r="BX347" s="8">
        <v>130</v>
      </c>
      <c r="BY347" s="8">
        <v>145</v>
      </c>
      <c r="BZ347" s="8">
        <v>160</v>
      </c>
      <c r="CA347" s="8">
        <v>68</v>
      </c>
      <c r="CB347" s="8">
        <v>91</v>
      </c>
      <c r="CC347" s="8">
        <v>107</v>
      </c>
      <c r="CD347" s="8">
        <v>123</v>
      </c>
      <c r="CE347" s="8">
        <v>144</v>
      </c>
      <c r="CF347" s="8">
        <v>161</v>
      </c>
      <c r="CG347" s="8">
        <v>177</v>
      </c>
      <c r="CH347" s="23">
        <v>0</v>
      </c>
      <c r="CI347" s="24">
        <v>0</v>
      </c>
      <c r="CJ347" s="25">
        <v>0</v>
      </c>
      <c r="CK347" s="26">
        <v>0</v>
      </c>
      <c r="CL347" s="28">
        <v>100</v>
      </c>
      <c r="CM347" s="29">
        <v>0</v>
      </c>
      <c r="CN347" s="30">
        <v>0</v>
      </c>
      <c r="CO347" s="31">
        <v>0</v>
      </c>
      <c r="CP347" s="34" t="s">
        <v>426</v>
      </c>
      <c r="CQ347" s="8">
        <v>0</v>
      </c>
      <c r="CR347" s="8">
        <v>0</v>
      </c>
      <c r="CS347" s="8">
        <v>0</v>
      </c>
      <c r="CT347" s="8">
        <v>0</v>
      </c>
      <c r="CU347" s="8">
        <v>0</v>
      </c>
      <c r="CV347" s="8">
        <v>0</v>
      </c>
      <c r="CW347" s="8">
        <v>0</v>
      </c>
      <c r="CX347" s="8">
        <v>0</v>
      </c>
      <c r="CY347" s="8">
        <v>100</v>
      </c>
    </row>
    <row r="348" spans="1:103" s="8" customFormat="1" ht="15.75" thickBot="1" x14ac:dyDescent="0.3">
      <c r="A348" s="8" t="s">
        <v>427</v>
      </c>
      <c r="B348" s="8" t="s">
        <v>1015</v>
      </c>
      <c r="C348" s="8" t="s">
        <v>1083</v>
      </c>
      <c r="D348" s="8" t="s">
        <v>1084</v>
      </c>
      <c r="E348" s="8" t="s">
        <v>1085</v>
      </c>
      <c r="G348" s="9">
        <v>196</v>
      </c>
      <c r="H348" s="8">
        <v>-29.00525</v>
      </c>
      <c r="I348" s="8">
        <v>29.882629999999999</v>
      </c>
      <c r="J348" s="10">
        <v>22967</v>
      </c>
      <c r="K348" s="10">
        <v>43236</v>
      </c>
      <c r="L348" s="9">
        <v>1962</v>
      </c>
      <c r="M348" s="8">
        <v>195.02701932689601</v>
      </c>
      <c r="N348" s="8">
        <v>123064.503283122</v>
      </c>
      <c r="O348" s="8">
        <v>28135.7890749506</v>
      </c>
      <c r="P348" s="8">
        <f t="shared" si="5"/>
        <v>28.135789074950601</v>
      </c>
      <c r="Q348" s="8">
        <v>47943.1287146451</v>
      </c>
      <c r="R348" s="9">
        <v>1131</v>
      </c>
      <c r="S348" s="9">
        <v>1641</v>
      </c>
      <c r="T348" s="9">
        <v>1156</v>
      </c>
      <c r="U348" s="9">
        <v>1453</v>
      </c>
      <c r="V348" s="9">
        <v>7.2955619543790002E-3</v>
      </c>
      <c r="W348" s="9">
        <v>1.0637603628989E-2</v>
      </c>
      <c r="X348" s="9">
        <v>13.420000076293899</v>
      </c>
      <c r="Y348" s="9">
        <v>8.2597862929109991E-3</v>
      </c>
      <c r="Z348" s="8">
        <v>1.4028111954215301</v>
      </c>
      <c r="AA348" s="8">
        <v>93.052650237165295</v>
      </c>
      <c r="AB348" s="8">
        <v>8.27639532378649</v>
      </c>
      <c r="AC348" s="9" t="s">
        <v>368</v>
      </c>
      <c r="AD348" s="8">
        <v>10.7495227289746</v>
      </c>
      <c r="AE348" s="8">
        <v>7</v>
      </c>
      <c r="AF348" s="8">
        <v>1.92</v>
      </c>
      <c r="AG348" s="8">
        <v>3.72</v>
      </c>
      <c r="AH348" s="8">
        <v>3.72</v>
      </c>
      <c r="AI348" s="8">
        <v>2</v>
      </c>
      <c r="AJ348" s="8">
        <v>0.61</v>
      </c>
      <c r="AK348" s="8">
        <v>0.44</v>
      </c>
      <c r="AL348" s="8">
        <v>0.5</v>
      </c>
      <c r="AM348" s="8">
        <v>0.44</v>
      </c>
      <c r="AN348" s="8">
        <v>1103</v>
      </c>
      <c r="AO348" s="8">
        <v>678</v>
      </c>
      <c r="AP348" s="8">
        <v>820</v>
      </c>
      <c r="AQ348" s="8">
        <v>831</v>
      </c>
      <c r="AR348" s="8">
        <v>938</v>
      </c>
      <c r="AS348" s="8">
        <v>628</v>
      </c>
      <c r="AT348" s="8">
        <v>769</v>
      </c>
      <c r="AU348" s="8">
        <v>792</v>
      </c>
      <c r="AV348" s="8">
        <v>1.6E-2</v>
      </c>
      <c r="AW348" s="8">
        <v>6.75</v>
      </c>
      <c r="AX348" s="8">
        <v>12</v>
      </c>
      <c r="AY348" s="8">
        <v>34</v>
      </c>
      <c r="AZ348" s="8">
        <v>3</v>
      </c>
      <c r="BA348" s="8">
        <v>4</v>
      </c>
      <c r="BB348" s="8">
        <v>5</v>
      </c>
      <c r="BC348" s="8">
        <v>5</v>
      </c>
      <c r="BD348" s="8">
        <v>5</v>
      </c>
      <c r="BE348" s="8">
        <v>1</v>
      </c>
      <c r="BF348" s="8">
        <v>1</v>
      </c>
      <c r="BG348" s="8">
        <v>1</v>
      </c>
      <c r="BH348" s="8">
        <v>5</v>
      </c>
      <c r="BI348" s="8">
        <v>5</v>
      </c>
      <c r="BJ348" s="8">
        <v>5</v>
      </c>
      <c r="BK348" s="8">
        <v>1</v>
      </c>
      <c r="BL348" s="8">
        <v>1</v>
      </c>
      <c r="BM348" s="8">
        <v>1</v>
      </c>
      <c r="BN348" s="8">
        <v>4</v>
      </c>
      <c r="BO348" s="8">
        <v>4</v>
      </c>
      <c r="BP348" s="8">
        <v>-0.10768399096089</v>
      </c>
      <c r="BQ348" s="8">
        <v>0.67558172890212398</v>
      </c>
      <c r="BR348" s="8">
        <v>21.282117099595801</v>
      </c>
      <c r="BS348" s="8">
        <v>124</v>
      </c>
      <c r="BT348" s="8">
        <v>51</v>
      </c>
      <c r="BU348" s="8">
        <v>69</v>
      </c>
      <c r="BV348" s="8">
        <v>81</v>
      </c>
      <c r="BW348" s="8">
        <v>94</v>
      </c>
      <c r="BX348" s="8">
        <v>112</v>
      </c>
      <c r="BY348" s="8">
        <v>127</v>
      </c>
      <c r="BZ348" s="8">
        <v>142</v>
      </c>
      <c r="CA348" s="8">
        <v>54</v>
      </c>
      <c r="CB348" s="8">
        <v>73</v>
      </c>
      <c r="CC348" s="8">
        <v>86</v>
      </c>
      <c r="CD348" s="8">
        <v>100</v>
      </c>
      <c r="CE348" s="8">
        <v>119</v>
      </c>
      <c r="CF348" s="8">
        <v>134</v>
      </c>
      <c r="CG348" s="8">
        <v>151</v>
      </c>
      <c r="CH348" s="23">
        <v>0</v>
      </c>
      <c r="CI348" s="24">
        <v>0</v>
      </c>
      <c r="CJ348" s="25">
        <v>0</v>
      </c>
      <c r="CK348" s="26">
        <v>0</v>
      </c>
      <c r="CL348" s="28">
        <v>100</v>
      </c>
      <c r="CM348" s="29">
        <v>0</v>
      </c>
      <c r="CN348" s="30">
        <v>0</v>
      </c>
      <c r="CO348" s="31">
        <v>0</v>
      </c>
      <c r="CP348" s="34" t="s">
        <v>427</v>
      </c>
      <c r="CQ348" s="8">
        <v>0</v>
      </c>
      <c r="CR348" s="8">
        <v>0</v>
      </c>
      <c r="CS348" s="8">
        <v>0</v>
      </c>
      <c r="CT348" s="8">
        <v>0</v>
      </c>
      <c r="CU348" s="8">
        <v>0</v>
      </c>
      <c r="CV348" s="8">
        <v>0</v>
      </c>
      <c r="CW348" s="8">
        <v>0</v>
      </c>
      <c r="CX348" s="8">
        <v>0</v>
      </c>
      <c r="CY348" s="8">
        <v>100</v>
      </c>
    </row>
    <row r="349" spans="1:103" s="8" customFormat="1" ht="15.75" thickBot="1" x14ac:dyDescent="0.3">
      <c r="A349" s="8" t="s">
        <v>428</v>
      </c>
      <c r="B349" s="8" t="s">
        <v>1015</v>
      </c>
      <c r="C349" s="8" t="s">
        <v>1083</v>
      </c>
      <c r="D349" s="8" t="s">
        <v>1084</v>
      </c>
      <c r="E349" s="8" t="s">
        <v>1087</v>
      </c>
      <c r="G349" s="9">
        <v>121</v>
      </c>
      <c r="H349" s="8">
        <v>-29.1851599999999</v>
      </c>
      <c r="I349" s="8">
        <v>29.632659999999898</v>
      </c>
      <c r="J349" s="10">
        <v>26595</v>
      </c>
      <c r="K349" s="10">
        <v>43236</v>
      </c>
      <c r="L349" s="9">
        <v>1972</v>
      </c>
      <c r="M349" s="8">
        <v>117.36986335514899</v>
      </c>
      <c r="N349" s="8">
        <v>81109.9680361965</v>
      </c>
      <c r="O349" s="8">
        <v>13309.6026784319</v>
      </c>
      <c r="P349" s="8">
        <f t="shared" si="5"/>
        <v>13.309602678431901</v>
      </c>
      <c r="Q349" s="8">
        <v>27876.192151865202</v>
      </c>
      <c r="R349" s="9">
        <v>1393</v>
      </c>
      <c r="S349" s="9">
        <v>2908</v>
      </c>
      <c r="T349" s="9">
        <v>1401</v>
      </c>
      <c r="U349" s="9">
        <v>2006</v>
      </c>
      <c r="V349" s="9">
        <v>2.0696012303233001E-2</v>
      </c>
      <c r="W349" s="9">
        <v>5.4347451464909997E-2</v>
      </c>
      <c r="X349" s="9">
        <v>27.780000686645501</v>
      </c>
      <c r="Y349" s="9">
        <v>2.8937475755811001E-2</v>
      </c>
      <c r="Z349" s="8">
        <v>1.52551606022355</v>
      </c>
      <c r="AA349" s="8">
        <v>91.996834136041301</v>
      </c>
      <c r="AB349" s="8">
        <v>3.3642039795655401</v>
      </c>
      <c r="AC349" s="9" t="s">
        <v>368</v>
      </c>
      <c r="AD349" s="8">
        <v>11.856071638695401</v>
      </c>
      <c r="AE349" s="8">
        <v>7</v>
      </c>
      <c r="AF349" s="8">
        <v>1.88</v>
      </c>
      <c r="AG349" s="8">
        <v>3.77</v>
      </c>
      <c r="AH349" s="8">
        <v>3.79</v>
      </c>
      <c r="AI349" s="8">
        <v>3.79</v>
      </c>
      <c r="AJ349" s="8">
        <v>0.75</v>
      </c>
      <c r="AK349" s="8">
        <v>0.49</v>
      </c>
      <c r="AL349" s="8">
        <v>0.7</v>
      </c>
      <c r="AM349" s="8">
        <v>0.71</v>
      </c>
      <c r="AN349" s="8">
        <v>1332</v>
      </c>
      <c r="AO349" s="8">
        <v>897</v>
      </c>
      <c r="AP349" s="8">
        <v>1090</v>
      </c>
      <c r="AQ349" s="8">
        <v>1080</v>
      </c>
      <c r="AR349" s="8">
        <v>1101</v>
      </c>
      <c r="AS349" s="8">
        <v>887</v>
      </c>
      <c r="AT349" s="8">
        <v>980</v>
      </c>
      <c r="AU349" s="8">
        <v>975</v>
      </c>
      <c r="AV349" s="8">
        <v>0</v>
      </c>
      <c r="AW349" s="8">
        <v>0.84399999999999997</v>
      </c>
      <c r="AX349" s="8">
        <v>12</v>
      </c>
      <c r="AY349" s="8">
        <v>17</v>
      </c>
      <c r="AZ349" s="8">
        <v>3</v>
      </c>
      <c r="BA349" s="8">
        <v>5</v>
      </c>
      <c r="BB349" s="8">
        <v>7</v>
      </c>
      <c r="BC349" s="8">
        <v>7</v>
      </c>
      <c r="BD349" s="8">
        <v>5</v>
      </c>
      <c r="BE349" s="8">
        <v>2</v>
      </c>
      <c r="BF349" s="8">
        <v>2</v>
      </c>
      <c r="BG349" s="8">
        <v>1</v>
      </c>
      <c r="BH349" s="8">
        <v>5</v>
      </c>
      <c r="BI349" s="8">
        <v>5</v>
      </c>
      <c r="BJ349" s="8">
        <v>5</v>
      </c>
      <c r="BK349" s="8">
        <v>1</v>
      </c>
      <c r="BL349" s="8">
        <v>1</v>
      </c>
      <c r="BM349" s="8">
        <v>1</v>
      </c>
      <c r="BN349" s="8">
        <v>4</v>
      </c>
      <c r="BO349" s="8">
        <v>4</v>
      </c>
      <c r="BP349" s="8">
        <v>4.1131038478829998E-3</v>
      </c>
      <c r="BQ349" s="8">
        <v>0.72033052206380599</v>
      </c>
      <c r="BR349" s="8">
        <v>19.8646150163047</v>
      </c>
      <c r="BS349" s="8">
        <v>114</v>
      </c>
      <c r="BT349" s="8">
        <v>43</v>
      </c>
      <c r="BU349" s="8">
        <v>58</v>
      </c>
      <c r="BV349" s="8">
        <v>69</v>
      </c>
      <c r="BW349" s="8">
        <v>80</v>
      </c>
      <c r="BX349" s="8">
        <v>97</v>
      </c>
      <c r="BY349" s="8">
        <v>110</v>
      </c>
      <c r="BZ349" s="8">
        <v>124</v>
      </c>
      <c r="CA349" s="8">
        <v>57</v>
      </c>
      <c r="CB349" s="8">
        <v>77</v>
      </c>
      <c r="CC349" s="8">
        <v>92</v>
      </c>
      <c r="CD349" s="8">
        <v>107</v>
      </c>
      <c r="CE349" s="8">
        <v>129</v>
      </c>
      <c r="CF349" s="8">
        <v>146</v>
      </c>
      <c r="CG349" s="8">
        <v>165</v>
      </c>
      <c r="CH349" s="23">
        <v>0</v>
      </c>
      <c r="CI349" s="24">
        <v>0</v>
      </c>
      <c r="CJ349" s="25">
        <v>0</v>
      </c>
      <c r="CK349" s="26">
        <v>0</v>
      </c>
      <c r="CL349" s="28">
        <v>100</v>
      </c>
      <c r="CM349" s="29">
        <v>0</v>
      </c>
      <c r="CN349" s="30">
        <v>0</v>
      </c>
      <c r="CO349" s="31">
        <v>0</v>
      </c>
      <c r="CP349" s="34" t="s">
        <v>428</v>
      </c>
      <c r="CQ349" s="8">
        <v>0</v>
      </c>
      <c r="CR349" s="8">
        <v>0</v>
      </c>
      <c r="CS349" s="8">
        <v>0</v>
      </c>
      <c r="CT349" s="8">
        <v>0</v>
      </c>
      <c r="CU349" s="8">
        <v>0</v>
      </c>
      <c r="CV349" s="8">
        <v>0</v>
      </c>
      <c r="CW349" s="8">
        <v>0</v>
      </c>
      <c r="CX349" s="8">
        <v>0</v>
      </c>
      <c r="CY349" s="8">
        <v>100</v>
      </c>
    </row>
    <row r="350" spans="1:103" s="8" customFormat="1" ht="15.75" thickBot="1" x14ac:dyDescent="0.3">
      <c r="A350" s="8" t="s">
        <v>429</v>
      </c>
      <c r="B350" s="8" t="s">
        <v>1015</v>
      </c>
      <c r="C350" s="8" t="s">
        <v>1083</v>
      </c>
      <c r="D350" s="8" t="s">
        <v>1084</v>
      </c>
      <c r="E350" s="8" t="s">
        <v>1087</v>
      </c>
      <c r="G350" s="9">
        <v>276</v>
      </c>
      <c r="H350" s="8">
        <v>-29.18638</v>
      </c>
      <c r="I350" s="8">
        <v>29.637079999999902</v>
      </c>
      <c r="J350" s="10">
        <v>26595</v>
      </c>
      <c r="K350" s="10">
        <v>43236</v>
      </c>
      <c r="L350" s="9">
        <v>1972</v>
      </c>
      <c r="M350" s="8">
        <v>280.51018622532899</v>
      </c>
      <c r="N350" s="8">
        <v>111275.874992335</v>
      </c>
      <c r="O350" s="8">
        <v>17982.827875814</v>
      </c>
      <c r="P350" s="8">
        <f t="shared" si="5"/>
        <v>17.982827875813999</v>
      </c>
      <c r="Q350" s="8">
        <v>33485.057086809204</v>
      </c>
      <c r="R350" s="9">
        <v>1387</v>
      </c>
      <c r="S350" s="9">
        <v>3254</v>
      </c>
      <c r="T350" s="9">
        <v>1399</v>
      </c>
      <c r="U350" s="9">
        <v>2007</v>
      </c>
      <c r="V350" s="9">
        <v>1.8842432647943001E-2</v>
      </c>
      <c r="W350" s="9">
        <v>5.5756213739156998E-2</v>
      </c>
      <c r="X350" s="9">
        <v>31.889999389648398</v>
      </c>
      <c r="Y350" s="9">
        <v>2.420980297029E-2</v>
      </c>
      <c r="Z350" s="8">
        <v>1.52113517146786</v>
      </c>
      <c r="AA350" s="8">
        <v>87.729003438498097</v>
      </c>
      <c r="AB350" s="8">
        <v>4.1496702067940099</v>
      </c>
      <c r="AC350" s="9" t="s">
        <v>368</v>
      </c>
      <c r="AD350" s="8">
        <v>9.8786468041382207</v>
      </c>
      <c r="AE350" s="8">
        <v>7</v>
      </c>
      <c r="AF350" s="8">
        <v>2.12</v>
      </c>
      <c r="AG350" s="8">
        <v>3.78</v>
      </c>
      <c r="AH350" s="8">
        <v>3.58</v>
      </c>
      <c r="AI350" s="8">
        <v>3.95</v>
      </c>
      <c r="AJ350" s="8">
        <v>0.74</v>
      </c>
      <c r="AK350" s="8">
        <v>0.26</v>
      </c>
      <c r="AL350" s="8">
        <v>0.72</v>
      </c>
      <c r="AM350" s="8">
        <v>0.71</v>
      </c>
      <c r="AN350" s="8">
        <v>1892</v>
      </c>
      <c r="AO350" s="8">
        <v>872</v>
      </c>
      <c r="AP350" s="8">
        <v>1174</v>
      </c>
      <c r="AQ350" s="8">
        <v>1048</v>
      </c>
      <c r="AR350" s="8">
        <v>1322</v>
      </c>
      <c r="AS350" s="8">
        <v>733</v>
      </c>
      <c r="AT350" s="8">
        <v>942</v>
      </c>
      <c r="AU350" s="8">
        <v>901</v>
      </c>
      <c r="AV350" s="8">
        <v>0</v>
      </c>
      <c r="AW350" s="8">
        <v>0.67600000000000005</v>
      </c>
      <c r="AX350" s="8">
        <v>12</v>
      </c>
      <c r="AY350" s="8">
        <v>17</v>
      </c>
      <c r="AZ350" s="8">
        <v>3</v>
      </c>
      <c r="BA350" s="8">
        <v>5</v>
      </c>
      <c r="BB350" s="8">
        <v>5</v>
      </c>
      <c r="BC350" s="8">
        <v>7</v>
      </c>
      <c r="BD350" s="8">
        <v>4</v>
      </c>
      <c r="BE350" s="8">
        <v>1</v>
      </c>
      <c r="BF350" s="8">
        <v>2</v>
      </c>
      <c r="BG350" s="8">
        <v>1</v>
      </c>
      <c r="BH350" s="8">
        <v>5</v>
      </c>
      <c r="BI350" s="8">
        <v>5</v>
      </c>
      <c r="BJ350" s="8">
        <v>5</v>
      </c>
      <c r="BK350" s="8">
        <v>1</v>
      </c>
      <c r="BL350" s="8">
        <v>1</v>
      </c>
      <c r="BM350" s="8">
        <v>1</v>
      </c>
      <c r="BN350" s="8">
        <v>4</v>
      </c>
      <c r="BO350" s="8">
        <v>4</v>
      </c>
      <c r="BP350" s="8">
        <v>4.1131038478829998E-3</v>
      </c>
      <c r="BQ350" s="8">
        <v>0.69576749613433797</v>
      </c>
      <c r="BR350" s="8">
        <v>31.2886344109933</v>
      </c>
      <c r="BS350" s="8">
        <v>126</v>
      </c>
      <c r="BT350" s="8">
        <v>48</v>
      </c>
      <c r="BU350" s="8">
        <v>65</v>
      </c>
      <c r="BV350" s="8">
        <v>78</v>
      </c>
      <c r="BW350" s="8">
        <v>91</v>
      </c>
      <c r="BX350" s="8">
        <v>109</v>
      </c>
      <c r="BY350" s="8">
        <v>124</v>
      </c>
      <c r="BZ350" s="8">
        <v>139</v>
      </c>
      <c r="CA350" s="8">
        <v>59</v>
      </c>
      <c r="CB350" s="8">
        <v>80</v>
      </c>
      <c r="CC350" s="8">
        <v>95</v>
      </c>
      <c r="CD350" s="8">
        <v>111</v>
      </c>
      <c r="CE350" s="8">
        <v>133</v>
      </c>
      <c r="CF350" s="8">
        <v>151</v>
      </c>
      <c r="CG350" s="8">
        <v>171</v>
      </c>
      <c r="CH350" s="23">
        <v>0</v>
      </c>
      <c r="CI350" s="24">
        <v>0</v>
      </c>
      <c r="CJ350" s="25">
        <v>0</v>
      </c>
      <c r="CK350" s="26">
        <v>0</v>
      </c>
      <c r="CL350" s="28">
        <v>100</v>
      </c>
      <c r="CM350" s="29">
        <v>0</v>
      </c>
      <c r="CN350" s="30">
        <v>0</v>
      </c>
      <c r="CO350" s="31">
        <v>0</v>
      </c>
      <c r="CP350" s="34" t="s">
        <v>429</v>
      </c>
      <c r="CQ350" s="8">
        <v>0</v>
      </c>
      <c r="CR350" s="8">
        <v>0</v>
      </c>
      <c r="CS350" s="8">
        <v>0</v>
      </c>
      <c r="CT350" s="8">
        <v>0</v>
      </c>
      <c r="CU350" s="8">
        <v>0</v>
      </c>
      <c r="CV350" s="8">
        <v>0</v>
      </c>
      <c r="CW350" s="8">
        <v>0</v>
      </c>
      <c r="CX350" s="8">
        <v>0</v>
      </c>
      <c r="CY350" s="8">
        <v>100</v>
      </c>
    </row>
    <row r="351" spans="1:103" s="4" customFormat="1" ht="15.75" thickBot="1" x14ac:dyDescent="0.3">
      <c r="A351" s="3" t="s">
        <v>430</v>
      </c>
      <c r="B351" s="3" t="s">
        <v>1015</v>
      </c>
      <c r="C351" s="3" t="s">
        <v>1083</v>
      </c>
      <c r="D351" s="3" t="s">
        <v>1084</v>
      </c>
      <c r="E351" s="3" t="s">
        <v>1086</v>
      </c>
      <c r="G351" s="5">
        <v>744</v>
      </c>
      <c r="H351" s="4">
        <v>-29.041989999999998</v>
      </c>
      <c r="I351" s="4">
        <v>29.852929999999901</v>
      </c>
      <c r="J351" s="6">
        <v>24000</v>
      </c>
      <c r="K351" s="6">
        <v>43236</v>
      </c>
      <c r="L351" s="5"/>
      <c r="M351" s="4">
        <v>742.30274514639405</v>
      </c>
      <c r="N351" s="4">
        <v>222276.47666511699</v>
      </c>
      <c r="O351" s="4">
        <v>47829.118150087503</v>
      </c>
      <c r="P351" s="8">
        <f t="shared" si="5"/>
        <v>47.829118150087503</v>
      </c>
      <c r="Q351" s="4">
        <v>78468.034562528206</v>
      </c>
      <c r="R351" s="5">
        <v>1163</v>
      </c>
      <c r="S351" s="5">
        <v>3254</v>
      </c>
      <c r="T351" s="5">
        <v>1197</v>
      </c>
      <c r="U351" s="5">
        <v>1708</v>
      </c>
      <c r="V351" s="5">
        <v>7.6479273848239996E-3</v>
      </c>
      <c r="W351" s="5">
        <v>2.6647793737381999E-2</v>
      </c>
      <c r="X351" s="5">
        <v>24.639999389648398</v>
      </c>
      <c r="Y351" s="5">
        <v>8.6829410865900004E-3</v>
      </c>
      <c r="Z351" s="4">
        <v>1.40963329554462</v>
      </c>
      <c r="AA351" s="4">
        <v>86.682877527913007</v>
      </c>
      <c r="AB351" s="4">
        <v>11.86428607152</v>
      </c>
      <c r="AC351" s="5" t="s">
        <v>368</v>
      </c>
      <c r="AD351" s="4">
        <v>14.820176407413699</v>
      </c>
      <c r="AE351" s="4">
        <v>7</v>
      </c>
      <c r="AF351" s="4">
        <v>1.65</v>
      </c>
      <c r="AG351" s="4">
        <v>3.8</v>
      </c>
      <c r="AH351" s="4">
        <v>3.79</v>
      </c>
      <c r="AI351" s="4">
        <v>3.95</v>
      </c>
      <c r="AJ351" s="4">
        <v>0.75</v>
      </c>
      <c r="AK351" s="4">
        <v>0.26</v>
      </c>
      <c r="AL351" s="4">
        <v>0.62</v>
      </c>
      <c r="AM351" s="4">
        <v>0.65</v>
      </c>
      <c r="AN351" s="4">
        <v>1892</v>
      </c>
      <c r="AO351" s="4">
        <v>724</v>
      </c>
      <c r="AP351" s="4">
        <v>1022</v>
      </c>
      <c r="AQ351" s="4">
        <v>954</v>
      </c>
      <c r="AR351" s="4">
        <v>1322</v>
      </c>
      <c r="AS351" s="4">
        <v>661</v>
      </c>
      <c r="AT351" s="4">
        <v>895</v>
      </c>
      <c r="AU351" s="4">
        <v>877</v>
      </c>
      <c r="AV351" s="4">
        <v>0.308</v>
      </c>
      <c r="AW351" s="4">
        <v>1.5389999999999999</v>
      </c>
      <c r="AX351" s="4">
        <v>12</v>
      </c>
      <c r="AY351" s="4">
        <v>34</v>
      </c>
      <c r="AZ351" s="4">
        <v>3</v>
      </c>
      <c r="BA351" s="4">
        <v>4</v>
      </c>
      <c r="BB351" s="4">
        <v>5</v>
      </c>
      <c r="BC351" s="4">
        <v>7</v>
      </c>
      <c r="BD351" s="4">
        <v>4</v>
      </c>
      <c r="BE351" s="4">
        <v>1</v>
      </c>
      <c r="BF351" s="4">
        <v>2</v>
      </c>
      <c r="BG351" s="4">
        <v>1</v>
      </c>
      <c r="BH351" s="4">
        <v>5</v>
      </c>
      <c r="BI351" s="4">
        <v>5</v>
      </c>
      <c r="BJ351" s="4">
        <v>5</v>
      </c>
      <c r="BK351" s="4">
        <v>1</v>
      </c>
      <c r="BL351" s="4">
        <v>1</v>
      </c>
      <c r="BM351" s="4">
        <v>1</v>
      </c>
      <c r="BN351" s="4">
        <v>4</v>
      </c>
      <c r="BO351" s="4">
        <v>4</v>
      </c>
      <c r="BP351" s="4">
        <v>-0.10768399096089</v>
      </c>
      <c r="BQ351" s="4">
        <v>0.69239303789867301</v>
      </c>
      <c r="BR351" s="4">
        <v>26.521065310525302</v>
      </c>
      <c r="BS351" s="4">
        <v>134</v>
      </c>
      <c r="BT351" s="4">
        <v>58</v>
      </c>
      <c r="BU351" s="4">
        <v>79</v>
      </c>
      <c r="BV351" s="4">
        <v>93</v>
      </c>
      <c r="BW351" s="4">
        <v>109</v>
      </c>
      <c r="BX351" s="4">
        <v>130</v>
      </c>
      <c r="BY351" s="4">
        <v>148</v>
      </c>
      <c r="BZ351" s="4">
        <v>167</v>
      </c>
      <c r="CA351" s="4">
        <v>61</v>
      </c>
      <c r="CB351" s="4">
        <v>82</v>
      </c>
      <c r="CC351" s="4">
        <v>98</v>
      </c>
      <c r="CD351" s="4">
        <v>114</v>
      </c>
      <c r="CE351" s="4">
        <v>137</v>
      </c>
      <c r="CF351" s="4">
        <v>155</v>
      </c>
      <c r="CG351" s="4">
        <v>175</v>
      </c>
      <c r="CH351" s="23">
        <v>0</v>
      </c>
      <c r="CI351" s="24">
        <v>0</v>
      </c>
      <c r="CJ351" s="25">
        <v>0</v>
      </c>
      <c r="CK351" s="26">
        <v>0</v>
      </c>
      <c r="CL351" s="28">
        <v>100</v>
      </c>
      <c r="CM351" s="29">
        <v>0</v>
      </c>
      <c r="CN351" s="30">
        <v>0</v>
      </c>
      <c r="CO351" s="31">
        <v>0</v>
      </c>
      <c r="CP351" s="33" t="s">
        <v>430</v>
      </c>
      <c r="CQ351" s="8">
        <v>0</v>
      </c>
      <c r="CR351" s="8">
        <v>0</v>
      </c>
      <c r="CS351" s="8">
        <v>0</v>
      </c>
      <c r="CT351" s="8">
        <v>0</v>
      </c>
      <c r="CU351" s="8">
        <v>0</v>
      </c>
      <c r="CV351" s="8">
        <v>0</v>
      </c>
      <c r="CW351" s="8">
        <v>0</v>
      </c>
      <c r="CX351" s="8">
        <v>0</v>
      </c>
      <c r="CY351" s="8">
        <v>100</v>
      </c>
    </row>
    <row r="352" spans="1:103" s="8" customFormat="1" ht="15.75" thickBot="1" x14ac:dyDescent="0.3">
      <c r="A352" s="8" t="s">
        <v>431</v>
      </c>
      <c r="B352" s="8" t="s">
        <v>984</v>
      </c>
      <c r="C352" s="8" t="s">
        <v>1008</v>
      </c>
      <c r="D352" s="8" t="s">
        <v>1012</v>
      </c>
      <c r="E352" s="8" t="s">
        <v>1013</v>
      </c>
      <c r="G352" s="9">
        <v>20</v>
      </c>
      <c r="H352" s="8">
        <v>-28.872879999999999</v>
      </c>
      <c r="I352" s="8">
        <v>31.45729</v>
      </c>
      <c r="J352" s="10">
        <v>17748</v>
      </c>
      <c r="K352" s="10">
        <v>43271</v>
      </c>
      <c r="L352" s="9"/>
      <c r="M352" s="8">
        <v>18.460445490704299</v>
      </c>
      <c r="N352" s="8">
        <v>27845.616303646999</v>
      </c>
      <c r="O352" s="8">
        <v>3120.1661122263099</v>
      </c>
      <c r="P352" s="8">
        <f t="shared" si="5"/>
        <v>3.1201661122263098</v>
      </c>
      <c r="Q352" s="8">
        <v>7478.4557576975103</v>
      </c>
      <c r="R352" s="9">
        <v>488</v>
      </c>
      <c r="S352" s="9">
        <v>562</v>
      </c>
      <c r="T352" s="9">
        <v>489</v>
      </c>
      <c r="U352" s="9">
        <v>536</v>
      </c>
      <c r="V352" s="9">
        <v>6.2554767355320002E-3</v>
      </c>
      <c r="W352" s="9">
        <v>9.8950909649810001E-3</v>
      </c>
      <c r="X352" s="9">
        <v>8.1599998474121094</v>
      </c>
      <c r="Y352" s="9">
        <v>8.3796270191670002E-3</v>
      </c>
      <c r="Z352" s="8">
        <v>0.28113829512831201</v>
      </c>
      <c r="AA352" s="8">
        <v>99.833517509724402</v>
      </c>
      <c r="AB352" s="8">
        <v>1.9683784075991</v>
      </c>
      <c r="AC352" s="9" t="s">
        <v>368</v>
      </c>
      <c r="AD352" s="8">
        <v>23.303041244218701</v>
      </c>
      <c r="AE352" s="8">
        <v>5.7</v>
      </c>
      <c r="AF352" s="8">
        <v>2.66</v>
      </c>
      <c r="AG352" s="8">
        <v>3.2</v>
      </c>
      <c r="AH352" s="8">
        <v>2.66</v>
      </c>
      <c r="AI352" s="8">
        <v>2.66</v>
      </c>
      <c r="AJ352" s="8">
        <v>0.6</v>
      </c>
      <c r="AK352" s="8">
        <v>0.46</v>
      </c>
      <c r="AL352" s="8">
        <v>0.47</v>
      </c>
      <c r="AM352" s="8">
        <v>0.46</v>
      </c>
      <c r="AN352" s="8">
        <v>1184</v>
      </c>
      <c r="AO352" s="8">
        <v>1082</v>
      </c>
      <c r="AP352" s="8">
        <v>1145</v>
      </c>
      <c r="AQ352" s="8">
        <v>1161</v>
      </c>
      <c r="AR352" s="8">
        <v>1182</v>
      </c>
      <c r="AS352" s="8">
        <v>1056</v>
      </c>
      <c r="AT352" s="8">
        <v>1105</v>
      </c>
      <c r="AU352" s="8">
        <v>1107</v>
      </c>
      <c r="AV352" s="8">
        <v>0.88500000000000001</v>
      </c>
      <c r="AW352" s="8">
        <v>1.3380000000000001</v>
      </c>
      <c r="AX352" s="8">
        <v>14</v>
      </c>
      <c r="AY352" s="8">
        <v>12</v>
      </c>
      <c r="AZ352" s="8">
        <v>7</v>
      </c>
      <c r="BA352" s="8">
        <v>5</v>
      </c>
      <c r="BB352" s="8">
        <v>1</v>
      </c>
      <c r="BC352" s="8">
        <v>1</v>
      </c>
      <c r="BD352" s="8">
        <v>1</v>
      </c>
      <c r="BE352" s="8">
        <v>1</v>
      </c>
      <c r="BF352" s="8">
        <v>1</v>
      </c>
      <c r="BG352" s="8">
        <v>1</v>
      </c>
      <c r="BH352" s="8">
        <v>5</v>
      </c>
      <c r="BI352" s="8">
        <v>5</v>
      </c>
      <c r="BJ352" s="8">
        <v>5</v>
      </c>
      <c r="BK352" s="8">
        <v>2</v>
      </c>
      <c r="BL352" s="8">
        <v>2</v>
      </c>
      <c r="BM352" s="8">
        <v>2</v>
      </c>
      <c r="BN352" s="8">
        <v>4</v>
      </c>
      <c r="BO352" s="8">
        <v>4</v>
      </c>
      <c r="BP352" s="8">
        <v>-0.14585307829390301</v>
      </c>
      <c r="BQ352" s="8">
        <v>0.68479084655669797</v>
      </c>
      <c r="BR352" s="8">
        <v>49.916072545562997</v>
      </c>
      <c r="BS352" s="8">
        <v>180</v>
      </c>
      <c r="BT352" s="8">
        <v>41</v>
      </c>
      <c r="BU352" s="8">
        <v>60</v>
      </c>
      <c r="BV352" s="8">
        <v>75</v>
      </c>
      <c r="BW352" s="8">
        <v>93</v>
      </c>
      <c r="BX352" s="8">
        <v>122</v>
      </c>
      <c r="BY352" s="8">
        <v>147</v>
      </c>
      <c r="BZ352" s="8">
        <v>178</v>
      </c>
      <c r="CA352" s="8">
        <v>91</v>
      </c>
      <c r="CB352" s="8">
        <v>133</v>
      </c>
      <c r="CC352" s="8">
        <v>168</v>
      </c>
      <c r="CD352" s="8">
        <v>207</v>
      </c>
      <c r="CE352" s="8">
        <v>270</v>
      </c>
      <c r="CF352" s="8">
        <v>327</v>
      </c>
      <c r="CG352" s="8">
        <v>394</v>
      </c>
      <c r="CH352" s="23">
        <v>0</v>
      </c>
      <c r="CI352" s="24">
        <v>0</v>
      </c>
      <c r="CJ352" s="25">
        <v>0</v>
      </c>
      <c r="CK352" s="26">
        <v>0</v>
      </c>
      <c r="CL352" s="28">
        <v>0</v>
      </c>
      <c r="CM352" s="29">
        <v>0</v>
      </c>
      <c r="CN352" s="30">
        <v>0</v>
      </c>
      <c r="CO352" s="31">
        <v>100</v>
      </c>
      <c r="CP352" s="34" t="s">
        <v>431</v>
      </c>
      <c r="CQ352" s="8">
        <v>0</v>
      </c>
      <c r="CR352" s="8">
        <v>0</v>
      </c>
      <c r="CS352" s="8">
        <v>0</v>
      </c>
      <c r="CT352" s="8">
        <v>0</v>
      </c>
      <c r="CU352" s="8">
        <v>0</v>
      </c>
      <c r="CV352" s="8">
        <v>0</v>
      </c>
      <c r="CW352" s="8">
        <v>0</v>
      </c>
      <c r="CX352" s="8">
        <v>100</v>
      </c>
      <c r="CY352" s="8">
        <v>0</v>
      </c>
    </row>
    <row r="353" spans="1:103" s="8" customFormat="1" ht="15.75" thickBot="1" x14ac:dyDescent="0.3">
      <c r="A353" s="8" t="s">
        <v>432</v>
      </c>
      <c r="B353" s="8" t="s">
        <v>984</v>
      </c>
      <c r="C353" s="8" t="s">
        <v>1008</v>
      </c>
      <c r="D353" s="8" t="s">
        <v>1009</v>
      </c>
      <c r="E353" s="8" t="s">
        <v>1010</v>
      </c>
      <c r="G353" s="9">
        <v>45</v>
      </c>
      <c r="H353" s="8">
        <v>-28.57207</v>
      </c>
      <c r="I353" s="8">
        <v>31.3925599999999</v>
      </c>
      <c r="J353" s="10">
        <v>17756</v>
      </c>
      <c r="K353" s="10">
        <v>43271</v>
      </c>
      <c r="L353" s="9"/>
      <c r="M353" s="8">
        <v>44.880857891602098</v>
      </c>
      <c r="N353" s="8">
        <v>46428.6429025943</v>
      </c>
      <c r="O353" s="8">
        <v>7331.6429786907602</v>
      </c>
      <c r="P353" s="8">
        <f t="shared" si="5"/>
        <v>7.33164297869076</v>
      </c>
      <c r="Q353" s="8">
        <v>15198.778348112601</v>
      </c>
      <c r="R353" s="9">
        <v>675</v>
      </c>
      <c r="S353" s="9">
        <v>1044</v>
      </c>
      <c r="T353" s="9">
        <v>690</v>
      </c>
      <c r="U353" s="9">
        <v>900</v>
      </c>
      <c r="V353" s="9">
        <v>1.7077779397368001E-2</v>
      </c>
      <c r="W353" s="9">
        <v>2.4278267078341999E-2</v>
      </c>
      <c r="X353" s="9">
        <v>17.2199993133544</v>
      </c>
      <c r="Y353" s="9">
        <v>1.8422532826662001E-2</v>
      </c>
      <c r="Z353" s="8">
        <v>0.53859539831531</v>
      </c>
      <c r="AA353" s="8">
        <v>96.128132976388201</v>
      </c>
      <c r="AB353" s="8">
        <v>2.5092740856028599</v>
      </c>
      <c r="AC353" s="9" t="s">
        <v>368</v>
      </c>
      <c r="AD353" s="8">
        <v>11.035155798680099</v>
      </c>
      <c r="AE353" s="8">
        <v>6.5</v>
      </c>
      <c r="AF353" s="8">
        <v>2.04</v>
      </c>
      <c r="AG353" s="8">
        <v>2.9</v>
      </c>
      <c r="AH353" s="8">
        <v>2.5499999999999998</v>
      </c>
      <c r="AI353" s="8">
        <v>2.5499999999999998</v>
      </c>
      <c r="AJ353" s="8">
        <v>0.5</v>
      </c>
      <c r="AK353" s="8">
        <v>0.42</v>
      </c>
      <c r="AL353" s="8">
        <v>0.43</v>
      </c>
      <c r="AM353" s="8">
        <v>0.42</v>
      </c>
      <c r="AN353" s="8">
        <v>1038</v>
      </c>
      <c r="AO353" s="8">
        <v>808</v>
      </c>
      <c r="AP353" s="8">
        <v>903</v>
      </c>
      <c r="AQ353" s="8">
        <v>895</v>
      </c>
      <c r="AR353" s="8">
        <v>1057</v>
      </c>
      <c r="AS353" s="8">
        <v>723</v>
      </c>
      <c r="AT353" s="8">
        <v>906</v>
      </c>
      <c r="AU353" s="8">
        <v>899</v>
      </c>
      <c r="AV353" s="8">
        <v>0.104</v>
      </c>
      <c r="AW353" s="8">
        <v>1.458</v>
      </c>
      <c r="AX353" s="8">
        <v>15</v>
      </c>
      <c r="AY353" s="8">
        <v>15</v>
      </c>
      <c r="AZ353" s="8">
        <v>7</v>
      </c>
      <c r="BA353" s="8">
        <v>4</v>
      </c>
      <c r="BB353" s="8">
        <v>1</v>
      </c>
      <c r="BC353" s="8">
        <v>1</v>
      </c>
      <c r="BD353" s="8">
        <v>1</v>
      </c>
      <c r="BE353" s="8">
        <v>1</v>
      </c>
      <c r="BF353" s="8">
        <v>1</v>
      </c>
      <c r="BG353" s="8">
        <v>1</v>
      </c>
      <c r="BH353" s="8">
        <v>5</v>
      </c>
      <c r="BI353" s="8">
        <v>5</v>
      </c>
      <c r="BJ353" s="8">
        <v>5</v>
      </c>
      <c r="BK353" s="8">
        <v>2</v>
      </c>
      <c r="BL353" s="8">
        <v>2</v>
      </c>
      <c r="BM353" s="8">
        <v>2</v>
      </c>
      <c r="BN353" s="8">
        <v>4</v>
      </c>
      <c r="BO353" s="8">
        <v>4</v>
      </c>
      <c r="BP353" s="8">
        <v>-0.19518964601351901</v>
      </c>
      <c r="BQ353" s="8">
        <v>0.42480824107855097</v>
      </c>
      <c r="BR353" s="8">
        <v>13.563832451161</v>
      </c>
      <c r="BS353" s="8">
        <v>181</v>
      </c>
      <c r="BT353" s="8">
        <v>49</v>
      </c>
      <c r="BU353" s="8">
        <v>69</v>
      </c>
      <c r="BV353" s="8">
        <v>85</v>
      </c>
      <c r="BW353" s="8">
        <v>102</v>
      </c>
      <c r="BX353" s="8">
        <v>128</v>
      </c>
      <c r="BY353" s="8">
        <v>150</v>
      </c>
      <c r="BZ353" s="8">
        <v>175</v>
      </c>
      <c r="CA353" s="8">
        <v>73</v>
      </c>
      <c r="CB353" s="8">
        <v>102</v>
      </c>
      <c r="CC353" s="8">
        <v>125</v>
      </c>
      <c r="CD353" s="8">
        <v>151</v>
      </c>
      <c r="CE353" s="8">
        <v>189</v>
      </c>
      <c r="CF353" s="8">
        <v>222</v>
      </c>
      <c r="CG353" s="8">
        <v>259</v>
      </c>
      <c r="CH353" s="23">
        <v>0</v>
      </c>
      <c r="CI353" s="24">
        <v>0</v>
      </c>
      <c r="CJ353" s="25">
        <v>0</v>
      </c>
      <c r="CK353" s="26">
        <v>0</v>
      </c>
      <c r="CL353" s="28">
        <v>0</v>
      </c>
      <c r="CM353" s="29">
        <v>0</v>
      </c>
      <c r="CN353" s="30">
        <v>0</v>
      </c>
      <c r="CO353" s="31">
        <v>100</v>
      </c>
      <c r="CP353" s="34" t="s">
        <v>432</v>
      </c>
      <c r="CQ353" s="8">
        <v>0</v>
      </c>
      <c r="CR353" s="8">
        <v>0</v>
      </c>
      <c r="CS353" s="8">
        <v>0</v>
      </c>
      <c r="CT353" s="8">
        <v>0</v>
      </c>
      <c r="CU353" s="8">
        <v>0</v>
      </c>
      <c r="CV353" s="8">
        <v>0</v>
      </c>
      <c r="CW353" s="8">
        <v>0</v>
      </c>
      <c r="CX353" s="8">
        <v>100</v>
      </c>
      <c r="CY353" s="8">
        <v>0</v>
      </c>
    </row>
    <row r="354" spans="1:103" s="8" customFormat="1" ht="15.75" thickBot="1" x14ac:dyDescent="0.3">
      <c r="A354" s="8" t="s">
        <v>433</v>
      </c>
      <c r="B354" s="8" t="s">
        <v>984</v>
      </c>
      <c r="C354" s="8" t="s">
        <v>1008</v>
      </c>
      <c r="D354" s="8" t="s">
        <v>1012</v>
      </c>
      <c r="E354" s="8" t="s">
        <v>1014</v>
      </c>
      <c r="G354" s="9">
        <v>6.3</v>
      </c>
      <c r="H354" s="8">
        <v>-28.87594</v>
      </c>
      <c r="I354" s="8">
        <v>31.773959999999999</v>
      </c>
      <c r="J354" s="10">
        <v>28075</v>
      </c>
      <c r="K354" s="10">
        <v>35805</v>
      </c>
      <c r="L354" s="9"/>
      <c r="M354" s="8">
        <v>6.3703898096835303</v>
      </c>
      <c r="N354" s="8">
        <v>18959.618973389501</v>
      </c>
      <c r="O354" s="8">
        <v>2160.7240093405799</v>
      </c>
      <c r="P354" s="8">
        <f t="shared" si="5"/>
        <v>2.16072400934058</v>
      </c>
      <c r="Q354" s="8">
        <v>6253.5824371263398</v>
      </c>
      <c r="R354" s="9">
        <v>30</v>
      </c>
      <c r="S354" s="9">
        <v>268</v>
      </c>
      <c r="T354" s="9">
        <v>37</v>
      </c>
      <c r="U354" s="9">
        <v>234</v>
      </c>
      <c r="V354" s="9">
        <v>2.9748894274235001E-2</v>
      </c>
      <c r="W354" s="9">
        <v>3.8058185430967999E-2</v>
      </c>
      <c r="X354" s="9">
        <v>15.4899997711181</v>
      </c>
      <c r="Y354" s="9">
        <v>4.2002588510513E-2</v>
      </c>
      <c r="Z354" s="8">
        <v>7.6688874400338003E-2</v>
      </c>
      <c r="AA354" s="8">
        <v>100</v>
      </c>
      <c r="AB354" s="8">
        <v>0.92208905666574004</v>
      </c>
      <c r="AC354" s="9" t="s">
        <v>368</v>
      </c>
      <c r="AD354" s="8">
        <v>22.2960680813385</v>
      </c>
      <c r="AE354" s="8">
        <v>6.2</v>
      </c>
      <c r="AF354" s="8">
        <v>3.76</v>
      </c>
      <c r="AG354" s="8">
        <v>4.34</v>
      </c>
      <c r="AH354" s="8">
        <v>4.2300000000000004</v>
      </c>
      <c r="AI354" s="8">
        <v>4.2300000000000004</v>
      </c>
      <c r="AJ354" s="8">
        <v>0.5</v>
      </c>
      <c r="AK354" s="8">
        <v>0.34</v>
      </c>
      <c r="AL354" s="8">
        <v>0.37</v>
      </c>
      <c r="AM354" s="8">
        <v>0.34</v>
      </c>
      <c r="AN354" s="8">
        <v>1329</v>
      </c>
      <c r="AO354" s="8">
        <v>1292</v>
      </c>
      <c r="AP354" s="8">
        <v>1315</v>
      </c>
      <c r="AQ354" s="8">
        <v>1324</v>
      </c>
      <c r="AR354" s="8">
        <v>1156</v>
      </c>
      <c r="AS354" s="8">
        <v>1156</v>
      </c>
      <c r="AT354" s="8">
        <v>1156</v>
      </c>
      <c r="AU354" s="8">
        <v>1156</v>
      </c>
      <c r="AV354" s="8">
        <v>0</v>
      </c>
      <c r="AW354" s="8">
        <v>21.198</v>
      </c>
      <c r="AX354" s="8">
        <v>14</v>
      </c>
      <c r="AY354" s="8">
        <v>13</v>
      </c>
      <c r="AZ354" s="8">
        <v>7</v>
      </c>
      <c r="BA354" s="8">
        <v>2</v>
      </c>
      <c r="BB354" s="8">
        <v>1</v>
      </c>
      <c r="BC354" s="8">
        <v>1</v>
      </c>
      <c r="BD354" s="8">
        <v>1</v>
      </c>
      <c r="BE354" s="8">
        <v>1</v>
      </c>
      <c r="BF354" s="8">
        <v>1</v>
      </c>
      <c r="BG354" s="8">
        <v>1</v>
      </c>
      <c r="BH354" s="8">
        <v>5</v>
      </c>
      <c r="BI354" s="8">
        <v>5</v>
      </c>
      <c r="BJ354" s="8">
        <v>5</v>
      </c>
      <c r="BK354" s="8">
        <v>2</v>
      </c>
      <c r="BL354" s="8">
        <v>2</v>
      </c>
      <c r="BM354" s="8">
        <v>2</v>
      </c>
      <c r="BN354" s="8">
        <v>4</v>
      </c>
      <c r="BO354" s="8">
        <v>4</v>
      </c>
      <c r="BP354" s="8">
        <v>1.358814446738E-3</v>
      </c>
      <c r="BQ354" s="8">
        <v>0.50155755122331702</v>
      </c>
      <c r="BR354" s="8">
        <v>30.192356592168601</v>
      </c>
      <c r="BS354" s="8">
        <v>266</v>
      </c>
      <c r="BT354" s="8">
        <v>32</v>
      </c>
      <c r="BU354" s="8">
        <v>50</v>
      </c>
      <c r="BV354" s="8">
        <v>65</v>
      </c>
      <c r="BW354" s="8">
        <v>83</v>
      </c>
      <c r="BX354" s="8">
        <v>113</v>
      </c>
      <c r="BY354" s="8">
        <v>140</v>
      </c>
      <c r="BZ354" s="8">
        <v>173</v>
      </c>
      <c r="CA354" s="8">
        <v>112</v>
      </c>
      <c r="CB354" s="8">
        <v>175</v>
      </c>
      <c r="CC354" s="8">
        <v>229</v>
      </c>
      <c r="CD354" s="8">
        <v>293</v>
      </c>
      <c r="CE354" s="8">
        <v>395</v>
      </c>
      <c r="CF354" s="8">
        <v>491</v>
      </c>
      <c r="CG354" s="8">
        <v>607</v>
      </c>
      <c r="CH354" s="23">
        <v>0</v>
      </c>
      <c r="CI354" s="24">
        <v>0</v>
      </c>
      <c r="CJ354" s="25">
        <v>0</v>
      </c>
      <c r="CK354" s="26">
        <v>0</v>
      </c>
      <c r="CL354" s="28">
        <v>0</v>
      </c>
      <c r="CM354" s="29">
        <v>0</v>
      </c>
      <c r="CN354" s="30">
        <v>0</v>
      </c>
      <c r="CO354" s="31">
        <v>100</v>
      </c>
      <c r="CP354" s="34" t="s">
        <v>433</v>
      </c>
      <c r="CQ354" s="8">
        <v>0</v>
      </c>
      <c r="CR354" s="8">
        <v>0</v>
      </c>
      <c r="CS354" s="8">
        <v>0</v>
      </c>
      <c r="CT354" s="8">
        <v>0</v>
      </c>
      <c r="CU354" s="8">
        <v>0</v>
      </c>
      <c r="CV354" s="8">
        <v>0</v>
      </c>
      <c r="CW354" s="8">
        <v>0</v>
      </c>
      <c r="CX354" s="8">
        <v>100</v>
      </c>
      <c r="CY354" s="8">
        <v>0</v>
      </c>
    </row>
    <row r="355" spans="1:103" s="8" customFormat="1" ht="15.75" thickBot="1" x14ac:dyDescent="0.3">
      <c r="A355" s="8" t="s">
        <v>434</v>
      </c>
      <c r="B355" s="8" t="s">
        <v>984</v>
      </c>
      <c r="C355" s="8" t="s">
        <v>1008</v>
      </c>
      <c r="D355" s="8" t="s">
        <v>1012</v>
      </c>
      <c r="E355" s="8" t="s">
        <v>1014</v>
      </c>
      <c r="G355" s="9">
        <v>0.65</v>
      </c>
      <c r="H355" s="8">
        <v>-28.835109999999901</v>
      </c>
      <c r="I355" s="8">
        <v>31.754519999999999</v>
      </c>
      <c r="J355" s="10">
        <v>28075</v>
      </c>
      <c r="K355" s="10">
        <v>35805</v>
      </c>
      <c r="L355" s="9"/>
      <c r="M355" s="8">
        <v>0.68188739225643102</v>
      </c>
      <c r="N355" s="8">
        <v>4619.1037711251302</v>
      </c>
      <c r="O355" s="8">
        <v>57.787617782666402</v>
      </c>
      <c r="P355" s="8">
        <f t="shared" si="5"/>
        <v>5.7787617782666403E-2</v>
      </c>
      <c r="Q355" s="8">
        <v>810.24749122660705</v>
      </c>
      <c r="R355" s="9">
        <v>258</v>
      </c>
      <c r="S355" s="9">
        <v>309</v>
      </c>
      <c r="T355" s="9">
        <v>259</v>
      </c>
      <c r="U355" s="9">
        <v>297</v>
      </c>
      <c r="V355" s="9">
        <v>4.6913493424654E-2</v>
      </c>
      <c r="W355" s="9">
        <v>6.2943730838083994E-2</v>
      </c>
      <c r="X355" s="9">
        <v>13.189999580383301</v>
      </c>
      <c r="Y355" s="9">
        <v>6.2532335519790996E-2</v>
      </c>
      <c r="Z355" s="8">
        <v>0.12186562170312</v>
      </c>
      <c r="AA355" s="8">
        <v>100</v>
      </c>
      <c r="AB355" s="8">
        <v>0.16400241655530501</v>
      </c>
      <c r="AC355" s="9" t="s">
        <v>368</v>
      </c>
      <c r="AD355" s="8">
        <v>19.0512205923092</v>
      </c>
      <c r="AE355" s="8">
        <v>6.2</v>
      </c>
      <c r="AF355" s="8">
        <v>3.76</v>
      </c>
      <c r="AG355" s="8">
        <v>4.04</v>
      </c>
      <c r="AH355" s="8">
        <v>3.76</v>
      </c>
      <c r="AI355" s="8">
        <v>3.76</v>
      </c>
      <c r="AJ355" s="8">
        <v>0.5</v>
      </c>
      <c r="AK355" s="8">
        <v>0.41</v>
      </c>
      <c r="AL355" s="8">
        <v>0.49</v>
      </c>
      <c r="AM355" s="8">
        <v>0.5</v>
      </c>
      <c r="AN355" s="8">
        <v>1314</v>
      </c>
      <c r="AO355" s="8">
        <v>1314</v>
      </c>
      <c r="AP355" s="8">
        <v>1314</v>
      </c>
      <c r="AQ355" s="8">
        <v>1314</v>
      </c>
      <c r="AR355" s="8">
        <v>1102</v>
      </c>
      <c r="AS355" s="8">
        <v>1102</v>
      </c>
      <c r="AT355" s="8">
        <v>1102</v>
      </c>
      <c r="AU355" s="8">
        <v>1102</v>
      </c>
      <c r="AV355" s="8">
        <v>0</v>
      </c>
      <c r="AW355" s="8">
        <v>24.815000000000001</v>
      </c>
      <c r="AX355" s="8">
        <v>14</v>
      </c>
      <c r="AY355" s="8">
        <v>13</v>
      </c>
      <c r="AZ355" s="8">
        <v>7</v>
      </c>
      <c r="BA355" s="8">
        <v>2</v>
      </c>
      <c r="BB355" s="8">
        <v>1</v>
      </c>
      <c r="BC355" s="8">
        <v>1</v>
      </c>
      <c r="BD355" s="8">
        <v>1</v>
      </c>
      <c r="BE355" s="8">
        <v>1</v>
      </c>
      <c r="BF355" s="8">
        <v>1</v>
      </c>
      <c r="BG355" s="8">
        <v>1</v>
      </c>
      <c r="BH355" s="8">
        <v>5</v>
      </c>
      <c r="BI355" s="8">
        <v>5</v>
      </c>
      <c r="BJ355" s="8">
        <v>5</v>
      </c>
      <c r="BK355" s="8">
        <v>2</v>
      </c>
      <c r="BL355" s="8">
        <v>2</v>
      </c>
      <c r="BM355" s="8">
        <v>2</v>
      </c>
      <c r="BN355" s="8">
        <v>4</v>
      </c>
      <c r="BO355" s="8">
        <v>4</v>
      </c>
      <c r="BP355" s="8">
        <v>1.358814446738E-3</v>
      </c>
      <c r="BQ355" s="8">
        <v>0.35657609422345499</v>
      </c>
      <c r="BR355" s="8">
        <v>12.290409196558899</v>
      </c>
      <c r="BS355" s="8">
        <v>272</v>
      </c>
      <c r="BT355" s="8">
        <v>18</v>
      </c>
      <c r="BU355" s="8">
        <v>29</v>
      </c>
      <c r="BV355" s="8">
        <v>37</v>
      </c>
      <c r="BW355" s="8">
        <v>48</v>
      </c>
      <c r="BX355" s="8">
        <v>65</v>
      </c>
      <c r="BY355" s="8">
        <v>81</v>
      </c>
      <c r="BZ355" s="8">
        <v>100</v>
      </c>
      <c r="CA355" s="8">
        <v>109</v>
      </c>
      <c r="CB355" s="8">
        <v>171</v>
      </c>
      <c r="CC355" s="8">
        <v>223</v>
      </c>
      <c r="CD355" s="8">
        <v>285</v>
      </c>
      <c r="CE355" s="8">
        <v>385</v>
      </c>
      <c r="CF355" s="8">
        <v>479</v>
      </c>
      <c r="CG355" s="8">
        <v>592</v>
      </c>
      <c r="CH355" s="23">
        <v>0</v>
      </c>
      <c r="CI355" s="24">
        <v>0</v>
      </c>
      <c r="CJ355" s="25">
        <v>0</v>
      </c>
      <c r="CK355" s="26">
        <v>0</v>
      </c>
      <c r="CL355" s="28">
        <v>0</v>
      </c>
      <c r="CM355" s="29">
        <v>0</v>
      </c>
      <c r="CN355" s="30">
        <v>0</v>
      </c>
      <c r="CO355" s="31">
        <v>100</v>
      </c>
      <c r="CP355" s="34" t="s">
        <v>434</v>
      </c>
      <c r="CQ355" s="8">
        <v>0</v>
      </c>
      <c r="CR355" s="8">
        <v>0</v>
      </c>
      <c r="CS355" s="8">
        <v>0</v>
      </c>
      <c r="CT355" s="8">
        <v>0</v>
      </c>
      <c r="CU355" s="8">
        <v>0</v>
      </c>
      <c r="CV355" s="8">
        <v>0</v>
      </c>
      <c r="CW355" s="8">
        <v>0</v>
      </c>
      <c r="CX355" s="8">
        <v>100</v>
      </c>
      <c r="CY355" s="8">
        <v>0</v>
      </c>
    </row>
    <row r="356" spans="1:103" s="4" customFormat="1" ht="15.75" thickBot="1" x14ac:dyDescent="0.3">
      <c r="A356" s="3" t="s">
        <v>435</v>
      </c>
      <c r="B356" s="3" t="s">
        <v>984</v>
      </c>
      <c r="C356" s="3" t="s">
        <v>1008</v>
      </c>
      <c r="D356" s="3" t="s">
        <v>1009</v>
      </c>
      <c r="E356" s="3" t="s">
        <v>1011</v>
      </c>
      <c r="G356" s="5">
        <v>1279</v>
      </c>
      <c r="H356" s="4">
        <v>-28.771419999999999</v>
      </c>
      <c r="I356" s="4">
        <v>31.468729999999901</v>
      </c>
      <c r="J356" s="6">
        <v>29832</v>
      </c>
      <c r="K356" s="6">
        <v>43271</v>
      </c>
      <c r="L356" s="5"/>
      <c r="M356" s="4">
        <v>1280.8003135485701</v>
      </c>
      <c r="N356" s="4">
        <v>306329.96345631999</v>
      </c>
      <c r="O356" s="4">
        <v>59600.215449049902</v>
      </c>
      <c r="P356" s="8">
        <f t="shared" si="5"/>
        <v>59.600215449049905</v>
      </c>
      <c r="Q356" s="4">
        <v>123008.623798966</v>
      </c>
      <c r="R356" s="5">
        <v>151</v>
      </c>
      <c r="S356" s="5">
        <v>1599</v>
      </c>
      <c r="T356" s="5">
        <v>219</v>
      </c>
      <c r="U356" s="5">
        <v>1011</v>
      </c>
      <c r="V356" s="5">
        <v>8.0604031682010007E-3</v>
      </c>
      <c r="W356" s="5">
        <v>1.17715323957E-2</v>
      </c>
      <c r="X356" s="5">
        <v>23.799999237060501</v>
      </c>
      <c r="Y356" s="5">
        <v>8.5847638547419999E-3</v>
      </c>
      <c r="Z356" s="4">
        <v>0.34534611348616501</v>
      </c>
      <c r="AA356" s="4">
        <v>84.902819293071104</v>
      </c>
      <c r="AB356" s="4">
        <v>16.845343730068901</v>
      </c>
      <c r="AC356" s="5" t="s">
        <v>368</v>
      </c>
      <c r="AD356" s="4">
        <v>26.7683320968247</v>
      </c>
      <c r="AE356" s="4">
        <v>7</v>
      </c>
      <c r="AF356" s="4">
        <v>2.04</v>
      </c>
      <c r="AG356" s="4">
        <v>3.76</v>
      </c>
      <c r="AH356" s="4">
        <v>3.53</v>
      </c>
      <c r="AI356" s="4">
        <v>3.36</v>
      </c>
      <c r="AJ356" s="4">
        <v>0.66</v>
      </c>
      <c r="AK356" s="4">
        <v>0.32</v>
      </c>
      <c r="AL356" s="4">
        <v>0.48</v>
      </c>
      <c r="AM356" s="4">
        <v>0.49</v>
      </c>
      <c r="AN356" s="4">
        <v>1296</v>
      </c>
      <c r="AO356" s="4">
        <v>576</v>
      </c>
      <c r="AP356" s="4">
        <v>909</v>
      </c>
      <c r="AQ356" s="4">
        <v>910</v>
      </c>
      <c r="AR356" s="4">
        <v>1253</v>
      </c>
      <c r="AS356" s="4">
        <v>640</v>
      </c>
      <c r="AT356" s="4">
        <v>944</v>
      </c>
      <c r="AU356" s="4">
        <v>966</v>
      </c>
      <c r="AV356" s="4">
        <v>0.89</v>
      </c>
      <c r="AW356" s="4">
        <v>7.7460000000000004</v>
      </c>
      <c r="AX356" s="4">
        <v>12</v>
      </c>
      <c r="AY356" s="4">
        <v>18</v>
      </c>
      <c r="AZ356" s="4">
        <v>7</v>
      </c>
      <c r="BA356" s="4">
        <v>2</v>
      </c>
      <c r="BB356" s="4">
        <v>1</v>
      </c>
      <c r="BC356" s="4">
        <v>5</v>
      </c>
      <c r="BD356" s="4">
        <v>1</v>
      </c>
      <c r="BE356" s="4">
        <v>1</v>
      </c>
      <c r="BF356" s="4">
        <v>1</v>
      </c>
      <c r="BG356" s="4">
        <v>1</v>
      </c>
      <c r="BH356" s="4">
        <v>5</v>
      </c>
      <c r="BI356" s="4">
        <v>5</v>
      </c>
      <c r="BJ356" s="4">
        <v>5</v>
      </c>
      <c r="BK356" s="4">
        <v>2</v>
      </c>
      <c r="BL356" s="4">
        <v>2</v>
      </c>
      <c r="BM356" s="4">
        <v>2</v>
      </c>
      <c r="BN356" s="4">
        <v>4</v>
      </c>
      <c r="BO356" s="4">
        <v>4</v>
      </c>
      <c r="BP356" s="4">
        <v>-0.14585307829390301</v>
      </c>
      <c r="BQ356" s="4">
        <v>0.521829317650775</v>
      </c>
      <c r="BR356" s="4">
        <v>-12.508453863095101</v>
      </c>
      <c r="BS356" s="4">
        <v>175</v>
      </c>
      <c r="BT356" s="4">
        <v>77</v>
      </c>
      <c r="BU356" s="4">
        <v>110</v>
      </c>
      <c r="BV356" s="4">
        <v>135</v>
      </c>
      <c r="BW356" s="4">
        <v>164</v>
      </c>
      <c r="BX356" s="4">
        <v>207</v>
      </c>
      <c r="BY356" s="4">
        <v>244</v>
      </c>
      <c r="BZ356" s="4">
        <v>286</v>
      </c>
      <c r="CA356" s="4">
        <v>87</v>
      </c>
      <c r="CB356" s="4">
        <v>123</v>
      </c>
      <c r="CC356" s="4">
        <v>151</v>
      </c>
      <c r="CD356" s="4">
        <v>183</v>
      </c>
      <c r="CE356" s="4">
        <v>231</v>
      </c>
      <c r="CF356" s="4">
        <v>273</v>
      </c>
      <c r="CG356" s="4">
        <v>320</v>
      </c>
      <c r="CH356" s="23">
        <v>0</v>
      </c>
      <c r="CI356" s="24">
        <v>0</v>
      </c>
      <c r="CJ356" s="25">
        <v>0</v>
      </c>
      <c r="CK356" s="26">
        <v>0</v>
      </c>
      <c r="CL356" s="28">
        <v>0</v>
      </c>
      <c r="CM356" s="29">
        <v>0</v>
      </c>
      <c r="CN356" s="30">
        <v>0</v>
      </c>
      <c r="CO356" s="31">
        <v>100</v>
      </c>
      <c r="CP356" s="33" t="s">
        <v>435</v>
      </c>
      <c r="CQ356" s="8">
        <v>0</v>
      </c>
      <c r="CR356" s="8">
        <v>0</v>
      </c>
      <c r="CS356" s="8">
        <v>0</v>
      </c>
      <c r="CT356" s="8">
        <v>0</v>
      </c>
      <c r="CU356" s="8">
        <v>0</v>
      </c>
      <c r="CV356" s="8">
        <v>0</v>
      </c>
      <c r="CW356" s="8">
        <v>0</v>
      </c>
      <c r="CX356" s="8">
        <v>100</v>
      </c>
      <c r="CY356" s="8">
        <v>0</v>
      </c>
    </row>
    <row r="357" spans="1:103" s="4" customFormat="1" ht="15.75" thickBot="1" x14ac:dyDescent="0.3">
      <c r="A357" s="3" t="s">
        <v>436</v>
      </c>
      <c r="B357" s="3" t="s">
        <v>984</v>
      </c>
      <c r="C357" s="3" t="s">
        <v>1008</v>
      </c>
      <c r="D357" s="3" t="s">
        <v>1012</v>
      </c>
      <c r="E357" s="3" t="s">
        <v>1013</v>
      </c>
      <c r="G357" s="5">
        <v>14</v>
      </c>
      <c r="H357" s="4">
        <v>-28.87247</v>
      </c>
      <c r="I357" s="4">
        <v>31.450530000000001</v>
      </c>
      <c r="J357" s="6">
        <v>28731</v>
      </c>
      <c r="K357" s="6">
        <v>43271</v>
      </c>
      <c r="L357" s="5"/>
      <c r="M357" s="4">
        <v>13.783601625889199</v>
      </c>
      <c r="N357" s="4">
        <v>23973.9339632462</v>
      </c>
      <c r="O357" s="4">
        <v>2083.5678219858</v>
      </c>
      <c r="P357" s="8">
        <f t="shared" si="5"/>
        <v>2.0835678219858003</v>
      </c>
      <c r="Q357" s="4">
        <v>6143.0091192499904</v>
      </c>
      <c r="R357" s="5">
        <v>495</v>
      </c>
      <c r="S357" s="5">
        <v>562</v>
      </c>
      <c r="T357" s="5">
        <v>496</v>
      </c>
      <c r="U357" s="5">
        <v>538</v>
      </c>
      <c r="V357" s="5">
        <v>6.8214396014809999E-3</v>
      </c>
      <c r="W357" s="5">
        <v>1.0906706908516001E-2</v>
      </c>
      <c r="X357" s="5">
        <v>8.5799999237060494</v>
      </c>
      <c r="Y357" s="5">
        <v>9.1160535812379994E-3</v>
      </c>
      <c r="Z357" s="4">
        <v>0.285867004190757</v>
      </c>
      <c r="AA357" s="4">
        <v>100</v>
      </c>
      <c r="AB357" s="4">
        <v>1.63773172083188</v>
      </c>
      <c r="AC357" s="5" t="s">
        <v>368</v>
      </c>
      <c r="AD357" s="4">
        <v>21.962456571268898</v>
      </c>
      <c r="AE357" s="4">
        <v>5.7</v>
      </c>
      <c r="AF357" s="4">
        <v>2.66</v>
      </c>
      <c r="AG357" s="4">
        <v>3.2</v>
      </c>
      <c r="AH357" s="4">
        <v>2.66</v>
      </c>
      <c r="AI357" s="4">
        <v>2.66</v>
      </c>
      <c r="AJ357" s="4">
        <v>0.6</v>
      </c>
      <c r="AK357" s="4">
        <v>0.46</v>
      </c>
      <c r="AL357" s="4">
        <v>0.47</v>
      </c>
      <c r="AM357" s="4">
        <v>0.46</v>
      </c>
      <c r="AN357" s="4">
        <v>1175</v>
      </c>
      <c r="AO357" s="4">
        <v>1082</v>
      </c>
      <c r="AP357" s="4">
        <v>1138</v>
      </c>
      <c r="AQ357" s="4">
        <v>1155</v>
      </c>
      <c r="AR357" s="4">
        <v>1147</v>
      </c>
      <c r="AS357" s="4">
        <v>1056</v>
      </c>
      <c r="AT357" s="4">
        <v>1093</v>
      </c>
      <c r="AU357" s="4">
        <v>1091</v>
      </c>
      <c r="AV357" s="4">
        <v>0.56299999999999994</v>
      </c>
      <c r="AW357" s="4">
        <v>0</v>
      </c>
      <c r="AX357" s="4">
        <v>14</v>
      </c>
      <c r="AY357" s="4">
        <v>12</v>
      </c>
      <c r="AZ357" s="4">
        <v>7</v>
      </c>
      <c r="BA357" s="4">
        <v>5</v>
      </c>
      <c r="BB357" s="4">
        <v>1</v>
      </c>
      <c r="BC357" s="4">
        <v>1</v>
      </c>
      <c r="BD357" s="4">
        <v>1</v>
      </c>
      <c r="BE357" s="4">
        <v>1</v>
      </c>
      <c r="BF357" s="4">
        <v>1</v>
      </c>
      <c r="BG357" s="4">
        <v>1</v>
      </c>
      <c r="BH357" s="4">
        <v>5</v>
      </c>
      <c r="BI357" s="4">
        <v>5</v>
      </c>
      <c r="BJ357" s="4">
        <v>5</v>
      </c>
      <c r="BK357" s="4">
        <v>2</v>
      </c>
      <c r="BL357" s="4">
        <v>2</v>
      </c>
      <c r="BM357" s="4">
        <v>2</v>
      </c>
      <c r="BN357" s="4">
        <v>4</v>
      </c>
      <c r="BO357" s="4">
        <v>4</v>
      </c>
      <c r="BP357" s="4">
        <v>-0.14585307829390301</v>
      </c>
      <c r="BQ357" s="4">
        <v>0.69456196788660896</v>
      </c>
      <c r="BR357" s="4">
        <v>58.846964738897199</v>
      </c>
      <c r="BS357" s="4">
        <v>260</v>
      </c>
      <c r="BT357" s="4">
        <v>38</v>
      </c>
      <c r="BU357" s="4">
        <v>55</v>
      </c>
      <c r="BV357" s="4">
        <v>70</v>
      </c>
      <c r="BW357" s="4">
        <v>87</v>
      </c>
      <c r="BX357" s="4">
        <v>113</v>
      </c>
      <c r="BY357" s="4">
        <v>137</v>
      </c>
      <c r="BZ357" s="4">
        <v>165</v>
      </c>
      <c r="CA357" s="4">
        <v>90</v>
      </c>
      <c r="CB357" s="4">
        <v>132</v>
      </c>
      <c r="CC357" s="4">
        <v>166</v>
      </c>
      <c r="CD357" s="4">
        <v>206</v>
      </c>
      <c r="CE357" s="4">
        <v>268</v>
      </c>
      <c r="CF357" s="4">
        <v>324</v>
      </c>
      <c r="CG357" s="4">
        <v>389</v>
      </c>
      <c r="CH357" s="23">
        <v>0</v>
      </c>
      <c r="CI357" s="24">
        <v>0</v>
      </c>
      <c r="CJ357" s="25">
        <v>0</v>
      </c>
      <c r="CK357" s="26">
        <v>0</v>
      </c>
      <c r="CL357" s="28">
        <v>0</v>
      </c>
      <c r="CM357" s="29">
        <v>0</v>
      </c>
      <c r="CN357" s="30">
        <v>0</v>
      </c>
      <c r="CO357" s="31">
        <v>100</v>
      </c>
      <c r="CP357" s="33" t="s">
        <v>436</v>
      </c>
      <c r="CQ357" s="8">
        <v>0</v>
      </c>
      <c r="CR357" s="8">
        <v>0</v>
      </c>
      <c r="CS357" s="8">
        <v>0</v>
      </c>
      <c r="CT357" s="8">
        <v>0</v>
      </c>
      <c r="CU357" s="8">
        <v>0</v>
      </c>
      <c r="CV357" s="8">
        <v>0</v>
      </c>
      <c r="CW357" s="8">
        <v>0</v>
      </c>
      <c r="CX357" s="8">
        <v>100</v>
      </c>
      <c r="CY357" s="8">
        <v>0</v>
      </c>
    </row>
    <row r="358" spans="1:103" s="8" customFormat="1" ht="15.75" thickBot="1" x14ac:dyDescent="0.3">
      <c r="A358" s="8" t="s">
        <v>437</v>
      </c>
      <c r="B358" s="8" t="s">
        <v>984</v>
      </c>
      <c r="C358" s="8" t="s">
        <v>998</v>
      </c>
      <c r="D358" s="8" t="s">
        <v>1001</v>
      </c>
      <c r="E358" s="8" t="s">
        <v>1004</v>
      </c>
      <c r="G358" s="9">
        <v>1648</v>
      </c>
      <c r="H358" s="8">
        <v>-28.069469999999999</v>
      </c>
      <c r="I358" s="8">
        <v>31.549579999999999</v>
      </c>
      <c r="J358" s="10">
        <v>23243</v>
      </c>
      <c r="K358" s="10">
        <v>43169</v>
      </c>
      <c r="L358" s="9">
        <v>1962</v>
      </c>
      <c r="M358" s="8">
        <v>1655.6866290651999</v>
      </c>
      <c r="N358" s="8">
        <v>313882.27398653998</v>
      </c>
      <c r="O358" s="8">
        <v>56444.945150141699</v>
      </c>
      <c r="P358" s="8">
        <f t="shared" si="5"/>
        <v>56.444945150141699</v>
      </c>
      <c r="Q358" s="8">
        <v>113296.692941459</v>
      </c>
      <c r="R358" s="9">
        <v>234</v>
      </c>
      <c r="S358" s="9">
        <v>1577</v>
      </c>
      <c r="T358" s="9">
        <v>265</v>
      </c>
      <c r="U358" s="9">
        <v>793</v>
      </c>
      <c r="V358" s="9">
        <v>5.4679685272280001E-3</v>
      </c>
      <c r="W358" s="9">
        <v>1.1853832315245999E-2</v>
      </c>
      <c r="X358" s="9">
        <v>17.909999847412099</v>
      </c>
      <c r="Y358" s="9">
        <v>6.2137735076249999E-3</v>
      </c>
      <c r="Z358" s="8">
        <v>0.88527386067536895</v>
      </c>
      <c r="AA358" s="8">
        <v>83.512735503611694</v>
      </c>
      <c r="AB358" s="8">
        <v>17.906897409585799</v>
      </c>
      <c r="AC358" s="9" t="s">
        <v>368</v>
      </c>
      <c r="AD358" s="8">
        <v>31.753068747471701</v>
      </c>
      <c r="AE358" s="8">
        <v>7</v>
      </c>
      <c r="AF358" s="8">
        <v>2.1</v>
      </c>
      <c r="AG358" s="8">
        <v>4.0999999999999996</v>
      </c>
      <c r="AH358" s="8">
        <v>4.16</v>
      </c>
      <c r="AI358" s="8">
        <v>3.57</v>
      </c>
      <c r="AJ358" s="8">
        <v>0.66</v>
      </c>
      <c r="AK358" s="8">
        <v>0.28000000000000003</v>
      </c>
      <c r="AL358" s="8">
        <v>0.5</v>
      </c>
      <c r="AM358" s="8">
        <v>0.48</v>
      </c>
      <c r="AN358" s="8">
        <v>1670</v>
      </c>
      <c r="AO358" s="8">
        <v>555</v>
      </c>
      <c r="AP358" s="8">
        <v>884</v>
      </c>
      <c r="AQ358" s="8">
        <v>845</v>
      </c>
      <c r="AR358" s="8">
        <v>1682</v>
      </c>
      <c r="AS358" s="8">
        <v>688</v>
      </c>
      <c r="AT358" s="8">
        <v>997</v>
      </c>
      <c r="AU358" s="8">
        <v>955</v>
      </c>
      <c r="AV358" s="8">
        <v>2.9000000000000001E-2</v>
      </c>
      <c r="AW358" s="8">
        <v>4.8769999999999998</v>
      </c>
      <c r="AX358" s="8">
        <v>12</v>
      </c>
      <c r="AY358" s="8">
        <v>15</v>
      </c>
      <c r="AZ358" s="8">
        <v>7</v>
      </c>
      <c r="BA358" s="8">
        <v>4</v>
      </c>
      <c r="BB358" s="8">
        <v>5</v>
      </c>
      <c r="BC358" s="8">
        <v>5</v>
      </c>
      <c r="BD358" s="8">
        <v>1</v>
      </c>
      <c r="BE358" s="8">
        <v>1</v>
      </c>
      <c r="BF358" s="8">
        <v>1</v>
      </c>
      <c r="BG358" s="8">
        <v>1</v>
      </c>
      <c r="BH358" s="8">
        <v>5</v>
      </c>
      <c r="BI358" s="8">
        <v>5</v>
      </c>
      <c r="BJ358" s="8">
        <v>5</v>
      </c>
      <c r="BK358" s="8">
        <v>2</v>
      </c>
      <c r="BL358" s="8">
        <v>2</v>
      </c>
      <c r="BM358" s="8">
        <v>2</v>
      </c>
      <c r="BN358" s="8">
        <v>4</v>
      </c>
      <c r="BO358" s="8">
        <v>4</v>
      </c>
      <c r="BP358" s="8">
        <v>-0.21544820061033701</v>
      </c>
      <c r="BQ358" s="8">
        <v>0.552232399093608</v>
      </c>
      <c r="BR358" s="8">
        <v>-7.9696345450908996</v>
      </c>
      <c r="BS358" s="8">
        <v>181</v>
      </c>
      <c r="BT358" s="8">
        <v>72</v>
      </c>
      <c r="BU358" s="8">
        <v>101</v>
      </c>
      <c r="BV358" s="8">
        <v>124</v>
      </c>
      <c r="BW358" s="8">
        <v>149</v>
      </c>
      <c r="BX358" s="8">
        <v>186</v>
      </c>
      <c r="BY358" s="8">
        <v>219</v>
      </c>
      <c r="BZ358" s="8">
        <v>255</v>
      </c>
      <c r="CA358" s="8">
        <v>79</v>
      </c>
      <c r="CB358" s="8">
        <v>111</v>
      </c>
      <c r="CC358" s="8">
        <v>137</v>
      </c>
      <c r="CD358" s="8">
        <v>164</v>
      </c>
      <c r="CE358" s="8">
        <v>205</v>
      </c>
      <c r="CF358" s="8">
        <v>241</v>
      </c>
      <c r="CG358" s="8">
        <v>282</v>
      </c>
      <c r="CH358" s="23">
        <v>0</v>
      </c>
      <c r="CI358" s="24">
        <v>0</v>
      </c>
      <c r="CJ358" s="25">
        <v>0</v>
      </c>
      <c r="CK358" s="26">
        <v>0</v>
      </c>
      <c r="CL358" s="28">
        <v>0</v>
      </c>
      <c r="CM358" s="29">
        <v>0</v>
      </c>
      <c r="CN358" s="30">
        <v>0</v>
      </c>
      <c r="CO358" s="31">
        <v>100</v>
      </c>
      <c r="CP358" s="34" t="s">
        <v>437</v>
      </c>
      <c r="CQ358" s="8">
        <v>0</v>
      </c>
      <c r="CR358" s="8">
        <v>0</v>
      </c>
      <c r="CS358" s="8">
        <v>0</v>
      </c>
      <c r="CT358" s="8">
        <v>0</v>
      </c>
      <c r="CU358" s="8">
        <v>0</v>
      </c>
      <c r="CV358" s="8">
        <v>0</v>
      </c>
      <c r="CW358" s="8">
        <v>0</v>
      </c>
      <c r="CX358" s="8">
        <v>100</v>
      </c>
      <c r="CY358" s="8">
        <v>0</v>
      </c>
    </row>
    <row r="359" spans="1:103" s="8" customFormat="1" ht="15.75" thickBot="1" x14ac:dyDescent="0.3">
      <c r="A359" s="8" t="s">
        <v>438</v>
      </c>
      <c r="B359" s="8" t="s">
        <v>984</v>
      </c>
      <c r="C359" s="8" t="s">
        <v>998</v>
      </c>
      <c r="D359" s="8" t="s">
        <v>1001</v>
      </c>
      <c r="E359" s="8" t="s">
        <v>1002</v>
      </c>
      <c r="G359" s="9">
        <v>78</v>
      </c>
      <c r="H359" s="8">
        <v>-27.960709999999999</v>
      </c>
      <c r="I359" s="8">
        <v>31.193670000000001</v>
      </c>
      <c r="J359" s="10">
        <v>23957</v>
      </c>
      <c r="K359" s="10">
        <v>34276</v>
      </c>
      <c r="L359" s="9"/>
      <c r="M359" s="8">
        <v>78.611655473902999</v>
      </c>
      <c r="N359" s="8">
        <v>53289.369103996498</v>
      </c>
      <c r="O359" s="8">
        <v>10621.061179738501</v>
      </c>
      <c r="P359" s="8">
        <f t="shared" si="5"/>
        <v>10.621061179738501</v>
      </c>
      <c r="Q359" s="8">
        <v>20867.8835626459</v>
      </c>
      <c r="R359" s="9">
        <v>608</v>
      </c>
      <c r="S359" s="9">
        <v>1243</v>
      </c>
      <c r="T359" s="9">
        <v>632</v>
      </c>
      <c r="U359" s="9">
        <v>986</v>
      </c>
      <c r="V359" s="9">
        <v>1.8734842538834E-2</v>
      </c>
      <c r="W359" s="9">
        <v>3.0429535323680999E-2</v>
      </c>
      <c r="X359" s="9">
        <v>15.1099996566772</v>
      </c>
      <c r="Y359" s="9">
        <v>2.2618489339947999E-2</v>
      </c>
      <c r="Z359" s="8">
        <v>1.15363615335207</v>
      </c>
      <c r="AA359" s="8">
        <v>93.727155701771096</v>
      </c>
      <c r="AB359" s="8">
        <v>2.95968028550296</v>
      </c>
      <c r="AC359" s="9" t="s">
        <v>368</v>
      </c>
      <c r="AD359" s="8">
        <v>12.584755655917901</v>
      </c>
      <c r="AE359" s="8">
        <v>6.75</v>
      </c>
      <c r="AF359" s="8">
        <v>2.2200000000000002</v>
      </c>
      <c r="AG359" s="8">
        <v>4.03</v>
      </c>
      <c r="AH359" s="8">
        <v>4.2</v>
      </c>
      <c r="AI359" s="8">
        <v>4.7</v>
      </c>
      <c r="AJ359" s="8">
        <v>0.62</v>
      </c>
      <c r="AK359" s="8">
        <v>0.31</v>
      </c>
      <c r="AL359" s="8">
        <v>0.49</v>
      </c>
      <c r="AM359" s="8">
        <v>0.48</v>
      </c>
      <c r="AN359" s="8">
        <v>1007</v>
      </c>
      <c r="AO359" s="8">
        <v>714</v>
      </c>
      <c r="AP359" s="8">
        <v>862</v>
      </c>
      <c r="AQ359" s="8">
        <v>855</v>
      </c>
      <c r="AR359" s="8">
        <v>1024</v>
      </c>
      <c r="AS359" s="8">
        <v>746</v>
      </c>
      <c r="AT359" s="8">
        <v>916</v>
      </c>
      <c r="AU359" s="8">
        <v>951</v>
      </c>
      <c r="AV359" s="8">
        <v>0.121</v>
      </c>
      <c r="AW359" s="8">
        <v>1.4690000000000001</v>
      </c>
      <c r="AX359" s="8">
        <v>11</v>
      </c>
      <c r="AY359" s="8">
        <v>15</v>
      </c>
      <c r="AZ359" s="8">
        <v>3</v>
      </c>
      <c r="BA359" s="8">
        <v>4</v>
      </c>
      <c r="BB359" s="8">
        <v>5</v>
      </c>
      <c r="BC359" s="8">
        <v>5</v>
      </c>
      <c r="BD359" s="8">
        <v>5</v>
      </c>
      <c r="BE359" s="8">
        <v>1</v>
      </c>
      <c r="BF359" s="8">
        <v>1</v>
      </c>
      <c r="BG359" s="8">
        <v>1</v>
      </c>
      <c r="BH359" s="8">
        <v>5</v>
      </c>
      <c r="BI359" s="8">
        <v>5</v>
      </c>
      <c r="BJ359" s="8">
        <v>5</v>
      </c>
      <c r="BK359" s="8">
        <v>2</v>
      </c>
      <c r="BL359" s="8">
        <v>2</v>
      </c>
      <c r="BM359" s="8">
        <v>2</v>
      </c>
      <c r="BN359" s="8">
        <v>4</v>
      </c>
      <c r="BO359" s="8">
        <v>4</v>
      </c>
      <c r="BP359" s="8">
        <v>-0.25230567972065299</v>
      </c>
      <c r="BQ359" s="8">
        <v>0.85237012520030497</v>
      </c>
      <c r="BR359" s="8">
        <v>31.900826061797702</v>
      </c>
      <c r="BS359" s="8">
        <v>160</v>
      </c>
      <c r="BT359" s="8">
        <v>46</v>
      </c>
      <c r="BU359" s="8">
        <v>65</v>
      </c>
      <c r="BV359" s="8">
        <v>80</v>
      </c>
      <c r="BW359" s="8">
        <v>96</v>
      </c>
      <c r="BX359" s="8">
        <v>120</v>
      </c>
      <c r="BY359" s="8">
        <v>140</v>
      </c>
      <c r="BZ359" s="8">
        <v>164</v>
      </c>
      <c r="CA359" s="8">
        <v>66</v>
      </c>
      <c r="CB359" s="8">
        <v>93</v>
      </c>
      <c r="CC359" s="8">
        <v>114</v>
      </c>
      <c r="CD359" s="8">
        <v>137</v>
      </c>
      <c r="CE359" s="8">
        <v>172</v>
      </c>
      <c r="CF359" s="8">
        <v>202</v>
      </c>
      <c r="CG359" s="8">
        <v>236</v>
      </c>
      <c r="CH359" s="23">
        <v>0</v>
      </c>
      <c r="CI359" s="24">
        <v>0</v>
      </c>
      <c r="CJ359" s="25">
        <v>0</v>
      </c>
      <c r="CK359" s="26">
        <v>0</v>
      </c>
      <c r="CL359" s="28">
        <v>0</v>
      </c>
      <c r="CM359" s="29">
        <v>0</v>
      </c>
      <c r="CN359" s="30">
        <v>0</v>
      </c>
      <c r="CO359" s="31">
        <v>100</v>
      </c>
      <c r="CP359" s="34" t="s">
        <v>438</v>
      </c>
      <c r="CQ359" s="8">
        <v>0</v>
      </c>
      <c r="CR359" s="8">
        <v>0</v>
      </c>
      <c r="CS359" s="8">
        <v>0</v>
      </c>
      <c r="CT359" s="8">
        <v>0</v>
      </c>
      <c r="CU359" s="8">
        <v>0</v>
      </c>
      <c r="CV359" s="8">
        <v>0</v>
      </c>
      <c r="CW359" s="8">
        <v>0</v>
      </c>
      <c r="CX359" s="8">
        <v>0</v>
      </c>
      <c r="CY359" s="8">
        <v>100</v>
      </c>
    </row>
    <row r="360" spans="1:103" s="8" customFormat="1" ht="15.75" thickBot="1" x14ac:dyDescent="0.3">
      <c r="A360" s="8" t="s">
        <v>439</v>
      </c>
      <c r="B360" s="8" t="s">
        <v>984</v>
      </c>
      <c r="C360" s="8" t="s">
        <v>998</v>
      </c>
      <c r="D360" s="8" t="s">
        <v>1001</v>
      </c>
      <c r="E360" s="8" t="s">
        <v>1003</v>
      </c>
      <c r="G360" s="9">
        <v>324</v>
      </c>
      <c r="H360" s="8">
        <v>-27.93863</v>
      </c>
      <c r="I360" s="8">
        <v>31.209440000000001</v>
      </c>
      <c r="J360" s="10">
        <v>32037</v>
      </c>
      <c r="K360" s="10">
        <v>43307</v>
      </c>
      <c r="L360" s="9"/>
      <c r="M360" s="8">
        <v>239.66839040313499</v>
      </c>
      <c r="N360" s="8">
        <v>111794.898798366</v>
      </c>
      <c r="O360" s="8">
        <v>14130.4974047511</v>
      </c>
      <c r="P360" s="8">
        <f t="shared" si="5"/>
        <v>14.1304974047511</v>
      </c>
      <c r="Q360" s="8">
        <v>32764.414140922199</v>
      </c>
      <c r="R360" s="9">
        <v>627</v>
      </c>
      <c r="S360" s="9">
        <v>1538</v>
      </c>
      <c r="T360" s="9">
        <v>651</v>
      </c>
      <c r="U360" s="9">
        <v>1171</v>
      </c>
      <c r="V360" s="9">
        <v>2.0895432680845E-2</v>
      </c>
      <c r="W360" s="9">
        <v>2.7804556372706998E-2</v>
      </c>
      <c r="X360" s="9">
        <v>17.909999847412099</v>
      </c>
      <c r="Y360" s="9">
        <v>2.1161170676350999E-2</v>
      </c>
      <c r="Z360" s="8">
        <v>1.1483283235313599</v>
      </c>
      <c r="AA360" s="8">
        <v>88.866180776420507</v>
      </c>
      <c r="AB360" s="8">
        <v>4.2977582711423397</v>
      </c>
      <c r="AC360" s="9" t="s">
        <v>368</v>
      </c>
      <c r="AD360" s="8">
        <v>14.0854139542217</v>
      </c>
      <c r="AE360" s="8">
        <v>6.75</v>
      </c>
      <c r="AF360" s="8">
        <v>2.1</v>
      </c>
      <c r="AG360" s="8">
        <v>3.84</v>
      </c>
      <c r="AH360" s="8">
        <v>3.57</v>
      </c>
      <c r="AI360" s="8">
        <v>3.57</v>
      </c>
      <c r="AJ360" s="8">
        <v>0.62</v>
      </c>
      <c r="AK360" s="8">
        <v>0.3</v>
      </c>
      <c r="AL360" s="8">
        <v>0.49</v>
      </c>
      <c r="AM360" s="8">
        <v>0.49</v>
      </c>
      <c r="AN360" s="8">
        <v>1212</v>
      </c>
      <c r="AO360" s="8">
        <v>632</v>
      </c>
      <c r="AP360" s="8">
        <v>916</v>
      </c>
      <c r="AQ360" s="8">
        <v>895</v>
      </c>
      <c r="AR360" s="8">
        <v>1114</v>
      </c>
      <c r="AS360" s="8">
        <v>718</v>
      </c>
      <c r="AT360" s="8">
        <v>940</v>
      </c>
      <c r="AU360" s="8">
        <v>945</v>
      </c>
      <c r="AV360" s="8">
        <v>6.0000000000000001E-3</v>
      </c>
      <c r="AW360" s="8">
        <v>2.0590000000000002</v>
      </c>
      <c r="AX360" s="8">
        <v>12</v>
      </c>
      <c r="AY360" s="8">
        <v>15</v>
      </c>
      <c r="AZ360" s="8">
        <v>3</v>
      </c>
      <c r="BA360" s="8">
        <v>4</v>
      </c>
      <c r="BB360" s="8">
        <v>5</v>
      </c>
      <c r="BC360" s="8">
        <v>5</v>
      </c>
      <c r="BD360" s="8">
        <v>5</v>
      </c>
      <c r="BE360" s="8">
        <v>1</v>
      </c>
      <c r="BF360" s="8">
        <v>1</v>
      </c>
      <c r="BG360" s="8">
        <v>1</v>
      </c>
      <c r="BH360" s="8">
        <v>5</v>
      </c>
      <c r="BI360" s="8">
        <v>5</v>
      </c>
      <c r="BJ360" s="8">
        <v>5</v>
      </c>
      <c r="BK360" s="8">
        <v>2</v>
      </c>
      <c r="BL360" s="8">
        <v>2</v>
      </c>
      <c r="BM360" s="8">
        <v>2</v>
      </c>
      <c r="BN360" s="8">
        <v>4</v>
      </c>
      <c r="BO360" s="8">
        <v>4</v>
      </c>
      <c r="BP360" s="8">
        <v>-0.25230567972065299</v>
      </c>
      <c r="BQ360" s="8">
        <v>0.83074545932989896</v>
      </c>
      <c r="BR360" s="8">
        <v>17.4074447788756</v>
      </c>
      <c r="BS360" s="8">
        <v>154</v>
      </c>
      <c r="BT360" s="8">
        <v>50</v>
      </c>
      <c r="BU360" s="8">
        <v>70</v>
      </c>
      <c r="BV360" s="8">
        <v>86</v>
      </c>
      <c r="BW360" s="8">
        <v>104</v>
      </c>
      <c r="BX360" s="8">
        <v>130</v>
      </c>
      <c r="BY360" s="8">
        <v>152</v>
      </c>
      <c r="BZ360" s="8">
        <v>178</v>
      </c>
      <c r="CA360" s="8">
        <v>66</v>
      </c>
      <c r="CB360" s="8">
        <v>93</v>
      </c>
      <c r="CC360" s="8">
        <v>115</v>
      </c>
      <c r="CD360" s="8">
        <v>138</v>
      </c>
      <c r="CE360" s="8">
        <v>173</v>
      </c>
      <c r="CF360" s="8">
        <v>203</v>
      </c>
      <c r="CG360" s="8">
        <v>237</v>
      </c>
      <c r="CH360" s="23">
        <v>0</v>
      </c>
      <c r="CI360" s="24">
        <v>0</v>
      </c>
      <c r="CJ360" s="25">
        <v>0</v>
      </c>
      <c r="CK360" s="26">
        <v>0</v>
      </c>
      <c r="CL360" s="28">
        <v>0</v>
      </c>
      <c r="CM360" s="29">
        <v>0</v>
      </c>
      <c r="CN360" s="30">
        <v>0</v>
      </c>
      <c r="CO360" s="31">
        <v>100</v>
      </c>
      <c r="CP360" s="34" t="s">
        <v>439</v>
      </c>
      <c r="CQ360" s="8">
        <v>0</v>
      </c>
      <c r="CR360" s="8">
        <v>0</v>
      </c>
      <c r="CS360" s="8">
        <v>0</v>
      </c>
      <c r="CT360" s="8">
        <v>0</v>
      </c>
      <c r="CU360" s="8">
        <v>0</v>
      </c>
      <c r="CV360" s="8">
        <v>0</v>
      </c>
      <c r="CW360" s="8">
        <v>0</v>
      </c>
      <c r="CX360" s="8">
        <v>0</v>
      </c>
      <c r="CY360" s="8">
        <v>100</v>
      </c>
    </row>
    <row r="361" spans="1:103" s="4" customFormat="1" ht="15.75" thickBot="1" x14ac:dyDescent="0.3">
      <c r="A361" s="3" t="s">
        <v>440</v>
      </c>
      <c r="B361" s="3" t="s">
        <v>984</v>
      </c>
      <c r="C361" s="3" t="s">
        <v>998</v>
      </c>
      <c r="D361" s="3" t="s">
        <v>999</v>
      </c>
      <c r="E361" s="3" t="s">
        <v>1000</v>
      </c>
      <c r="G361" s="5">
        <v>340</v>
      </c>
      <c r="H361" s="4">
        <v>-27.838719999999999</v>
      </c>
      <c r="I361" s="4">
        <v>30.8155099999999</v>
      </c>
      <c r="J361" s="6">
        <v>30575</v>
      </c>
      <c r="K361" s="6">
        <v>43243</v>
      </c>
      <c r="L361" s="5"/>
      <c r="M361" s="4">
        <v>338.63978919465399</v>
      </c>
      <c r="N361" s="4">
        <v>122537.743588925</v>
      </c>
      <c r="O361" s="4">
        <v>15805.270188205201</v>
      </c>
      <c r="P361" s="8">
        <f t="shared" si="5"/>
        <v>15.805270188205201</v>
      </c>
      <c r="Q361" s="4">
        <v>34137.3205027964</v>
      </c>
      <c r="R361" s="5">
        <v>1079</v>
      </c>
      <c r="S361" s="5">
        <v>1642</v>
      </c>
      <c r="T361" s="5">
        <v>1094</v>
      </c>
      <c r="U361" s="5">
        <v>1293</v>
      </c>
      <c r="V361" s="5">
        <v>6.8873614072800004E-3</v>
      </c>
      <c r="W361" s="5">
        <v>1.649221414299E-2</v>
      </c>
      <c r="X361" s="5">
        <v>8.9099998474121094</v>
      </c>
      <c r="Y361" s="5">
        <v>7.7725294977429998E-3</v>
      </c>
      <c r="Z361" s="4">
        <v>1.47057543633402</v>
      </c>
      <c r="AA361" s="4">
        <v>88.711507179175101</v>
      </c>
      <c r="AB361" s="4">
        <v>6.5228149386872696</v>
      </c>
      <c r="AC361" s="5" t="s">
        <v>368</v>
      </c>
      <c r="AD361" s="4">
        <v>12.447537917127899</v>
      </c>
      <c r="AE361" s="4">
        <v>6.6</v>
      </c>
      <c r="AF361" s="4">
        <v>2.56</v>
      </c>
      <c r="AG361" s="4">
        <v>3.48</v>
      </c>
      <c r="AH361" s="4">
        <v>3.18</v>
      </c>
      <c r="AI361" s="4">
        <v>2.56</v>
      </c>
      <c r="AJ361" s="4">
        <v>0.57999999999999996</v>
      </c>
      <c r="AK361" s="4">
        <v>0.18</v>
      </c>
      <c r="AL361" s="4">
        <v>0.35</v>
      </c>
      <c r="AM361" s="4">
        <v>0.4</v>
      </c>
      <c r="AN361" s="4">
        <v>1176</v>
      </c>
      <c r="AO361" s="4">
        <v>689</v>
      </c>
      <c r="AP361" s="4">
        <v>878</v>
      </c>
      <c r="AQ361" s="4">
        <v>860</v>
      </c>
      <c r="AR361" s="4">
        <v>918</v>
      </c>
      <c r="AS361" s="4">
        <v>731</v>
      </c>
      <c r="AT361" s="4">
        <v>822</v>
      </c>
      <c r="AU361" s="4">
        <v>826</v>
      </c>
      <c r="AV361" s="4">
        <v>1.02</v>
      </c>
      <c r="AW361" s="4">
        <v>4.87</v>
      </c>
      <c r="AX361" s="4">
        <v>12</v>
      </c>
      <c r="AY361" s="4">
        <v>44</v>
      </c>
      <c r="AZ361" s="4">
        <v>3</v>
      </c>
      <c r="BA361" s="4">
        <v>4</v>
      </c>
      <c r="BB361" s="4">
        <v>5</v>
      </c>
      <c r="BC361" s="4">
        <v>5</v>
      </c>
      <c r="BD361" s="4">
        <v>5</v>
      </c>
      <c r="BE361" s="4">
        <v>1</v>
      </c>
      <c r="BF361" s="4">
        <v>1</v>
      </c>
      <c r="BG361" s="4">
        <v>1</v>
      </c>
      <c r="BH361" s="4">
        <v>5</v>
      </c>
      <c r="BI361" s="4">
        <v>5</v>
      </c>
      <c r="BJ361" s="4">
        <v>5</v>
      </c>
      <c r="BK361" s="4">
        <v>2</v>
      </c>
      <c r="BL361" s="4">
        <v>2</v>
      </c>
      <c r="BM361" s="4">
        <v>2</v>
      </c>
      <c r="BN361" s="4">
        <v>4</v>
      </c>
      <c r="BO361" s="4">
        <v>4</v>
      </c>
      <c r="BP361" s="4">
        <v>-0.19931598850941601</v>
      </c>
      <c r="BQ361" s="4">
        <v>0.78419601762403401</v>
      </c>
      <c r="BR361" s="4">
        <v>9.0183362249877295</v>
      </c>
      <c r="BS361" s="4">
        <v>158</v>
      </c>
      <c r="BT361" s="4">
        <v>59</v>
      </c>
      <c r="BU361" s="4">
        <v>82</v>
      </c>
      <c r="BV361" s="4">
        <v>100</v>
      </c>
      <c r="BW361" s="4">
        <v>120</v>
      </c>
      <c r="BX361" s="4">
        <v>150</v>
      </c>
      <c r="BY361" s="4">
        <v>175</v>
      </c>
      <c r="BZ361" s="4">
        <v>203</v>
      </c>
      <c r="CA361" s="4">
        <v>69</v>
      </c>
      <c r="CB361" s="4">
        <v>97</v>
      </c>
      <c r="CC361" s="4">
        <v>118</v>
      </c>
      <c r="CD361" s="4">
        <v>141</v>
      </c>
      <c r="CE361" s="4">
        <v>176</v>
      </c>
      <c r="CF361" s="4">
        <v>205</v>
      </c>
      <c r="CG361" s="4">
        <v>239</v>
      </c>
      <c r="CH361" s="23">
        <v>0</v>
      </c>
      <c r="CI361" s="24">
        <v>0</v>
      </c>
      <c r="CJ361" s="25">
        <v>0</v>
      </c>
      <c r="CK361" s="26">
        <v>0</v>
      </c>
      <c r="CL361" s="28">
        <v>0</v>
      </c>
      <c r="CM361" s="29">
        <v>0</v>
      </c>
      <c r="CN361" s="30">
        <v>0</v>
      </c>
      <c r="CO361" s="31">
        <v>100</v>
      </c>
      <c r="CP361" s="33" t="s">
        <v>440</v>
      </c>
      <c r="CQ361" s="8">
        <v>0</v>
      </c>
      <c r="CR361" s="8">
        <v>0</v>
      </c>
      <c r="CS361" s="8">
        <v>0</v>
      </c>
      <c r="CT361" s="8">
        <v>0</v>
      </c>
      <c r="CU361" s="8">
        <v>0</v>
      </c>
      <c r="CV361" s="8">
        <v>0</v>
      </c>
      <c r="CW361" s="8">
        <v>0</v>
      </c>
      <c r="CX361" s="8">
        <v>0</v>
      </c>
      <c r="CY361" s="8">
        <v>100</v>
      </c>
    </row>
    <row r="362" spans="1:103" s="4" customFormat="1" ht="15.75" thickBot="1" x14ac:dyDescent="0.3">
      <c r="A362" s="3" t="s">
        <v>441</v>
      </c>
      <c r="B362" s="3" t="s">
        <v>984</v>
      </c>
      <c r="C362" s="3" t="s">
        <v>1005</v>
      </c>
      <c r="D362" s="3" t="s">
        <v>1006</v>
      </c>
      <c r="E362" s="3" t="s">
        <v>1007</v>
      </c>
      <c r="G362" s="5">
        <v>723</v>
      </c>
      <c r="H362" s="4">
        <v>-28.121749999999999</v>
      </c>
      <c r="I362" s="4">
        <v>32.179510000000001</v>
      </c>
      <c r="J362" s="6">
        <v>23990</v>
      </c>
      <c r="K362" s="6">
        <v>43306</v>
      </c>
      <c r="L362" s="5"/>
      <c r="M362" s="4">
        <v>726.62392963577395</v>
      </c>
      <c r="N362" s="4">
        <v>199268.06639866199</v>
      </c>
      <c r="O362" s="4">
        <v>46352.204399593997</v>
      </c>
      <c r="P362" s="8">
        <f t="shared" si="5"/>
        <v>46.352204399594001</v>
      </c>
      <c r="Q362" s="4">
        <v>90108.508782570701</v>
      </c>
      <c r="R362" s="5">
        <v>63</v>
      </c>
      <c r="S362" s="5">
        <v>638</v>
      </c>
      <c r="T362" s="5">
        <v>92</v>
      </c>
      <c r="U362" s="5">
        <v>345</v>
      </c>
      <c r="V362" s="5">
        <v>3.2266427297149998E-3</v>
      </c>
      <c r="W362" s="5">
        <v>6.3811953806429999E-3</v>
      </c>
      <c r="X362" s="5">
        <v>17.620000839233398</v>
      </c>
      <c r="Y362" s="5">
        <v>3.7436345592139998E-3</v>
      </c>
      <c r="Z362" s="4">
        <v>0.34414343079594001</v>
      </c>
      <c r="AA362" s="4">
        <v>88.873604380456698</v>
      </c>
      <c r="AB362" s="4">
        <v>18.245955142615401</v>
      </c>
      <c r="AC362" s="5" t="s">
        <v>368</v>
      </c>
      <c r="AD362" s="4">
        <v>16.0264420126605</v>
      </c>
      <c r="AE362" s="4">
        <v>6.85</v>
      </c>
      <c r="AF362" s="4">
        <v>2.9</v>
      </c>
      <c r="AG362" s="4">
        <v>4.75</v>
      </c>
      <c r="AH362" s="4">
        <v>4.7300000000000004</v>
      </c>
      <c r="AI362" s="4">
        <v>4.1900000000000004</v>
      </c>
      <c r="AJ362" s="4">
        <v>0.47</v>
      </c>
      <c r="AK362" s="4">
        <v>0.2</v>
      </c>
      <c r="AL362" s="4">
        <v>0.41</v>
      </c>
      <c r="AM362" s="4">
        <v>0.39</v>
      </c>
      <c r="AN362" s="4">
        <v>1072</v>
      </c>
      <c r="AO362" s="4">
        <v>592</v>
      </c>
      <c r="AP362" s="4">
        <v>769</v>
      </c>
      <c r="AQ362" s="4">
        <v>746</v>
      </c>
      <c r="AR362" s="4">
        <v>943</v>
      </c>
      <c r="AS362" s="4">
        <v>666</v>
      </c>
      <c r="AT362" s="4">
        <v>814</v>
      </c>
      <c r="AU362" s="4">
        <v>806</v>
      </c>
      <c r="AV362" s="4">
        <v>0.39200000000000002</v>
      </c>
      <c r="AW362" s="4">
        <v>9.1940000000000008</v>
      </c>
      <c r="AX362" s="4">
        <v>14</v>
      </c>
      <c r="AY362" s="4">
        <v>13</v>
      </c>
      <c r="AZ362" s="4">
        <v>7</v>
      </c>
      <c r="BA362" s="4">
        <v>2</v>
      </c>
      <c r="BB362" s="4">
        <v>1</v>
      </c>
      <c r="BC362" s="4">
        <v>1</v>
      </c>
      <c r="BD362" s="4">
        <v>1</v>
      </c>
      <c r="BE362" s="4">
        <v>1</v>
      </c>
      <c r="BF362" s="4">
        <v>1</v>
      </c>
      <c r="BG362" s="4">
        <v>1</v>
      </c>
      <c r="BH362" s="4">
        <v>5</v>
      </c>
      <c r="BI362" s="4">
        <v>5</v>
      </c>
      <c r="BJ362" s="4">
        <v>5</v>
      </c>
      <c r="BK362" s="4">
        <v>2</v>
      </c>
      <c r="BL362" s="4">
        <v>2</v>
      </c>
      <c r="BM362" s="4">
        <v>2</v>
      </c>
      <c r="BN362" s="4">
        <v>4</v>
      </c>
      <c r="BO362" s="4">
        <v>4</v>
      </c>
      <c r="BP362" s="4">
        <v>-0.17466898241647599</v>
      </c>
      <c r="BQ362" s="4">
        <v>0.29693163406133599</v>
      </c>
      <c r="BR362" s="4">
        <v>9.6223213723470007</v>
      </c>
      <c r="BS362" s="4">
        <v>184</v>
      </c>
      <c r="BT362" s="4">
        <v>72</v>
      </c>
      <c r="BU362" s="4">
        <v>111</v>
      </c>
      <c r="BV362" s="4">
        <v>145</v>
      </c>
      <c r="BW362" s="4">
        <v>184</v>
      </c>
      <c r="BX362" s="4">
        <v>247</v>
      </c>
      <c r="BY362" s="4">
        <v>306</v>
      </c>
      <c r="BZ362" s="4">
        <v>377</v>
      </c>
      <c r="CA362" s="4">
        <v>69</v>
      </c>
      <c r="CB362" s="4">
        <v>107</v>
      </c>
      <c r="CC362" s="4">
        <v>140</v>
      </c>
      <c r="CD362" s="4">
        <v>177</v>
      </c>
      <c r="CE362" s="4">
        <v>238</v>
      </c>
      <c r="CF362" s="4">
        <v>295</v>
      </c>
      <c r="CG362" s="4">
        <v>363</v>
      </c>
      <c r="CH362" s="23">
        <v>0</v>
      </c>
      <c r="CI362" s="24">
        <v>0</v>
      </c>
      <c r="CJ362" s="25">
        <v>0</v>
      </c>
      <c r="CK362" s="26">
        <v>0</v>
      </c>
      <c r="CL362" s="28">
        <v>0</v>
      </c>
      <c r="CM362" s="29">
        <v>20</v>
      </c>
      <c r="CN362" s="30">
        <v>0</v>
      </c>
      <c r="CO362" s="31">
        <v>80</v>
      </c>
      <c r="CP362" s="33" t="s">
        <v>441</v>
      </c>
      <c r="CQ362" s="8">
        <v>0</v>
      </c>
      <c r="CR362" s="8">
        <v>0</v>
      </c>
      <c r="CS362" s="8">
        <v>0</v>
      </c>
      <c r="CT362" s="8">
        <v>0</v>
      </c>
      <c r="CU362" s="8">
        <v>0</v>
      </c>
      <c r="CV362" s="8">
        <v>0</v>
      </c>
      <c r="CW362" s="8">
        <v>0</v>
      </c>
      <c r="CX362" s="8">
        <v>100</v>
      </c>
      <c r="CY362" s="8">
        <v>0</v>
      </c>
    </row>
    <row r="363" spans="1:103" s="8" customFormat="1" ht="15.75" thickBot="1" x14ac:dyDescent="0.3">
      <c r="A363" s="8" t="s">
        <v>442</v>
      </c>
      <c r="B363" s="8" t="s">
        <v>984</v>
      </c>
      <c r="C363" s="8" t="s">
        <v>985</v>
      </c>
      <c r="D363" s="8" t="s">
        <v>986</v>
      </c>
      <c r="E363" s="8" t="s">
        <v>987</v>
      </c>
      <c r="G363" s="9">
        <v>15</v>
      </c>
      <c r="H363" s="8">
        <v>-26.260549999999999</v>
      </c>
      <c r="I363" s="8">
        <v>30.549769999999999</v>
      </c>
      <c r="J363" s="10">
        <v>3747</v>
      </c>
      <c r="K363" s="10">
        <v>33539</v>
      </c>
      <c r="L363" s="9"/>
      <c r="M363" s="8">
        <v>15.342509472015699</v>
      </c>
      <c r="N363" s="8">
        <v>25851.2573093092</v>
      </c>
      <c r="O363" s="8">
        <v>3313.94722384326</v>
      </c>
      <c r="P363" s="8">
        <f t="shared" si="5"/>
        <v>3.3139472238432601</v>
      </c>
      <c r="Q363" s="8">
        <v>7533.5202091660103</v>
      </c>
      <c r="R363" s="9">
        <v>1623</v>
      </c>
      <c r="S363" s="9">
        <v>1771</v>
      </c>
      <c r="T363" s="9">
        <v>1661</v>
      </c>
      <c r="U363" s="9">
        <v>1738</v>
      </c>
      <c r="V363" s="9">
        <v>2.0815011113881999E-2</v>
      </c>
      <c r="W363" s="9">
        <v>1.9645530361745999E-2</v>
      </c>
      <c r="X363" s="9">
        <v>9.0900001525878906</v>
      </c>
      <c r="Y363" s="9">
        <v>1.3627980835736001E-2</v>
      </c>
      <c r="Z363" s="8">
        <v>1.9720009936954299</v>
      </c>
      <c r="AA363" s="8">
        <v>100</v>
      </c>
      <c r="AB363" s="8">
        <v>1.64152388637297</v>
      </c>
      <c r="AC363" s="9" t="s">
        <v>368</v>
      </c>
      <c r="AD363" s="8">
        <v>11.609538423312401</v>
      </c>
      <c r="AE363" s="8">
        <v>6.25</v>
      </c>
      <c r="AF363" s="8">
        <v>3.15</v>
      </c>
      <c r="AG363" s="8">
        <v>3.93</v>
      </c>
      <c r="AH363" s="8">
        <v>3.7</v>
      </c>
      <c r="AI363" s="8">
        <v>3.8</v>
      </c>
      <c r="AJ363" s="8">
        <v>0.52</v>
      </c>
      <c r="AK363" s="8">
        <v>0.47</v>
      </c>
      <c r="AL363" s="8">
        <v>0.51</v>
      </c>
      <c r="AM363" s="8">
        <v>0.51</v>
      </c>
      <c r="AN363" s="8">
        <v>933</v>
      </c>
      <c r="AO363" s="8">
        <v>904</v>
      </c>
      <c r="AP363" s="8">
        <v>913</v>
      </c>
      <c r="AQ363" s="8">
        <v>912</v>
      </c>
      <c r="AR363" s="8">
        <v>890</v>
      </c>
      <c r="AS363" s="8">
        <v>874</v>
      </c>
      <c r="AT363" s="8">
        <v>878</v>
      </c>
      <c r="AU363" s="8">
        <v>875</v>
      </c>
      <c r="AV363" s="8">
        <v>0.02</v>
      </c>
      <c r="AW363" s="8">
        <v>1.3839999999999999</v>
      </c>
      <c r="AX363" s="8">
        <v>12</v>
      </c>
      <c r="AY363" s="8">
        <v>42</v>
      </c>
      <c r="AZ363" s="8">
        <v>11</v>
      </c>
      <c r="BA363" s="8">
        <v>4</v>
      </c>
      <c r="BB363" s="8">
        <v>5</v>
      </c>
      <c r="BC363" s="8">
        <v>5</v>
      </c>
      <c r="BD363" s="8">
        <v>5</v>
      </c>
      <c r="BE363" s="8">
        <v>1</v>
      </c>
      <c r="BF363" s="8">
        <v>1</v>
      </c>
      <c r="BG363" s="8">
        <v>1</v>
      </c>
      <c r="BH363" s="8">
        <v>5</v>
      </c>
      <c r="BI363" s="8">
        <v>5</v>
      </c>
      <c r="BJ363" s="8">
        <v>5</v>
      </c>
      <c r="BK363" s="8">
        <v>1</v>
      </c>
      <c r="BL363" s="8">
        <v>1</v>
      </c>
      <c r="BM363" s="8">
        <v>1</v>
      </c>
      <c r="BN363" s="8">
        <v>3</v>
      </c>
      <c r="BO363" s="8">
        <v>1</v>
      </c>
      <c r="BP363" s="8">
        <v>-0.29180187870518798</v>
      </c>
      <c r="BQ363" s="8">
        <v>0.71966008947953997</v>
      </c>
      <c r="BR363" s="8">
        <v>1.8067847923909699</v>
      </c>
      <c r="BS363" s="8">
        <v>134</v>
      </c>
      <c r="BT363" s="8">
        <v>31</v>
      </c>
      <c r="BU363" s="8">
        <v>43</v>
      </c>
      <c r="BV363" s="8">
        <v>53</v>
      </c>
      <c r="BW363" s="8">
        <v>63</v>
      </c>
      <c r="BX363" s="8">
        <v>77</v>
      </c>
      <c r="BY363" s="8">
        <v>90</v>
      </c>
      <c r="BZ363" s="8">
        <v>104</v>
      </c>
      <c r="CA363" s="8">
        <v>54</v>
      </c>
      <c r="CB363" s="8">
        <v>75</v>
      </c>
      <c r="CC363" s="8">
        <v>92</v>
      </c>
      <c r="CD363" s="8">
        <v>109</v>
      </c>
      <c r="CE363" s="8">
        <v>135</v>
      </c>
      <c r="CF363" s="8">
        <v>156</v>
      </c>
      <c r="CG363" s="8">
        <v>180</v>
      </c>
      <c r="CH363" s="23">
        <v>0</v>
      </c>
      <c r="CI363" s="24">
        <v>0</v>
      </c>
      <c r="CJ363" s="25">
        <v>0</v>
      </c>
      <c r="CK363" s="26">
        <v>0</v>
      </c>
      <c r="CL363" s="28">
        <v>100</v>
      </c>
      <c r="CM363" s="29">
        <v>0</v>
      </c>
      <c r="CN363" s="30">
        <v>0</v>
      </c>
      <c r="CO363" s="31">
        <v>0</v>
      </c>
      <c r="CP363" s="34" t="s">
        <v>442</v>
      </c>
      <c r="CQ363" s="8">
        <v>0</v>
      </c>
      <c r="CR363" s="8">
        <v>0</v>
      </c>
      <c r="CS363" s="8">
        <v>0</v>
      </c>
      <c r="CT363" s="8">
        <v>0</v>
      </c>
      <c r="CU363" s="8">
        <v>0</v>
      </c>
      <c r="CV363" s="8">
        <v>0</v>
      </c>
      <c r="CW363" s="8">
        <v>0</v>
      </c>
      <c r="CX363" s="8">
        <v>0</v>
      </c>
      <c r="CY363" s="8">
        <v>100</v>
      </c>
    </row>
    <row r="364" spans="1:103" s="8" customFormat="1" ht="15.75" thickBot="1" x14ac:dyDescent="0.3">
      <c r="A364" s="8" t="s">
        <v>443</v>
      </c>
      <c r="B364" s="8" t="s">
        <v>984</v>
      </c>
      <c r="C364" s="8" t="s">
        <v>985</v>
      </c>
      <c r="D364" s="8" t="s">
        <v>994</v>
      </c>
      <c r="E364" s="8" t="s">
        <v>995</v>
      </c>
      <c r="G364" s="9">
        <v>804</v>
      </c>
      <c r="H364" s="8">
        <v>-26.827859999999902</v>
      </c>
      <c r="I364" s="8">
        <v>30.728309999999901</v>
      </c>
      <c r="J364" s="10">
        <v>18478</v>
      </c>
      <c r="K364" s="10">
        <v>43230</v>
      </c>
      <c r="L364" s="9"/>
      <c r="M364" s="8">
        <v>806.20428276135794</v>
      </c>
      <c r="N364" s="8">
        <v>277793.02232327801</v>
      </c>
      <c r="O364" s="8">
        <v>45184.893157182298</v>
      </c>
      <c r="P364" s="8">
        <f t="shared" si="5"/>
        <v>45.184893157182302</v>
      </c>
      <c r="Q364" s="8">
        <v>88059.610996703501</v>
      </c>
      <c r="R364" s="9">
        <v>1221</v>
      </c>
      <c r="S364" s="9">
        <v>1862</v>
      </c>
      <c r="T364" s="9">
        <v>1257</v>
      </c>
      <c r="U364" s="9">
        <v>1455</v>
      </c>
      <c r="V364" s="9">
        <v>3.7156702019270002E-3</v>
      </c>
      <c r="W364" s="9">
        <v>7.2791600229079999E-3</v>
      </c>
      <c r="X364" s="9">
        <v>7.46000003814697</v>
      </c>
      <c r="Y364" s="9">
        <v>2.9979690443720001E-3</v>
      </c>
      <c r="Z364" s="8">
        <v>1.9718129918152301</v>
      </c>
      <c r="AA364" s="8">
        <v>88.555868877923899</v>
      </c>
      <c r="AB364" s="8">
        <v>19.526057728525199</v>
      </c>
      <c r="AC364" s="9" t="s">
        <v>368</v>
      </c>
      <c r="AD364" s="8">
        <v>21.420880640330001</v>
      </c>
      <c r="AE364" s="8">
        <v>6.4</v>
      </c>
      <c r="AF364" s="8">
        <v>2.2000000000000002</v>
      </c>
      <c r="AG364" s="8">
        <v>3.7</v>
      </c>
      <c r="AH364" s="8">
        <v>3.54</v>
      </c>
      <c r="AI364" s="8">
        <v>3.54</v>
      </c>
      <c r="AJ364" s="8">
        <v>0.54</v>
      </c>
      <c r="AK364" s="8">
        <v>0.32</v>
      </c>
      <c r="AL364" s="8">
        <v>0.46</v>
      </c>
      <c r="AM364" s="8">
        <v>0.44</v>
      </c>
      <c r="AN364" s="8">
        <v>979</v>
      </c>
      <c r="AO364" s="8">
        <v>742</v>
      </c>
      <c r="AP364" s="8">
        <v>848</v>
      </c>
      <c r="AQ364" s="8">
        <v>849</v>
      </c>
      <c r="AR364" s="8">
        <v>974</v>
      </c>
      <c r="AS364" s="8">
        <v>705</v>
      </c>
      <c r="AT364" s="8">
        <v>835</v>
      </c>
      <c r="AU364" s="8">
        <v>834</v>
      </c>
      <c r="AV364" s="8">
        <v>8.4000000000000005E-2</v>
      </c>
      <c r="AW364" s="8">
        <v>0.97</v>
      </c>
      <c r="AX364" s="8">
        <v>12</v>
      </c>
      <c r="AY364" s="8">
        <v>42</v>
      </c>
      <c r="AZ364" s="8">
        <v>3</v>
      </c>
      <c r="BA364" s="8">
        <v>4</v>
      </c>
      <c r="BB364" s="8">
        <v>5</v>
      </c>
      <c r="BC364" s="8">
        <v>5</v>
      </c>
      <c r="BD364" s="8">
        <v>5</v>
      </c>
      <c r="BE364" s="8">
        <v>1</v>
      </c>
      <c r="BF364" s="8">
        <v>1</v>
      </c>
      <c r="BG364" s="8">
        <v>1</v>
      </c>
      <c r="BH364" s="8">
        <v>5</v>
      </c>
      <c r="BI364" s="8">
        <v>5</v>
      </c>
      <c r="BJ364" s="8">
        <v>4</v>
      </c>
      <c r="BK364" s="8">
        <v>1</v>
      </c>
      <c r="BL364" s="8">
        <v>1</v>
      </c>
      <c r="BM364" s="8">
        <v>0</v>
      </c>
      <c r="BN364" s="8">
        <v>3</v>
      </c>
      <c r="BO364" s="8">
        <v>1</v>
      </c>
      <c r="BP364" s="8">
        <v>-0.272975359506894</v>
      </c>
      <c r="BQ364" s="8">
        <v>0.78639605425926995</v>
      </c>
      <c r="BR364" s="8">
        <v>11.2647481353057</v>
      </c>
      <c r="BS364" s="8">
        <v>153</v>
      </c>
      <c r="BT364" s="8">
        <v>69</v>
      </c>
      <c r="BU364" s="8">
        <v>95</v>
      </c>
      <c r="BV364" s="8">
        <v>115</v>
      </c>
      <c r="BW364" s="8">
        <v>137</v>
      </c>
      <c r="BX364" s="8">
        <v>167</v>
      </c>
      <c r="BY364" s="8">
        <v>193</v>
      </c>
      <c r="BZ364" s="8">
        <v>222</v>
      </c>
      <c r="CA364" s="8">
        <v>70</v>
      </c>
      <c r="CB364" s="8">
        <v>97</v>
      </c>
      <c r="CC364" s="8">
        <v>118</v>
      </c>
      <c r="CD364" s="8">
        <v>140</v>
      </c>
      <c r="CE364" s="8">
        <v>171</v>
      </c>
      <c r="CF364" s="8">
        <v>198</v>
      </c>
      <c r="CG364" s="8">
        <v>227</v>
      </c>
      <c r="CH364" s="23">
        <v>0</v>
      </c>
      <c r="CI364" s="24">
        <v>0</v>
      </c>
      <c r="CJ364" s="25">
        <v>0</v>
      </c>
      <c r="CK364" s="26">
        <v>0</v>
      </c>
      <c r="CL364" s="28">
        <v>0</v>
      </c>
      <c r="CM364" s="29">
        <v>100</v>
      </c>
      <c r="CN364" s="30">
        <v>0</v>
      </c>
      <c r="CO364" s="31">
        <v>0</v>
      </c>
      <c r="CP364" s="34" t="s">
        <v>443</v>
      </c>
      <c r="CQ364" s="8">
        <v>0</v>
      </c>
      <c r="CR364" s="8">
        <v>0</v>
      </c>
      <c r="CS364" s="8">
        <v>0</v>
      </c>
      <c r="CT364" s="8">
        <v>0</v>
      </c>
      <c r="CU364" s="8">
        <v>0</v>
      </c>
      <c r="CV364" s="8">
        <v>0</v>
      </c>
      <c r="CW364" s="8">
        <v>0</v>
      </c>
      <c r="CX364" s="8">
        <v>0</v>
      </c>
      <c r="CY364" s="8">
        <v>100</v>
      </c>
    </row>
    <row r="365" spans="1:103" s="8" customFormat="1" ht="15.75" thickBot="1" x14ac:dyDescent="0.3">
      <c r="A365" s="8" t="s">
        <v>444</v>
      </c>
      <c r="B365" s="8" t="s">
        <v>984</v>
      </c>
      <c r="C365" s="8" t="s">
        <v>985</v>
      </c>
      <c r="D365" s="8" t="s">
        <v>986</v>
      </c>
      <c r="E365" s="8" t="s">
        <v>987</v>
      </c>
      <c r="G365" s="9">
        <v>910</v>
      </c>
      <c r="H365" s="8">
        <v>-26.27983</v>
      </c>
      <c r="I365" s="8">
        <v>30.59422</v>
      </c>
      <c r="J365" s="10">
        <v>20800</v>
      </c>
      <c r="K365" s="10">
        <v>43229</v>
      </c>
      <c r="L365" s="9"/>
      <c r="M365" s="8">
        <v>908.27029461120901</v>
      </c>
      <c r="N365" s="8">
        <v>235503.15553745901</v>
      </c>
      <c r="O365" s="8">
        <v>40625.452206946102</v>
      </c>
      <c r="P365" s="8">
        <f t="shared" si="5"/>
        <v>40.6254522069461</v>
      </c>
      <c r="Q365" s="8">
        <v>67821.023293257604</v>
      </c>
      <c r="R365" s="9">
        <v>1523</v>
      </c>
      <c r="S365" s="9">
        <v>1764</v>
      </c>
      <c r="T365" s="9">
        <v>1589</v>
      </c>
      <c r="U365" s="9">
        <v>1686</v>
      </c>
      <c r="V365" s="9">
        <v>3.6906003952030001E-3</v>
      </c>
      <c r="W365" s="9">
        <v>3.5534704181319999E-3</v>
      </c>
      <c r="X365" s="9">
        <v>4.8200001716613698</v>
      </c>
      <c r="Y365" s="9">
        <v>1.9069800619039999E-3</v>
      </c>
      <c r="Z365" s="8">
        <v>1.9311668966497999</v>
      </c>
      <c r="AA365" s="8">
        <v>87.690229257204905</v>
      </c>
      <c r="AB365" s="8">
        <v>19.007814457008799</v>
      </c>
      <c r="AC365" s="9" t="s">
        <v>368</v>
      </c>
      <c r="AD365" s="8">
        <v>15.239809295171201</v>
      </c>
      <c r="AE365" s="8">
        <v>6.3</v>
      </c>
      <c r="AF365" s="8">
        <v>2.5</v>
      </c>
      <c r="AG365" s="8">
        <v>4.2300000000000004</v>
      </c>
      <c r="AH365" s="8">
        <v>3.8</v>
      </c>
      <c r="AI365" s="8">
        <v>4.9000000000000004</v>
      </c>
      <c r="AJ365" s="8">
        <v>0.68</v>
      </c>
      <c r="AK365" s="8">
        <v>0.45</v>
      </c>
      <c r="AL365" s="8">
        <v>0.61</v>
      </c>
      <c r="AM365" s="8">
        <v>0.65</v>
      </c>
      <c r="AN365" s="8">
        <v>933</v>
      </c>
      <c r="AO365" s="8">
        <v>729</v>
      </c>
      <c r="AP365" s="8">
        <v>788</v>
      </c>
      <c r="AQ365" s="8">
        <v>773</v>
      </c>
      <c r="AR365" s="8">
        <v>890</v>
      </c>
      <c r="AS365" s="8">
        <v>712</v>
      </c>
      <c r="AT365" s="8">
        <v>774</v>
      </c>
      <c r="AU365" s="8">
        <v>762</v>
      </c>
      <c r="AV365" s="8">
        <v>2.964</v>
      </c>
      <c r="AW365" s="8">
        <v>0.438</v>
      </c>
      <c r="AX365" s="8">
        <v>12</v>
      </c>
      <c r="AY365" s="8">
        <v>42</v>
      </c>
      <c r="AZ365" s="8">
        <v>11</v>
      </c>
      <c r="BA365" s="8">
        <v>4</v>
      </c>
      <c r="BB365" s="8">
        <v>4</v>
      </c>
      <c r="BC365" s="8">
        <v>5</v>
      </c>
      <c r="BD365" s="8">
        <v>4</v>
      </c>
      <c r="BE365" s="8">
        <v>2</v>
      </c>
      <c r="BF365" s="8">
        <v>2</v>
      </c>
      <c r="BG365" s="8">
        <v>1</v>
      </c>
      <c r="BH365" s="8">
        <v>4</v>
      </c>
      <c r="BI365" s="8">
        <v>5</v>
      </c>
      <c r="BJ365" s="8">
        <v>4</v>
      </c>
      <c r="BK365" s="8">
        <v>0</v>
      </c>
      <c r="BL365" s="8">
        <v>1</v>
      </c>
      <c r="BM365" s="8">
        <v>0</v>
      </c>
      <c r="BN365" s="8">
        <v>3</v>
      </c>
      <c r="BO365" s="8">
        <v>1</v>
      </c>
      <c r="BP365" s="8">
        <v>-0.29180187870518798</v>
      </c>
      <c r="BQ365" s="8">
        <v>0.77324500260748097</v>
      </c>
      <c r="BR365" s="8">
        <v>17.8180376895147</v>
      </c>
      <c r="BS365" s="8">
        <v>125</v>
      </c>
      <c r="BT365" s="8">
        <v>61</v>
      </c>
      <c r="BU365" s="8">
        <v>82</v>
      </c>
      <c r="BV365" s="8">
        <v>97</v>
      </c>
      <c r="BW365" s="8">
        <v>113</v>
      </c>
      <c r="BX365" s="8">
        <v>135</v>
      </c>
      <c r="BY365" s="8">
        <v>152</v>
      </c>
      <c r="BZ365" s="8">
        <v>171</v>
      </c>
      <c r="CA365" s="8">
        <v>58</v>
      </c>
      <c r="CB365" s="8">
        <v>78</v>
      </c>
      <c r="CC365" s="8">
        <v>92</v>
      </c>
      <c r="CD365" s="8">
        <v>106</v>
      </c>
      <c r="CE365" s="8">
        <v>127</v>
      </c>
      <c r="CF365" s="8">
        <v>143</v>
      </c>
      <c r="CG365" s="8">
        <v>161</v>
      </c>
      <c r="CH365" s="23">
        <v>0</v>
      </c>
      <c r="CI365" s="24">
        <v>0</v>
      </c>
      <c r="CJ365" s="25">
        <v>0</v>
      </c>
      <c r="CK365" s="26">
        <v>0</v>
      </c>
      <c r="CL365" s="28">
        <v>100</v>
      </c>
      <c r="CM365" s="29">
        <v>0</v>
      </c>
      <c r="CN365" s="30">
        <v>0</v>
      </c>
      <c r="CO365" s="31">
        <v>0</v>
      </c>
      <c r="CP365" s="34" t="s">
        <v>444</v>
      </c>
      <c r="CQ365" s="8">
        <v>0</v>
      </c>
      <c r="CR365" s="8">
        <v>0</v>
      </c>
      <c r="CS365" s="8">
        <v>0</v>
      </c>
      <c r="CT365" s="8">
        <v>0</v>
      </c>
      <c r="CU365" s="8">
        <v>0</v>
      </c>
      <c r="CV365" s="8">
        <v>0</v>
      </c>
      <c r="CW365" s="8">
        <v>0</v>
      </c>
      <c r="CX365" s="8">
        <v>0</v>
      </c>
      <c r="CY365" s="8">
        <v>100</v>
      </c>
    </row>
    <row r="366" spans="1:103" s="8" customFormat="1" ht="15.75" thickBot="1" x14ac:dyDescent="0.3">
      <c r="A366" s="8" t="s">
        <v>445</v>
      </c>
      <c r="B366" s="8" t="s">
        <v>984</v>
      </c>
      <c r="C366" s="8" t="s">
        <v>985</v>
      </c>
      <c r="D366" s="8" t="s">
        <v>986</v>
      </c>
      <c r="E366" s="8" t="s">
        <v>987</v>
      </c>
      <c r="G366" s="9">
        <v>6.4</v>
      </c>
      <c r="H366" s="8">
        <v>-26.323049999999999</v>
      </c>
      <c r="I366" s="8">
        <v>30.52197</v>
      </c>
      <c r="J366" s="10">
        <v>23270</v>
      </c>
      <c r="K366" s="10">
        <v>33784</v>
      </c>
      <c r="L366" s="9"/>
      <c r="M366" s="8">
        <v>6.9863673134361397</v>
      </c>
      <c r="N366" s="8">
        <v>15098.9151280394</v>
      </c>
      <c r="O366" s="8">
        <v>1525.6734736461001</v>
      </c>
      <c r="P366" s="8">
        <f t="shared" si="5"/>
        <v>1.5256734736461002</v>
      </c>
      <c r="Q366" s="8">
        <v>4169.1438022493403</v>
      </c>
      <c r="R366" s="9">
        <v>1626</v>
      </c>
      <c r="S366" s="9">
        <v>1724</v>
      </c>
      <c r="T366" s="9">
        <v>1636</v>
      </c>
      <c r="U366" s="9">
        <v>1695</v>
      </c>
      <c r="V366" s="9">
        <v>2.1126409992575999E-2</v>
      </c>
      <c r="W366" s="9">
        <v>2.3506025373154001E-2</v>
      </c>
      <c r="X366" s="9">
        <v>6.5500001907348597</v>
      </c>
      <c r="Y366" s="9">
        <v>1.8868781626225E-2</v>
      </c>
      <c r="Z366" s="8">
        <v>2.0098008015045501</v>
      </c>
      <c r="AA366" s="8">
        <v>100</v>
      </c>
      <c r="AB366" s="8">
        <v>0.91831064916344196</v>
      </c>
      <c r="AC366" s="9" t="s">
        <v>368</v>
      </c>
      <c r="AD366" s="8">
        <v>10.452345397296201</v>
      </c>
      <c r="AE366" s="8">
        <v>6.1</v>
      </c>
      <c r="AF366" s="8">
        <v>3.15</v>
      </c>
      <c r="AG366" s="8">
        <v>3.84</v>
      </c>
      <c r="AH366" s="8">
        <v>3.65</v>
      </c>
      <c r="AI366" s="8">
        <v>3.65</v>
      </c>
      <c r="AJ366" s="8">
        <v>0.5</v>
      </c>
      <c r="AK366" s="8">
        <v>0.46</v>
      </c>
      <c r="AL366" s="8">
        <v>0.5</v>
      </c>
      <c r="AM366" s="8">
        <v>0.5</v>
      </c>
      <c r="AN366" s="8">
        <v>858</v>
      </c>
      <c r="AO366" s="8">
        <v>846</v>
      </c>
      <c r="AP366" s="8">
        <v>852</v>
      </c>
      <c r="AQ366" s="8">
        <v>852</v>
      </c>
      <c r="AR366" s="8">
        <v>833</v>
      </c>
      <c r="AS366" s="8">
        <v>832</v>
      </c>
      <c r="AT366" s="8">
        <v>832</v>
      </c>
      <c r="AU366" s="8">
        <v>832</v>
      </c>
      <c r="AV366" s="8">
        <v>0</v>
      </c>
      <c r="AW366" s="8">
        <v>0.94799999999999995</v>
      </c>
      <c r="AX366" s="8">
        <v>12</v>
      </c>
      <c r="AY366" s="8">
        <v>42</v>
      </c>
      <c r="AZ366" s="8">
        <v>11</v>
      </c>
      <c r="BA366" s="8">
        <v>4</v>
      </c>
      <c r="BB366" s="8">
        <v>5</v>
      </c>
      <c r="BC366" s="8">
        <v>5</v>
      </c>
      <c r="BD366" s="8">
        <v>5</v>
      </c>
      <c r="BE366" s="8">
        <v>1</v>
      </c>
      <c r="BF366" s="8">
        <v>1</v>
      </c>
      <c r="BG366" s="8">
        <v>1</v>
      </c>
      <c r="BH366" s="8">
        <v>4</v>
      </c>
      <c r="BI366" s="8">
        <v>4</v>
      </c>
      <c r="BJ366" s="8">
        <v>4</v>
      </c>
      <c r="BK366" s="8">
        <v>0</v>
      </c>
      <c r="BL366" s="8">
        <v>0</v>
      </c>
      <c r="BM366" s="8">
        <v>0</v>
      </c>
      <c r="BN366" s="8">
        <v>3</v>
      </c>
      <c r="BO366" s="8">
        <v>1</v>
      </c>
      <c r="BP366" s="8">
        <v>-0.29180187870518798</v>
      </c>
      <c r="BQ366" s="8">
        <v>0.80024302973471995</v>
      </c>
      <c r="BR366" s="8">
        <v>-1.6240460343287699</v>
      </c>
      <c r="BS366" s="8">
        <v>130</v>
      </c>
      <c r="BT366" s="8">
        <v>24</v>
      </c>
      <c r="BU366" s="8">
        <v>34</v>
      </c>
      <c r="BV366" s="8">
        <v>42</v>
      </c>
      <c r="BW366" s="8">
        <v>49</v>
      </c>
      <c r="BX366" s="8">
        <v>61</v>
      </c>
      <c r="BY366" s="8">
        <v>71</v>
      </c>
      <c r="BZ366" s="8">
        <v>82</v>
      </c>
      <c r="CA366" s="8">
        <v>50</v>
      </c>
      <c r="CB366" s="8">
        <v>70</v>
      </c>
      <c r="CC366" s="8">
        <v>86</v>
      </c>
      <c r="CD366" s="8">
        <v>102</v>
      </c>
      <c r="CE366" s="8">
        <v>126</v>
      </c>
      <c r="CF366" s="8">
        <v>146</v>
      </c>
      <c r="CG366" s="8">
        <v>168</v>
      </c>
      <c r="CH366" s="23">
        <v>0</v>
      </c>
      <c r="CI366" s="24">
        <v>0</v>
      </c>
      <c r="CJ366" s="25">
        <v>0</v>
      </c>
      <c r="CK366" s="26">
        <v>0</v>
      </c>
      <c r="CL366" s="28">
        <v>100</v>
      </c>
      <c r="CM366" s="29">
        <v>0</v>
      </c>
      <c r="CN366" s="30">
        <v>0</v>
      </c>
      <c r="CO366" s="31">
        <v>0</v>
      </c>
      <c r="CP366" s="34" t="s">
        <v>445</v>
      </c>
      <c r="CQ366" s="8">
        <v>0</v>
      </c>
      <c r="CR366" s="8">
        <v>0</v>
      </c>
      <c r="CS366" s="8">
        <v>0</v>
      </c>
      <c r="CT366" s="8">
        <v>0</v>
      </c>
      <c r="CU366" s="8">
        <v>0</v>
      </c>
      <c r="CV366" s="8">
        <v>0</v>
      </c>
      <c r="CW366" s="8">
        <v>0</v>
      </c>
      <c r="CX366" s="8">
        <v>0</v>
      </c>
      <c r="CY366" s="8">
        <v>100</v>
      </c>
    </row>
    <row r="367" spans="1:103" s="8" customFormat="1" ht="15.75" thickBot="1" x14ac:dyDescent="0.3">
      <c r="A367" s="8" t="s">
        <v>446</v>
      </c>
      <c r="B367" s="8" t="s">
        <v>984</v>
      </c>
      <c r="C367" s="8" t="s">
        <v>985</v>
      </c>
      <c r="D367" s="8" t="s">
        <v>996</v>
      </c>
      <c r="E367" s="8" t="s">
        <v>997</v>
      </c>
      <c r="G367" s="9">
        <v>2313</v>
      </c>
      <c r="H367" s="8">
        <v>-27.065190000000001</v>
      </c>
      <c r="I367" s="8">
        <v>30.993559999999999</v>
      </c>
      <c r="J367" s="10">
        <v>25065</v>
      </c>
      <c r="K367" s="10">
        <v>43228</v>
      </c>
      <c r="L367" s="9"/>
      <c r="M367" s="8">
        <v>2323.0490169618602</v>
      </c>
      <c r="N367" s="8">
        <v>455972.133884957</v>
      </c>
      <c r="O367" s="8">
        <v>87000.918950155698</v>
      </c>
      <c r="P367" s="8">
        <f t="shared" si="5"/>
        <v>87.000918950155693</v>
      </c>
      <c r="Q367" s="8">
        <v>169933.18910723401</v>
      </c>
      <c r="R367" s="9">
        <v>1007</v>
      </c>
      <c r="S367" s="9">
        <v>1880</v>
      </c>
      <c r="T367" s="9">
        <v>1104</v>
      </c>
      <c r="U367" s="9">
        <v>1692</v>
      </c>
      <c r="V367" s="9">
        <v>3.8914105389269999E-3</v>
      </c>
      <c r="W367" s="9">
        <v>5.1373131086779999E-3</v>
      </c>
      <c r="X367" s="9">
        <v>9.8599996566772408</v>
      </c>
      <c r="Y367" s="9">
        <v>4.613577853888E-3</v>
      </c>
      <c r="Z367" s="8">
        <v>1.7384964119734101</v>
      </c>
      <c r="AA367" s="8">
        <v>83.439559402828806</v>
      </c>
      <c r="AB367" s="8">
        <v>27.439396708593399</v>
      </c>
      <c r="AC367" s="9" t="s">
        <v>368</v>
      </c>
      <c r="AD367" s="8">
        <v>39.594042792736097</v>
      </c>
      <c r="AE367" s="8">
        <v>6.7</v>
      </c>
      <c r="AF367" s="8">
        <v>2.2000000000000002</v>
      </c>
      <c r="AG367" s="8">
        <v>3.67</v>
      </c>
      <c r="AH367" s="8">
        <v>3.27</v>
      </c>
      <c r="AI367" s="8">
        <v>3.27</v>
      </c>
      <c r="AJ367" s="8">
        <v>0.63</v>
      </c>
      <c r="AK367" s="8">
        <v>0.2</v>
      </c>
      <c r="AL367" s="8">
        <v>0.39</v>
      </c>
      <c r="AM367" s="8">
        <v>0.4</v>
      </c>
      <c r="AN367" s="8">
        <v>1338</v>
      </c>
      <c r="AO367" s="8">
        <v>681</v>
      </c>
      <c r="AP367" s="8">
        <v>901</v>
      </c>
      <c r="AQ367" s="8">
        <v>896</v>
      </c>
      <c r="AR367" s="8">
        <v>1127</v>
      </c>
      <c r="AS367" s="8">
        <v>516</v>
      </c>
      <c r="AT367" s="8">
        <v>842</v>
      </c>
      <c r="AU367" s="8">
        <v>840</v>
      </c>
      <c r="AV367" s="8">
        <v>2.1549999999999998</v>
      </c>
      <c r="AW367" s="8">
        <v>2.653</v>
      </c>
      <c r="AX367" s="8">
        <v>12</v>
      </c>
      <c r="AY367" s="8">
        <v>42</v>
      </c>
      <c r="AZ367" s="8">
        <v>3</v>
      </c>
      <c r="BA367" s="8">
        <v>4</v>
      </c>
      <c r="BB367" s="8">
        <v>5</v>
      </c>
      <c r="BC367" s="8">
        <v>5</v>
      </c>
      <c r="BD367" s="8">
        <v>4</v>
      </c>
      <c r="BE367" s="8">
        <v>1</v>
      </c>
      <c r="BF367" s="8">
        <v>2</v>
      </c>
      <c r="BG367" s="8">
        <v>1</v>
      </c>
      <c r="BH367" s="8">
        <v>5</v>
      </c>
      <c r="BI367" s="8">
        <v>5</v>
      </c>
      <c r="BJ367" s="8">
        <v>4</v>
      </c>
      <c r="BK367" s="8">
        <v>1</v>
      </c>
      <c r="BL367" s="8">
        <v>2</v>
      </c>
      <c r="BM367" s="8">
        <v>0</v>
      </c>
      <c r="BN367" s="8">
        <v>3</v>
      </c>
      <c r="BO367" s="8">
        <v>1</v>
      </c>
      <c r="BP367" s="8">
        <v>-0.221756000040367</v>
      </c>
      <c r="BQ367" s="8">
        <v>0.79360161830408005</v>
      </c>
      <c r="BR367" s="8">
        <v>11.770145964526501</v>
      </c>
      <c r="BS367" s="8">
        <v>157</v>
      </c>
      <c r="BT367" s="8">
        <v>78</v>
      </c>
      <c r="BU367" s="8">
        <v>106</v>
      </c>
      <c r="BV367" s="8">
        <v>128</v>
      </c>
      <c r="BW367" s="8">
        <v>150</v>
      </c>
      <c r="BX367" s="8">
        <v>182</v>
      </c>
      <c r="BY367" s="8">
        <v>209</v>
      </c>
      <c r="BZ367" s="8">
        <v>238</v>
      </c>
      <c r="CA367" s="8">
        <v>81</v>
      </c>
      <c r="CB367" s="8">
        <v>110</v>
      </c>
      <c r="CC367" s="8">
        <v>132</v>
      </c>
      <c r="CD367" s="8">
        <v>156</v>
      </c>
      <c r="CE367" s="8">
        <v>189</v>
      </c>
      <c r="CF367" s="8">
        <v>217</v>
      </c>
      <c r="CG367" s="8">
        <v>247</v>
      </c>
      <c r="CH367" s="23">
        <v>0</v>
      </c>
      <c r="CI367" s="24">
        <v>0</v>
      </c>
      <c r="CJ367" s="25">
        <v>0</v>
      </c>
      <c r="CK367" s="26">
        <v>0</v>
      </c>
      <c r="CL367" s="28">
        <v>0</v>
      </c>
      <c r="CM367" s="29">
        <v>0</v>
      </c>
      <c r="CN367" s="30">
        <v>0</v>
      </c>
      <c r="CO367" s="31">
        <v>100</v>
      </c>
      <c r="CP367" s="34" t="s">
        <v>446</v>
      </c>
      <c r="CQ367" s="8">
        <v>0</v>
      </c>
      <c r="CR367" s="8">
        <v>0</v>
      </c>
      <c r="CS367" s="8">
        <v>0</v>
      </c>
      <c r="CT367" s="8">
        <v>0</v>
      </c>
      <c r="CU367" s="8">
        <v>0</v>
      </c>
      <c r="CV367" s="8">
        <v>0</v>
      </c>
      <c r="CW367" s="8">
        <v>0</v>
      </c>
      <c r="CX367" s="8">
        <v>0</v>
      </c>
      <c r="CY367" s="8">
        <v>100</v>
      </c>
    </row>
    <row r="368" spans="1:103" s="8" customFormat="1" ht="15.75" thickBot="1" x14ac:dyDescent="0.3">
      <c r="A368" s="8" t="s">
        <v>447</v>
      </c>
      <c r="B368" s="8" t="s">
        <v>984</v>
      </c>
      <c r="C368" s="8" t="s">
        <v>985</v>
      </c>
      <c r="D368" s="8" t="s">
        <v>986</v>
      </c>
      <c r="E368" s="8" t="s">
        <v>988</v>
      </c>
      <c r="G368" s="9">
        <v>1446</v>
      </c>
      <c r="H368" s="8">
        <v>-26.387079999999902</v>
      </c>
      <c r="I368" s="8">
        <v>30.844609999999999</v>
      </c>
      <c r="J368" s="10">
        <v>28032</v>
      </c>
      <c r="K368" s="10">
        <v>43229</v>
      </c>
      <c r="L368" s="9"/>
      <c r="M368" s="8">
        <v>1439.95923569921</v>
      </c>
      <c r="N368" s="8">
        <v>365055.13223533001</v>
      </c>
      <c r="O368" s="8">
        <v>64573.547269982402</v>
      </c>
      <c r="P368" s="8">
        <f t="shared" si="5"/>
        <v>64.573547269982399</v>
      </c>
      <c r="Q368" s="8">
        <v>112380.47969424201</v>
      </c>
      <c r="R368" s="9">
        <v>1290</v>
      </c>
      <c r="S368" s="9">
        <v>1764</v>
      </c>
      <c r="T368" s="9">
        <v>1321</v>
      </c>
      <c r="U368" s="9">
        <v>1674</v>
      </c>
      <c r="V368" s="9">
        <v>4.5466055162249998E-3</v>
      </c>
      <c r="W368" s="9">
        <v>4.2178143507629997E-3</v>
      </c>
      <c r="X368" s="9">
        <v>7.6799998283386204</v>
      </c>
      <c r="Y368" s="9">
        <v>4.1881534270939999E-3</v>
      </c>
      <c r="Z368" s="8">
        <v>1.7084371872677999</v>
      </c>
      <c r="AA368" s="8">
        <v>85.174712923022696</v>
      </c>
      <c r="AB368" s="8">
        <v>20.714201499056099</v>
      </c>
      <c r="AC368" s="9" t="s">
        <v>368</v>
      </c>
      <c r="AD368" s="8">
        <v>23.143883958228201</v>
      </c>
      <c r="AE368" s="8">
        <v>6.3</v>
      </c>
      <c r="AF368" s="8">
        <v>2.5</v>
      </c>
      <c r="AG368" s="8">
        <v>4.16</v>
      </c>
      <c r="AH368" s="8">
        <v>3.8</v>
      </c>
      <c r="AI368" s="8">
        <v>3.6</v>
      </c>
      <c r="AJ368" s="8">
        <v>0.68</v>
      </c>
      <c r="AK368" s="8">
        <v>0.45</v>
      </c>
      <c r="AL368" s="8">
        <v>0.59</v>
      </c>
      <c r="AM368" s="8">
        <v>0.6</v>
      </c>
      <c r="AN368" s="8">
        <v>970</v>
      </c>
      <c r="AO368" s="8">
        <v>729</v>
      </c>
      <c r="AP368" s="8">
        <v>831</v>
      </c>
      <c r="AQ368" s="8">
        <v>816</v>
      </c>
      <c r="AR368" s="8">
        <v>982</v>
      </c>
      <c r="AS368" s="8">
        <v>712</v>
      </c>
      <c r="AT368" s="8">
        <v>813</v>
      </c>
      <c r="AU368" s="8">
        <v>804</v>
      </c>
      <c r="AV368" s="8">
        <v>1.8939999999999999</v>
      </c>
      <c r="AW368" s="8">
        <v>1.4139999999999999</v>
      </c>
      <c r="AX368" s="8">
        <v>12</v>
      </c>
      <c r="AY368" s="8">
        <v>42</v>
      </c>
      <c r="AZ368" s="8">
        <v>3</v>
      </c>
      <c r="BA368" s="8">
        <v>4</v>
      </c>
      <c r="BB368" s="8">
        <v>4</v>
      </c>
      <c r="BC368" s="8">
        <v>5</v>
      </c>
      <c r="BD368" s="8">
        <v>4</v>
      </c>
      <c r="BE368" s="8">
        <v>2</v>
      </c>
      <c r="BF368" s="8">
        <v>2</v>
      </c>
      <c r="BG368" s="8">
        <v>1</v>
      </c>
      <c r="BH368" s="8">
        <v>4</v>
      </c>
      <c r="BI368" s="8">
        <v>5</v>
      </c>
      <c r="BJ368" s="8">
        <v>4</v>
      </c>
      <c r="BK368" s="8">
        <v>0</v>
      </c>
      <c r="BL368" s="8">
        <v>1</v>
      </c>
      <c r="BM368" s="8">
        <v>0</v>
      </c>
      <c r="BN368" s="8">
        <v>3</v>
      </c>
      <c r="BO368" s="8">
        <v>1</v>
      </c>
      <c r="BP368" s="8">
        <v>-0.20240261309166899</v>
      </c>
      <c r="BQ368" s="8">
        <v>0.84807253669888705</v>
      </c>
      <c r="BR368" s="8">
        <v>7.9382941332743702</v>
      </c>
      <c r="BS368" s="8">
        <v>126</v>
      </c>
      <c r="BT368" s="8">
        <v>63</v>
      </c>
      <c r="BU368" s="8">
        <v>85</v>
      </c>
      <c r="BV368" s="8">
        <v>102</v>
      </c>
      <c r="BW368" s="8">
        <v>119</v>
      </c>
      <c r="BX368" s="8">
        <v>144</v>
      </c>
      <c r="BY368" s="8">
        <v>164</v>
      </c>
      <c r="BZ368" s="8">
        <v>187</v>
      </c>
      <c r="CA368" s="8">
        <v>64</v>
      </c>
      <c r="CB368" s="8">
        <v>88</v>
      </c>
      <c r="CC368" s="8">
        <v>105</v>
      </c>
      <c r="CD368" s="8">
        <v>123</v>
      </c>
      <c r="CE368" s="8">
        <v>148</v>
      </c>
      <c r="CF368" s="8">
        <v>169</v>
      </c>
      <c r="CG368" s="8">
        <v>192</v>
      </c>
      <c r="CH368" s="23">
        <v>0</v>
      </c>
      <c r="CI368" s="24">
        <v>0</v>
      </c>
      <c r="CJ368" s="25">
        <v>0</v>
      </c>
      <c r="CK368" s="26">
        <v>0</v>
      </c>
      <c r="CL368" s="28">
        <v>0</v>
      </c>
      <c r="CM368" s="29">
        <v>100</v>
      </c>
      <c r="CN368" s="30">
        <v>0</v>
      </c>
      <c r="CO368" s="31">
        <v>0</v>
      </c>
      <c r="CP368" s="34" t="s">
        <v>447</v>
      </c>
      <c r="CQ368" s="8">
        <v>0</v>
      </c>
      <c r="CR368" s="8">
        <v>0</v>
      </c>
      <c r="CS368" s="8">
        <v>0</v>
      </c>
      <c r="CT368" s="8">
        <v>0</v>
      </c>
      <c r="CU368" s="8">
        <v>0</v>
      </c>
      <c r="CV368" s="8">
        <v>0</v>
      </c>
      <c r="CW368" s="8">
        <v>0</v>
      </c>
      <c r="CX368" s="8">
        <v>0</v>
      </c>
      <c r="CY368" s="8">
        <v>100</v>
      </c>
    </row>
    <row r="369" spans="1:103" s="4" customFormat="1" ht="15.75" thickBot="1" x14ac:dyDescent="0.3">
      <c r="A369" s="3" t="s">
        <v>448</v>
      </c>
      <c r="B369" s="3" t="s">
        <v>984</v>
      </c>
      <c r="C369" s="3" t="s">
        <v>985</v>
      </c>
      <c r="D369" s="3" t="s">
        <v>991</v>
      </c>
      <c r="E369" s="3" t="s">
        <v>992</v>
      </c>
      <c r="G369" s="5">
        <v>218</v>
      </c>
      <c r="H369" s="4">
        <v>-26.655200000000001</v>
      </c>
      <c r="I369" s="4">
        <v>30.483840000000001</v>
      </c>
      <c r="J369" s="6">
        <v>24210</v>
      </c>
      <c r="K369" s="6">
        <v>43230</v>
      </c>
      <c r="L369" s="5"/>
      <c r="M369" s="4">
        <v>218.785031076423</v>
      </c>
      <c r="N369" s="4">
        <v>97104.443281477506</v>
      </c>
      <c r="O369" s="4">
        <v>10909.4798831361</v>
      </c>
      <c r="P369" s="8">
        <f t="shared" si="5"/>
        <v>10.9094798831361</v>
      </c>
      <c r="Q369" s="4">
        <v>25937.381901871999</v>
      </c>
      <c r="R369" s="5">
        <v>1455</v>
      </c>
      <c r="S369" s="5">
        <v>1734</v>
      </c>
      <c r="T369" s="5">
        <v>1469</v>
      </c>
      <c r="U369" s="5">
        <v>1525</v>
      </c>
      <c r="V369" s="5">
        <v>3.165648318827E-3</v>
      </c>
      <c r="W369" s="5">
        <v>1.0756675483113E-2</v>
      </c>
      <c r="X369" s="5">
        <v>6.13000011444091</v>
      </c>
      <c r="Y369" s="5">
        <v>2.8787278570230001E-3</v>
      </c>
      <c r="Z369" s="4">
        <v>2.1313920149857402</v>
      </c>
      <c r="AA369" s="4">
        <v>92.095116771440601</v>
      </c>
      <c r="AB369" s="4">
        <v>7.7383042749549702</v>
      </c>
      <c r="AC369" s="5" t="s">
        <v>368</v>
      </c>
      <c r="AD369" s="4">
        <v>13.115391220595701</v>
      </c>
      <c r="AE369" s="4">
        <v>6.3</v>
      </c>
      <c r="AF369" s="4">
        <v>3</v>
      </c>
      <c r="AG369" s="4">
        <v>3.89</v>
      </c>
      <c r="AH369" s="4">
        <v>3.54</v>
      </c>
      <c r="AI369" s="4">
        <v>3.54</v>
      </c>
      <c r="AJ369" s="4">
        <v>0.62</v>
      </c>
      <c r="AK369" s="4">
        <v>0.36</v>
      </c>
      <c r="AL369" s="4">
        <v>0.47</v>
      </c>
      <c r="AM369" s="4">
        <v>0.47</v>
      </c>
      <c r="AN369" s="4">
        <v>937</v>
      </c>
      <c r="AO369" s="4">
        <v>800</v>
      </c>
      <c r="AP369" s="4">
        <v>859</v>
      </c>
      <c r="AQ369" s="4">
        <v>853</v>
      </c>
      <c r="AR369" s="4">
        <v>995</v>
      </c>
      <c r="AS369" s="4">
        <v>626</v>
      </c>
      <c r="AT369" s="4">
        <v>838</v>
      </c>
      <c r="AU369" s="4">
        <v>849</v>
      </c>
      <c r="AV369" s="4">
        <v>3.6349999999999998</v>
      </c>
      <c r="AW369" s="4">
        <v>0.124</v>
      </c>
      <c r="AX369" s="4">
        <v>12</v>
      </c>
      <c r="AY369" s="4">
        <v>42</v>
      </c>
      <c r="AZ369" s="4">
        <v>3</v>
      </c>
      <c r="BA369" s="4">
        <v>4</v>
      </c>
      <c r="BB369" s="4">
        <v>5</v>
      </c>
      <c r="BC369" s="4">
        <v>5</v>
      </c>
      <c r="BD369" s="4">
        <v>4</v>
      </c>
      <c r="BE369" s="4">
        <v>1</v>
      </c>
      <c r="BF369" s="4">
        <v>2</v>
      </c>
      <c r="BG369" s="4">
        <v>1</v>
      </c>
      <c r="BH369" s="4">
        <v>4</v>
      </c>
      <c r="BI369" s="4">
        <v>4</v>
      </c>
      <c r="BJ369" s="4">
        <v>4</v>
      </c>
      <c r="BK369" s="4">
        <v>0</v>
      </c>
      <c r="BL369" s="4">
        <v>0</v>
      </c>
      <c r="BM369" s="4">
        <v>0</v>
      </c>
      <c r="BN369" s="4">
        <v>3</v>
      </c>
      <c r="BO369" s="4">
        <v>1</v>
      </c>
      <c r="BP369" s="4">
        <v>-0.29098580198594598</v>
      </c>
      <c r="BQ369" s="4">
        <v>0.74885112817701005</v>
      </c>
      <c r="BR369" s="4">
        <v>8.4782678939075495</v>
      </c>
      <c r="BS369" s="4">
        <v>143</v>
      </c>
      <c r="BT369" s="4">
        <v>53</v>
      </c>
      <c r="BU369" s="4">
        <v>72</v>
      </c>
      <c r="BV369" s="4">
        <v>87</v>
      </c>
      <c r="BW369" s="4">
        <v>102</v>
      </c>
      <c r="BX369" s="4">
        <v>124</v>
      </c>
      <c r="BY369" s="4">
        <v>142</v>
      </c>
      <c r="BZ369" s="4">
        <v>162</v>
      </c>
      <c r="CA369" s="4">
        <v>61</v>
      </c>
      <c r="CB369" s="4">
        <v>84</v>
      </c>
      <c r="CC369" s="4">
        <v>100</v>
      </c>
      <c r="CD369" s="4">
        <v>118</v>
      </c>
      <c r="CE369" s="4">
        <v>143</v>
      </c>
      <c r="CF369" s="4">
        <v>164</v>
      </c>
      <c r="CG369" s="4">
        <v>187</v>
      </c>
      <c r="CH369" s="23">
        <v>0</v>
      </c>
      <c r="CI369" s="24">
        <v>0</v>
      </c>
      <c r="CJ369" s="25">
        <v>0</v>
      </c>
      <c r="CK369" s="26">
        <v>0</v>
      </c>
      <c r="CL369" s="28">
        <v>100</v>
      </c>
      <c r="CM369" s="29">
        <v>0</v>
      </c>
      <c r="CN369" s="30">
        <v>0</v>
      </c>
      <c r="CO369" s="31">
        <v>0</v>
      </c>
      <c r="CP369" s="33" t="s">
        <v>448</v>
      </c>
      <c r="CQ369" s="8">
        <v>0</v>
      </c>
      <c r="CR369" s="8">
        <v>0</v>
      </c>
      <c r="CS369" s="8">
        <v>0</v>
      </c>
      <c r="CT369" s="8">
        <v>0</v>
      </c>
      <c r="CU369" s="8">
        <v>0</v>
      </c>
      <c r="CV369" s="8">
        <v>0</v>
      </c>
      <c r="CW369" s="8">
        <v>0</v>
      </c>
      <c r="CX369" s="8">
        <v>0</v>
      </c>
      <c r="CY369" s="8">
        <v>100</v>
      </c>
    </row>
    <row r="370" spans="1:103" s="4" customFormat="1" ht="15.75" thickBot="1" x14ac:dyDescent="0.3">
      <c r="A370" s="3" t="s">
        <v>449</v>
      </c>
      <c r="B370" s="3" t="s">
        <v>984</v>
      </c>
      <c r="C370" s="3" t="s">
        <v>985</v>
      </c>
      <c r="D370" s="3" t="s">
        <v>989</v>
      </c>
      <c r="E370" s="3" t="s">
        <v>990</v>
      </c>
      <c r="G370" s="5">
        <v>531</v>
      </c>
      <c r="H370" s="4">
        <v>-26.50572</v>
      </c>
      <c r="I370" s="4">
        <v>30.625609999999899</v>
      </c>
      <c r="J370" s="6">
        <v>25169</v>
      </c>
      <c r="K370" s="6">
        <v>43229</v>
      </c>
      <c r="L370" s="5"/>
      <c r="M370" s="4">
        <v>527.307883707825</v>
      </c>
      <c r="N370" s="4">
        <v>182043.02342168201</v>
      </c>
      <c r="O370" s="4">
        <v>32933.4766605849</v>
      </c>
      <c r="P370" s="8">
        <f t="shared" si="5"/>
        <v>32.933476660584901</v>
      </c>
      <c r="Q370" s="4">
        <v>58285.991971175601</v>
      </c>
      <c r="R370" s="5">
        <v>1534</v>
      </c>
      <c r="S370" s="5">
        <v>1793</v>
      </c>
      <c r="T370" s="5">
        <v>1555</v>
      </c>
      <c r="U370" s="5">
        <v>1620</v>
      </c>
      <c r="V370" s="5">
        <v>2.2145938128229998E-3</v>
      </c>
      <c r="W370" s="5">
        <v>4.4436062807009999E-3</v>
      </c>
      <c r="X370" s="5">
        <v>5.71000003814697</v>
      </c>
      <c r="Y370" s="5">
        <v>1.4869211008770001E-3</v>
      </c>
      <c r="Z370" s="4">
        <v>1.95093875419707</v>
      </c>
      <c r="AA370" s="4">
        <v>90.892442723242596</v>
      </c>
      <c r="AB370" s="4">
        <v>18.615233546807001</v>
      </c>
      <c r="AC370" s="5" t="s">
        <v>368</v>
      </c>
      <c r="AD370" s="4">
        <v>14.592495555765799</v>
      </c>
      <c r="AE370" s="4">
        <v>6</v>
      </c>
      <c r="AF370" s="4">
        <v>3</v>
      </c>
      <c r="AG370" s="4">
        <v>3.99</v>
      </c>
      <c r="AH370" s="4">
        <v>3.6</v>
      </c>
      <c r="AI370" s="4">
        <v>3.6</v>
      </c>
      <c r="AJ370" s="4">
        <v>0.66</v>
      </c>
      <c r="AK370" s="4">
        <v>0.36</v>
      </c>
      <c r="AL370" s="4">
        <v>0.46</v>
      </c>
      <c r="AM370" s="4">
        <v>0.46</v>
      </c>
      <c r="AN370" s="4">
        <v>922</v>
      </c>
      <c r="AO370" s="4">
        <v>729</v>
      </c>
      <c r="AP370" s="4">
        <v>820</v>
      </c>
      <c r="AQ370" s="4">
        <v>804</v>
      </c>
      <c r="AR370" s="4">
        <v>884</v>
      </c>
      <c r="AS370" s="4">
        <v>658</v>
      </c>
      <c r="AT370" s="4">
        <v>783</v>
      </c>
      <c r="AU370" s="4">
        <v>776</v>
      </c>
      <c r="AV370" s="4">
        <v>1.3340000000000001</v>
      </c>
      <c r="AW370" s="4">
        <v>0.27900000000000003</v>
      </c>
      <c r="AX370" s="4">
        <v>12</v>
      </c>
      <c r="AY370" s="4">
        <v>42</v>
      </c>
      <c r="AZ370" s="4">
        <v>11</v>
      </c>
      <c r="BA370" s="4">
        <v>4</v>
      </c>
      <c r="BB370" s="4">
        <v>5</v>
      </c>
      <c r="BC370" s="4">
        <v>5</v>
      </c>
      <c r="BD370" s="4">
        <v>4</v>
      </c>
      <c r="BE370" s="4">
        <v>1</v>
      </c>
      <c r="BF370" s="4">
        <v>2</v>
      </c>
      <c r="BG370" s="4">
        <v>1</v>
      </c>
      <c r="BH370" s="4">
        <v>4</v>
      </c>
      <c r="BI370" s="4">
        <v>4</v>
      </c>
      <c r="BJ370" s="4">
        <v>4</v>
      </c>
      <c r="BK370" s="4">
        <v>0</v>
      </c>
      <c r="BL370" s="4">
        <v>0</v>
      </c>
      <c r="BM370" s="4">
        <v>0</v>
      </c>
      <c r="BN370" s="4">
        <v>3</v>
      </c>
      <c r="BO370" s="4">
        <v>1</v>
      </c>
      <c r="BP370" s="4">
        <v>-0.275888229302371</v>
      </c>
      <c r="BQ370" s="4">
        <v>0.78266853983062901</v>
      </c>
      <c r="BR370" s="4">
        <v>9.5351555539522206</v>
      </c>
      <c r="BS370" s="4">
        <v>131</v>
      </c>
      <c r="BT370" s="4">
        <v>64</v>
      </c>
      <c r="BU370" s="4">
        <v>86</v>
      </c>
      <c r="BV370" s="4">
        <v>103</v>
      </c>
      <c r="BW370" s="4">
        <v>120</v>
      </c>
      <c r="BX370" s="4">
        <v>144</v>
      </c>
      <c r="BY370" s="4">
        <v>164</v>
      </c>
      <c r="BZ370" s="4">
        <v>185</v>
      </c>
      <c r="CA370" s="4">
        <v>60</v>
      </c>
      <c r="CB370" s="4">
        <v>81</v>
      </c>
      <c r="CC370" s="4">
        <v>96</v>
      </c>
      <c r="CD370" s="4">
        <v>112</v>
      </c>
      <c r="CE370" s="4">
        <v>135</v>
      </c>
      <c r="CF370" s="4">
        <v>153</v>
      </c>
      <c r="CG370" s="4">
        <v>173</v>
      </c>
      <c r="CH370" s="23">
        <v>0</v>
      </c>
      <c r="CI370" s="24">
        <v>0</v>
      </c>
      <c r="CJ370" s="25">
        <v>0</v>
      </c>
      <c r="CK370" s="26">
        <v>0</v>
      </c>
      <c r="CL370" s="28">
        <v>100</v>
      </c>
      <c r="CM370" s="29">
        <v>0</v>
      </c>
      <c r="CN370" s="30">
        <v>0</v>
      </c>
      <c r="CO370" s="31">
        <v>0</v>
      </c>
      <c r="CP370" s="33" t="s">
        <v>449</v>
      </c>
      <c r="CQ370" s="8">
        <v>0</v>
      </c>
      <c r="CR370" s="8">
        <v>0</v>
      </c>
      <c r="CS370" s="8">
        <v>0</v>
      </c>
      <c r="CT370" s="8">
        <v>0</v>
      </c>
      <c r="CU370" s="8">
        <v>0</v>
      </c>
      <c r="CV370" s="8">
        <v>0</v>
      </c>
      <c r="CW370" s="8">
        <v>0</v>
      </c>
      <c r="CX370" s="8">
        <v>0</v>
      </c>
      <c r="CY370" s="8">
        <v>100</v>
      </c>
    </row>
    <row r="371" spans="1:103" s="4" customFormat="1" ht="15.75" thickBot="1" x14ac:dyDescent="0.3">
      <c r="A371" s="3" t="s">
        <v>450</v>
      </c>
      <c r="B371" s="3" t="s">
        <v>984</v>
      </c>
      <c r="C371" s="3" t="s">
        <v>985</v>
      </c>
      <c r="D371" s="3" t="s">
        <v>991</v>
      </c>
      <c r="E371" s="3" t="s">
        <v>993</v>
      </c>
      <c r="G371" s="5">
        <v>548</v>
      </c>
      <c r="H371" s="4">
        <v>-26.711129999999901</v>
      </c>
      <c r="I371" s="4">
        <v>30.544129999999999</v>
      </c>
      <c r="J371" s="6">
        <v>28751</v>
      </c>
      <c r="K371" s="6">
        <v>43230</v>
      </c>
      <c r="L371" s="5"/>
      <c r="M371" s="4">
        <v>543.39515070681898</v>
      </c>
      <c r="N371" s="4">
        <v>194876.02347973399</v>
      </c>
      <c r="O371" s="4">
        <v>25093.288066560501</v>
      </c>
      <c r="P371" s="8">
        <f t="shared" si="5"/>
        <v>25.0932880665605</v>
      </c>
      <c r="Q371" s="4">
        <v>52553.004410591799</v>
      </c>
      <c r="R371" s="5">
        <v>1351</v>
      </c>
      <c r="S371" s="5">
        <v>1695</v>
      </c>
      <c r="T371" s="5">
        <v>1388</v>
      </c>
      <c r="U371" s="5">
        <v>1504</v>
      </c>
      <c r="V371" s="5">
        <v>3.5596154630180002E-3</v>
      </c>
      <c r="W371" s="5">
        <v>6.5457722894840002E-3</v>
      </c>
      <c r="X371" s="5">
        <v>8.2799997329711896</v>
      </c>
      <c r="Y371" s="5">
        <v>2.9430603608489999E-3</v>
      </c>
      <c r="Z371" s="4">
        <v>2.0938881739815902</v>
      </c>
      <c r="AA371" s="4">
        <v>89.134994483225995</v>
      </c>
      <c r="AB371" s="4">
        <v>13.215613990334701</v>
      </c>
      <c r="AC371" s="5" t="s">
        <v>368</v>
      </c>
      <c r="AD371" s="4">
        <v>12.7259403745648</v>
      </c>
      <c r="AE371" s="4">
        <v>6.1</v>
      </c>
      <c r="AF371" s="4">
        <v>2.2000000000000002</v>
      </c>
      <c r="AG371" s="4">
        <v>3.84</v>
      </c>
      <c r="AH371" s="4">
        <v>3.54</v>
      </c>
      <c r="AI371" s="4">
        <v>3.54</v>
      </c>
      <c r="AJ371" s="4">
        <v>0.62</v>
      </c>
      <c r="AK371" s="4">
        <v>0.42</v>
      </c>
      <c r="AL371" s="4">
        <v>0.47</v>
      </c>
      <c r="AM371" s="4">
        <v>0.48</v>
      </c>
      <c r="AN371" s="4">
        <v>925</v>
      </c>
      <c r="AO371" s="4">
        <v>734</v>
      </c>
      <c r="AP371" s="4">
        <v>825</v>
      </c>
      <c r="AQ371" s="4">
        <v>820</v>
      </c>
      <c r="AR371" s="4">
        <v>1028</v>
      </c>
      <c r="AS371" s="4">
        <v>548</v>
      </c>
      <c r="AT371" s="4">
        <v>771</v>
      </c>
      <c r="AU371" s="4">
        <v>779</v>
      </c>
      <c r="AV371" s="4">
        <v>1.5249999999999999</v>
      </c>
      <c r="AW371" s="4">
        <v>0.79400000000000004</v>
      </c>
      <c r="AX371" s="4">
        <v>12</v>
      </c>
      <c r="AY371" s="4">
        <v>42</v>
      </c>
      <c r="AZ371" s="4">
        <v>3</v>
      </c>
      <c r="BA371" s="4">
        <v>4</v>
      </c>
      <c r="BB371" s="4">
        <v>5</v>
      </c>
      <c r="BC371" s="4">
        <v>5</v>
      </c>
      <c r="BD371" s="4">
        <v>4</v>
      </c>
      <c r="BE371" s="4">
        <v>1</v>
      </c>
      <c r="BF371" s="4">
        <v>2</v>
      </c>
      <c r="BG371" s="4">
        <v>1</v>
      </c>
      <c r="BH371" s="4">
        <v>4</v>
      </c>
      <c r="BI371" s="4">
        <v>5</v>
      </c>
      <c r="BJ371" s="4">
        <v>4</v>
      </c>
      <c r="BK371" s="4">
        <v>0</v>
      </c>
      <c r="BL371" s="4">
        <v>1</v>
      </c>
      <c r="BM371" s="4">
        <v>0</v>
      </c>
      <c r="BN371" s="4">
        <v>3</v>
      </c>
      <c r="BO371" s="4">
        <v>1</v>
      </c>
      <c r="BP371" s="4">
        <v>-0.272975359506894</v>
      </c>
      <c r="BQ371" s="4">
        <v>0.804897785215544</v>
      </c>
      <c r="BR371" s="4">
        <v>10.898206414794201</v>
      </c>
      <c r="BS371" s="4">
        <v>134</v>
      </c>
      <c r="BT371" s="4">
        <v>60</v>
      </c>
      <c r="BU371" s="4">
        <v>82</v>
      </c>
      <c r="BV371" s="4">
        <v>98</v>
      </c>
      <c r="BW371" s="4">
        <v>114</v>
      </c>
      <c r="BX371" s="4">
        <v>138</v>
      </c>
      <c r="BY371" s="4">
        <v>157</v>
      </c>
      <c r="BZ371" s="4">
        <v>178</v>
      </c>
      <c r="CA371" s="4">
        <v>60</v>
      </c>
      <c r="CB371" s="4">
        <v>81</v>
      </c>
      <c r="CC371" s="4">
        <v>97</v>
      </c>
      <c r="CD371" s="4">
        <v>113</v>
      </c>
      <c r="CE371" s="4">
        <v>136</v>
      </c>
      <c r="CF371" s="4">
        <v>155</v>
      </c>
      <c r="CG371" s="4">
        <v>176</v>
      </c>
      <c r="CH371" s="23">
        <v>0</v>
      </c>
      <c r="CI371" s="24">
        <v>0</v>
      </c>
      <c r="CJ371" s="25">
        <v>0</v>
      </c>
      <c r="CK371" s="26">
        <v>0</v>
      </c>
      <c r="CL371" s="28">
        <v>100</v>
      </c>
      <c r="CM371" s="29">
        <v>0</v>
      </c>
      <c r="CN371" s="30">
        <v>0</v>
      </c>
      <c r="CO371" s="31">
        <v>0</v>
      </c>
      <c r="CP371" s="33" t="s">
        <v>450</v>
      </c>
      <c r="CQ371" s="8">
        <v>0</v>
      </c>
      <c r="CR371" s="8">
        <v>0</v>
      </c>
      <c r="CS371" s="8">
        <v>0</v>
      </c>
      <c r="CT371" s="8">
        <v>0</v>
      </c>
      <c r="CU371" s="8">
        <v>0</v>
      </c>
      <c r="CV371" s="8">
        <v>0</v>
      </c>
      <c r="CW371" s="8">
        <v>0</v>
      </c>
      <c r="CX371" s="8">
        <v>0</v>
      </c>
      <c r="CY371" s="8">
        <v>100</v>
      </c>
    </row>
    <row r="372" spans="1:103" s="8" customFormat="1" ht="15.75" thickBot="1" x14ac:dyDescent="0.3">
      <c r="A372" s="8" t="s">
        <v>451</v>
      </c>
      <c r="B372" s="8" t="s">
        <v>853</v>
      </c>
      <c r="C372" s="8" t="s">
        <v>894</v>
      </c>
      <c r="D372" s="8" t="s">
        <v>903</v>
      </c>
      <c r="E372" s="8" t="s">
        <v>922</v>
      </c>
      <c r="G372" s="9">
        <v>5503</v>
      </c>
      <c r="H372" s="8">
        <v>-26.036159999999999</v>
      </c>
      <c r="I372" s="8">
        <v>30.997609999999899</v>
      </c>
      <c r="J372" s="10">
        <v>3562</v>
      </c>
      <c r="K372" s="10">
        <v>43235</v>
      </c>
      <c r="L372" s="9"/>
      <c r="M372" s="8">
        <v>5504.0796947802301</v>
      </c>
      <c r="N372" s="8">
        <v>608227.82885350997</v>
      </c>
      <c r="O372" s="8">
        <v>137725.932595641</v>
      </c>
      <c r="P372" s="8">
        <f t="shared" si="5"/>
        <v>137.72593259564101</v>
      </c>
      <c r="Q372" s="8">
        <v>251667.105594419</v>
      </c>
      <c r="R372" s="9">
        <v>746</v>
      </c>
      <c r="S372" s="9">
        <v>1822</v>
      </c>
      <c r="T372" s="9">
        <v>818</v>
      </c>
      <c r="U372" s="9">
        <v>1604</v>
      </c>
      <c r="V372" s="9">
        <v>4.0210690349339996E-3</v>
      </c>
      <c r="W372" s="9">
        <v>4.2754892319299999E-3</v>
      </c>
      <c r="X372" s="9">
        <v>12.7299995422363</v>
      </c>
      <c r="Y372" s="9">
        <v>4.1642310097809998E-3</v>
      </c>
      <c r="Z372" s="8">
        <v>1.5031231250341099</v>
      </c>
      <c r="AA372" s="8">
        <v>79.252112763119896</v>
      </c>
      <c r="AB372" s="8">
        <v>38.621610419835903</v>
      </c>
      <c r="AC372" s="9" t="s">
        <v>80</v>
      </c>
      <c r="AD372" s="8">
        <v>91.009511545259102</v>
      </c>
      <c r="AE372" s="8">
        <v>6.9</v>
      </c>
      <c r="AF372" s="8">
        <v>2.35</v>
      </c>
      <c r="AG372" s="8">
        <v>3.86</v>
      </c>
      <c r="AH372" s="8">
        <v>3.63</v>
      </c>
      <c r="AI372" s="8">
        <v>3.45</v>
      </c>
      <c r="AJ372" s="8">
        <v>0.77</v>
      </c>
      <c r="AK372" s="8">
        <v>0.3</v>
      </c>
      <c r="AL372" s="8">
        <v>0.57999999999999996</v>
      </c>
      <c r="AM372" s="8">
        <v>0.57999999999999996</v>
      </c>
      <c r="AN372" s="8">
        <v>1302</v>
      </c>
      <c r="AO372" s="8">
        <v>630</v>
      </c>
      <c r="AP372" s="8">
        <v>815</v>
      </c>
      <c r="AQ372" s="8">
        <v>790</v>
      </c>
      <c r="AR372" s="8">
        <v>1018</v>
      </c>
      <c r="AS372" s="8">
        <v>588</v>
      </c>
      <c r="AT372" s="8">
        <v>790</v>
      </c>
      <c r="AU372" s="8">
        <v>787</v>
      </c>
      <c r="AV372" s="8">
        <v>0.29599999999999999</v>
      </c>
      <c r="AW372" s="8">
        <v>1.1519999999999999</v>
      </c>
      <c r="AX372" s="8">
        <v>12</v>
      </c>
      <c r="AY372" s="8">
        <v>42</v>
      </c>
      <c r="AZ372" s="8">
        <v>2</v>
      </c>
      <c r="BA372" s="8">
        <v>4</v>
      </c>
      <c r="BB372" s="8">
        <v>4</v>
      </c>
      <c r="BC372" s="8">
        <v>5</v>
      </c>
      <c r="BD372" s="8">
        <v>1</v>
      </c>
      <c r="BE372" s="8">
        <v>2</v>
      </c>
      <c r="BF372" s="8">
        <v>2</v>
      </c>
      <c r="BG372" s="8">
        <v>1</v>
      </c>
      <c r="BH372" s="8">
        <v>4</v>
      </c>
      <c r="BI372" s="8">
        <v>5</v>
      </c>
      <c r="BJ372" s="8">
        <v>4</v>
      </c>
      <c r="BK372" s="8">
        <v>0</v>
      </c>
      <c r="BL372" s="8">
        <v>1</v>
      </c>
      <c r="BM372" s="8">
        <v>0</v>
      </c>
      <c r="BN372" s="8">
        <v>3</v>
      </c>
      <c r="BO372" s="8">
        <v>1</v>
      </c>
      <c r="BP372" s="8">
        <v>-0.20240261309166899</v>
      </c>
      <c r="BQ372" s="8">
        <v>0.79490799998251105</v>
      </c>
      <c r="BR372" s="8">
        <v>16.678667304989499</v>
      </c>
      <c r="BS372" s="8">
        <v>127</v>
      </c>
      <c r="BT372" s="8">
        <v>69</v>
      </c>
      <c r="BU372" s="8">
        <v>95</v>
      </c>
      <c r="BV372" s="8">
        <v>113</v>
      </c>
      <c r="BW372" s="8">
        <v>132</v>
      </c>
      <c r="BX372" s="8">
        <v>160</v>
      </c>
      <c r="BY372" s="8">
        <v>183</v>
      </c>
      <c r="BZ372" s="8">
        <v>208</v>
      </c>
      <c r="CA372" s="8">
        <v>84</v>
      </c>
      <c r="CB372" s="8">
        <v>114</v>
      </c>
      <c r="CC372" s="8">
        <v>137</v>
      </c>
      <c r="CD372" s="8">
        <v>160</v>
      </c>
      <c r="CE372" s="8">
        <v>193</v>
      </c>
      <c r="CF372" s="8">
        <v>221</v>
      </c>
      <c r="CG372" s="8">
        <v>251</v>
      </c>
      <c r="CH372" s="23">
        <v>0</v>
      </c>
      <c r="CI372" s="24">
        <v>0</v>
      </c>
      <c r="CJ372" s="25">
        <v>0</v>
      </c>
      <c r="CK372" s="26">
        <v>0</v>
      </c>
      <c r="CL372" s="28">
        <v>0</v>
      </c>
      <c r="CM372" s="29">
        <v>0</v>
      </c>
      <c r="CN372" s="30">
        <v>0</v>
      </c>
      <c r="CO372" s="31">
        <v>100</v>
      </c>
      <c r="CP372" s="34" t="s">
        <v>451</v>
      </c>
      <c r="CQ372" s="8">
        <v>0</v>
      </c>
      <c r="CR372" s="8">
        <v>0</v>
      </c>
      <c r="CS372" s="8">
        <v>0</v>
      </c>
      <c r="CT372" s="8">
        <v>0</v>
      </c>
      <c r="CU372" s="8">
        <v>0</v>
      </c>
      <c r="CV372" s="8">
        <v>0</v>
      </c>
      <c r="CW372" s="8">
        <v>0</v>
      </c>
      <c r="CX372" s="8">
        <v>0</v>
      </c>
      <c r="CY372" s="8">
        <v>100</v>
      </c>
    </row>
    <row r="373" spans="1:103" s="8" customFormat="1" ht="15.75" thickBot="1" x14ac:dyDescent="0.3">
      <c r="A373" s="8" t="s">
        <v>452</v>
      </c>
      <c r="B373" s="8" t="s">
        <v>853</v>
      </c>
      <c r="C373" s="8" t="s">
        <v>894</v>
      </c>
      <c r="D373" s="8" t="s">
        <v>898</v>
      </c>
      <c r="E373" s="8" t="s">
        <v>899</v>
      </c>
      <c r="G373" s="9">
        <v>8785</v>
      </c>
      <c r="H373" s="8">
        <v>-25.68225</v>
      </c>
      <c r="I373" s="8">
        <v>31.781879999999902</v>
      </c>
      <c r="J373" s="10">
        <v>14522</v>
      </c>
      <c r="K373" s="10">
        <v>43334</v>
      </c>
      <c r="L373" s="9"/>
      <c r="M373" s="8">
        <v>8776.4291692952393</v>
      </c>
      <c r="N373" s="8">
        <v>1040271.13460526</v>
      </c>
      <c r="O373" s="8">
        <v>229041.73275262499</v>
      </c>
      <c r="P373" s="8">
        <f t="shared" si="5"/>
        <v>229.04173275262499</v>
      </c>
      <c r="Q373" s="8">
        <v>435004.01237078599</v>
      </c>
      <c r="R373" s="9">
        <v>206</v>
      </c>
      <c r="S373" s="9">
        <v>1822</v>
      </c>
      <c r="T373" s="9">
        <v>258</v>
      </c>
      <c r="U373" s="9">
        <v>1533</v>
      </c>
      <c r="V373" s="9">
        <v>3.1441987957810001E-3</v>
      </c>
      <c r="W373" s="9">
        <v>3.7149082630130001E-3</v>
      </c>
      <c r="X373" s="9">
        <v>14.420000076293899</v>
      </c>
      <c r="Y373" s="9">
        <v>3.9080101996659998E-3</v>
      </c>
      <c r="Z373" s="8">
        <v>0.76899470771509704</v>
      </c>
      <c r="AA373" s="8">
        <v>78.343018164046597</v>
      </c>
      <c r="AB373" s="8">
        <v>60.318673828275401</v>
      </c>
      <c r="AC373" s="9" t="s">
        <v>80</v>
      </c>
      <c r="AD373" s="8">
        <v>1086.9059333846101</v>
      </c>
      <c r="AE373" s="8">
        <v>6.9</v>
      </c>
      <c r="AF373" s="8">
        <v>2.1</v>
      </c>
      <c r="AG373" s="8">
        <v>3.93</v>
      </c>
      <c r="AH373" s="8">
        <v>3.65</v>
      </c>
      <c r="AI373" s="8">
        <v>3.45</v>
      </c>
      <c r="AJ373" s="8">
        <v>0.77</v>
      </c>
      <c r="AK373" s="8">
        <v>7.0000000000000007E-2</v>
      </c>
      <c r="AL373" s="8">
        <v>0.5</v>
      </c>
      <c r="AM373" s="8">
        <v>0.54</v>
      </c>
      <c r="AN373" s="8">
        <v>1666</v>
      </c>
      <c r="AO373" s="8">
        <v>547</v>
      </c>
      <c r="AP373" s="8">
        <v>864</v>
      </c>
      <c r="AQ373" s="8">
        <v>816</v>
      </c>
      <c r="AR373" s="8">
        <v>1150</v>
      </c>
      <c r="AS373" s="8">
        <v>582</v>
      </c>
      <c r="AT373" s="8">
        <v>809</v>
      </c>
      <c r="AU373" s="8">
        <v>807</v>
      </c>
      <c r="AV373" s="8">
        <v>0.23499999999999999</v>
      </c>
      <c r="AW373" s="8">
        <v>1.6930000000000001</v>
      </c>
      <c r="AX373" s="8">
        <v>12</v>
      </c>
      <c r="AY373" s="8">
        <v>37</v>
      </c>
      <c r="AZ373" s="8">
        <v>2</v>
      </c>
      <c r="BA373" s="8">
        <v>4</v>
      </c>
      <c r="BB373" s="8">
        <v>4</v>
      </c>
      <c r="BC373" s="8">
        <v>5</v>
      </c>
      <c r="BD373" s="8">
        <v>1</v>
      </c>
      <c r="BE373" s="8">
        <v>1</v>
      </c>
      <c r="BF373" s="8">
        <v>2</v>
      </c>
      <c r="BG373" s="8">
        <v>1</v>
      </c>
      <c r="BH373" s="8">
        <v>5</v>
      </c>
      <c r="BI373" s="8">
        <v>5</v>
      </c>
      <c r="BJ373" s="8">
        <v>4</v>
      </c>
      <c r="BK373" s="8">
        <v>1</v>
      </c>
      <c r="BL373" s="8">
        <v>2</v>
      </c>
      <c r="BM373" s="8">
        <v>0</v>
      </c>
      <c r="BN373" s="8">
        <v>3</v>
      </c>
      <c r="BO373" s="8">
        <v>1</v>
      </c>
      <c r="BP373" s="8">
        <v>-5.5597319636063E-2</v>
      </c>
      <c r="BQ373" s="8">
        <v>0.81889252277802405</v>
      </c>
      <c r="BR373" s="8">
        <v>25.207273210098801</v>
      </c>
      <c r="BS373" s="8">
        <v>137</v>
      </c>
      <c r="BT373" s="8">
        <v>77</v>
      </c>
      <c r="BU373" s="8">
        <v>106</v>
      </c>
      <c r="BV373" s="8">
        <v>128</v>
      </c>
      <c r="BW373" s="8">
        <v>151</v>
      </c>
      <c r="BX373" s="8">
        <v>184</v>
      </c>
      <c r="BY373" s="8">
        <v>212</v>
      </c>
      <c r="BZ373" s="8">
        <v>242</v>
      </c>
      <c r="CA373" s="8">
        <v>552</v>
      </c>
      <c r="CB373" s="8">
        <v>763</v>
      </c>
      <c r="CC373" s="8">
        <v>921</v>
      </c>
      <c r="CD373" s="8">
        <v>1087</v>
      </c>
      <c r="CE373" s="8">
        <v>1328</v>
      </c>
      <c r="CF373" s="8">
        <v>1528</v>
      </c>
      <c r="CG373" s="8">
        <v>1747</v>
      </c>
      <c r="CH373" s="23">
        <v>0</v>
      </c>
      <c r="CI373" s="24">
        <v>0</v>
      </c>
      <c r="CJ373" s="25">
        <v>0</v>
      </c>
      <c r="CK373" s="26">
        <v>0</v>
      </c>
      <c r="CL373" s="28">
        <v>0</v>
      </c>
      <c r="CM373" s="29">
        <v>0</v>
      </c>
      <c r="CN373" s="30">
        <v>0</v>
      </c>
      <c r="CO373" s="31">
        <v>100</v>
      </c>
      <c r="CP373" s="34" t="s">
        <v>452</v>
      </c>
      <c r="CQ373" s="8">
        <v>0</v>
      </c>
      <c r="CR373" s="8">
        <v>0</v>
      </c>
      <c r="CS373" s="8">
        <v>0</v>
      </c>
      <c r="CT373" s="8">
        <v>0</v>
      </c>
      <c r="CU373" s="8">
        <v>0</v>
      </c>
      <c r="CV373" s="8">
        <v>0</v>
      </c>
      <c r="CW373" s="8">
        <v>0</v>
      </c>
      <c r="CX373" s="8">
        <v>100</v>
      </c>
      <c r="CY373" s="8">
        <v>0</v>
      </c>
    </row>
    <row r="374" spans="1:103" s="8" customFormat="1" ht="15.75" thickBot="1" x14ac:dyDescent="0.3">
      <c r="A374" s="8" t="s">
        <v>453</v>
      </c>
      <c r="B374" s="8" t="s">
        <v>853</v>
      </c>
      <c r="C374" s="8" t="s">
        <v>894</v>
      </c>
      <c r="D374" s="8" t="s">
        <v>895</v>
      </c>
      <c r="E374" s="8" t="s">
        <v>896</v>
      </c>
      <c r="G374" s="9">
        <v>114</v>
      </c>
      <c r="H374" s="8">
        <v>-25.629470000000001</v>
      </c>
      <c r="I374" s="8">
        <v>31.499790000000001</v>
      </c>
      <c r="J374" s="10">
        <v>24604</v>
      </c>
      <c r="K374" s="10">
        <v>33590</v>
      </c>
      <c r="L374" s="9"/>
      <c r="M374" s="8">
        <v>117.664658346143</v>
      </c>
      <c r="N374" s="8">
        <v>87432.912137642605</v>
      </c>
      <c r="O374" s="8">
        <v>14496.3328228751</v>
      </c>
      <c r="P374" s="8">
        <f t="shared" si="5"/>
        <v>14.4963328228751</v>
      </c>
      <c r="Q374" s="8">
        <v>31111.564030884001</v>
      </c>
      <c r="R374" s="9">
        <v>354</v>
      </c>
      <c r="S374" s="9">
        <v>1256</v>
      </c>
      <c r="T374" s="9">
        <v>381</v>
      </c>
      <c r="U374" s="9">
        <v>831</v>
      </c>
      <c r="V374" s="9">
        <v>1.7352599650621001E-2</v>
      </c>
      <c r="W374" s="9">
        <v>2.8992435067056999E-2</v>
      </c>
      <c r="X374" s="9">
        <v>30.819999694824201</v>
      </c>
      <c r="Y374" s="9">
        <v>1.9285432994366001E-2</v>
      </c>
      <c r="Z374" s="8">
        <v>1.0522783362369299</v>
      </c>
      <c r="AA374" s="8">
        <v>93.046218514102307</v>
      </c>
      <c r="AB374" s="8">
        <v>4.2800753594551901</v>
      </c>
      <c r="AC374" s="9" t="s">
        <v>80</v>
      </c>
      <c r="AD374" s="8">
        <v>1.74238074892151</v>
      </c>
      <c r="AE374" s="8">
        <v>5.75</v>
      </c>
      <c r="AF374" s="8">
        <v>3.35</v>
      </c>
      <c r="AG374" s="8">
        <v>4.32</v>
      </c>
      <c r="AH374" s="8">
        <v>4.1500000000000004</v>
      </c>
      <c r="AI374" s="8">
        <v>3.75</v>
      </c>
      <c r="AJ374" s="8">
        <v>0.47</v>
      </c>
      <c r="AK374" s="8">
        <v>0.21</v>
      </c>
      <c r="AL374" s="8">
        <v>0.34</v>
      </c>
      <c r="AM374" s="8">
        <v>0.34</v>
      </c>
      <c r="AN374" s="8">
        <v>1669</v>
      </c>
      <c r="AO374" s="8">
        <v>829</v>
      </c>
      <c r="AP374" s="8">
        <v>1235</v>
      </c>
      <c r="AQ374" s="8">
        <v>1232</v>
      </c>
      <c r="AR374" s="8">
        <v>1441</v>
      </c>
      <c r="AS374" s="8">
        <v>768</v>
      </c>
      <c r="AT374" s="8">
        <v>1028</v>
      </c>
      <c r="AU374" s="8">
        <v>1011</v>
      </c>
      <c r="AV374" s="8">
        <v>3.3000000000000002E-2</v>
      </c>
      <c r="AW374" s="8">
        <v>8.9999999999999993E-3</v>
      </c>
      <c r="AX374" s="8">
        <v>11</v>
      </c>
      <c r="AY374" s="8">
        <v>42</v>
      </c>
      <c r="AZ374" s="8">
        <v>2</v>
      </c>
      <c r="BA374" s="8">
        <v>4</v>
      </c>
      <c r="BB374" s="8">
        <v>1</v>
      </c>
      <c r="BC374" s="8">
        <v>1</v>
      </c>
      <c r="BD374" s="8">
        <v>1</v>
      </c>
      <c r="BE374" s="8">
        <v>1</v>
      </c>
      <c r="BF374" s="8">
        <v>1</v>
      </c>
      <c r="BG374" s="8">
        <v>1</v>
      </c>
      <c r="BH374" s="8">
        <v>5</v>
      </c>
      <c r="BI374" s="8">
        <v>5</v>
      </c>
      <c r="BJ374" s="8">
        <v>5</v>
      </c>
      <c r="BK374" s="8">
        <v>2</v>
      </c>
      <c r="BL374" s="8">
        <v>2</v>
      </c>
      <c r="BM374" s="8">
        <v>2</v>
      </c>
      <c r="BN374" s="8">
        <v>3</v>
      </c>
      <c r="BO374" s="8">
        <v>1</v>
      </c>
      <c r="BP374" s="8">
        <v>-3.2180665712910998E-2</v>
      </c>
      <c r="BQ374" s="8">
        <v>0.88801089530925603</v>
      </c>
      <c r="BR374" s="8">
        <v>35.749313235131403</v>
      </c>
      <c r="BS374" s="8">
        <v>206</v>
      </c>
      <c r="BT374" s="8">
        <v>71</v>
      </c>
      <c r="BU374" s="8">
        <v>99</v>
      </c>
      <c r="BV374" s="8">
        <v>121</v>
      </c>
      <c r="BW374" s="8">
        <v>144</v>
      </c>
      <c r="BX374" s="8">
        <v>177</v>
      </c>
      <c r="BY374" s="8">
        <v>205</v>
      </c>
      <c r="BZ374" s="8">
        <v>237</v>
      </c>
      <c r="CA374" s="8">
        <v>54</v>
      </c>
      <c r="CB374" s="8">
        <v>76</v>
      </c>
      <c r="CC374" s="8">
        <v>92</v>
      </c>
      <c r="CD374" s="8">
        <v>110</v>
      </c>
      <c r="CE374" s="8">
        <v>135</v>
      </c>
      <c r="CF374" s="8">
        <v>157</v>
      </c>
      <c r="CG374" s="8">
        <v>181</v>
      </c>
      <c r="CH374" s="23">
        <v>0</v>
      </c>
      <c r="CI374" s="24">
        <v>0</v>
      </c>
      <c r="CJ374" s="25">
        <v>0</v>
      </c>
      <c r="CK374" s="26">
        <v>0</v>
      </c>
      <c r="CL374" s="28">
        <v>0</v>
      </c>
      <c r="CM374" s="29">
        <v>0</v>
      </c>
      <c r="CN374" s="30">
        <v>0</v>
      </c>
      <c r="CO374" s="31">
        <v>100</v>
      </c>
      <c r="CP374" s="34" t="s">
        <v>453</v>
      </c>
      <c r="CQ374" s="8">
        <v>0</v>
      </c>
      <c r="CR374" s="8">
        <v>0</v>
      </c>
      <c r="CS374" s="8">
        <v>0</v>
      </c>
      <c r="CT374" s="8">
        <v>0</v>
      </c>
      <c r="CU374" s="8">
        <v>0</v>
      </c>
      <c r="CV374" s="8">
        <v>0</v>
      </c>
      <c r="CW374" s="8">
        <v>0</v>
      </c>
      <c r="CX374" s="8">
        <v>100</v>
      </c>
      <c r="CY374" s="8">
        <v>0</v>
      </c>
    </row>
    <row r="375" spans="1:103" s="8" customFormat="1" ht="15.75" thickBot="1" x14ac:dyDescent="0.3">
      <c r="A375" s="8" t="s">
        <v>454</v>
      </c>
      <c r="B375" s="8" t="s">
        <v>853</v>
      </c>
      <c r="C375" s="8" t="s">
        <v>894</v>
      </c>
      <c r="D375" s="8" t="s">
        <v>895</v>
      </c>
      <c r="E375" s="8" t="s">
        <v>897</v>
      </c>
      <c r="G375" s="9">
        <v>1119</v>
      </c>
      <c r="H375" s="8">
        <v>-25.673860000000001</v>
      </c>
      <c r="I375" s="8">
        <v>31.57527</v>
      </c>
      <c r="J375" s="10">
        <v>25052</v>
      </c>
      <c r="K375" s="10">
        <v>43333</v>
      </c>
      <c r="L375" s="9">
        <v>1968</v>
      </c>
      <c r="M375" s="8">
        <v>1121.66510665486</v>
      </c>
      <c r="N375" s="8">
        <v>281270.929455476</v>
      </c>
      <c r="O375" s="8">
        <v>49899.168319050797</v>
      </c>
      <c r="P375" s="8">
        <f t="shared" si="5"/>
        <v>49.899168319050801</v>
      </c>
      <c r="Q375" s="8">
        <v>104732.886292222</v>
      </c>
      <c r="R375" s="9">
        <v>277</v>
      </c>
      <c r="S375" s="9">
        <v>1755</v>
      </c>
      <c r="T375" s="9">
        <v>292</v>
      </c>
      <c r="U375" s="9">
        <v>1046</v>
      </c>
      <c r="V375" s="9">
        <v>6.6082752309739997E-3</v>
      </c>
      <c r="W375" s="9">
        <v>1.4112090789479E-2</v>
      </c>
      <c r="X375" s="9">
        <v>24.309999465942301</v>
      </c>
      <c r="Y375" s="9">
        <v>9.5990225672720007E-3</v>
      </c>
      <c r="Z375" s="8">
        <v>0.96684253317208602</v>
      </c>
      <c r="AA375" s="8">
        <v>84.932535262160599</v>
      </c>
      <c r="AB375" s="8">
        <v>14.2567809865843</v>
      </c>
      <c r="AC375" s="9" t="s">
        <v>80</v>
      </c>
      <c r="AD375" s="8">
        <v>7.6904236479828603</v>
      </c>
      <c r="AE375" s="8">
        <v>6.4</v>
      </c>
      <c r="AF375" s="8">
        <v>2.1</v>
      </c>
      <c r="AG375" s="8">
        <v>3.75</v>
      </c>
      <c r="AH375" s="8">
        <v>3.75</v>
      </c>
      <c r="AI375" s="8">
        <v>3.75</v>
      </c>
      <c r="AJ375" s="8">
        <v>0.64</v>
      </c>
      <c r="AK375" s="8">
        <v>0.09</v>
      </c>
      <c r="AL375" s="8">
        <v>0.35</v>
      </c>
      <c r="AM375" s="8">
        <v>0.36</v>
      </c>
      <c r="AN375" s="8">
        <v>1736</v>
      </c>
      <c r="AO375" s="8">
        <v>651</v>
      </c>
      <c r="AP375" s="8">
        <v>1097</v>
      </c>
      <c r="AQ375" s="8">
        <v>1116</v>
      </c>
      <c r="AR375" s="8">
        <v>1441</v>
      </c>
      <c r="AS375" s="8">
        <v>736</v>
      </c>
      <c r="AT375" s="8">
        <v>969</v>
      </c>
      <c r="AU375" s="8">
        <v>957</v>
      </c>
      <c r="AV375" s="8">
        <v>1.4450000000000001</v>
      </c>
      <c r="AW375" s="8">
        <v>3.1030000000000002</v>
      </c>
      <c r="AX375" s="8">
        <v>11</v>
      </c>
      <c r="AY375" s="8">
        <v>42</v>
      </c>
      <c r="AZ375" s="8">
        <v>2</v>
      </c>
      <c r="BA375" s="8">
        <v>4</v>
      </c>
      <c r="BB375" s="8">
        <v>1</v>
      </c>
      <c r="BC375" s="8">
        <v>2</v>
      </c>
      <c r="BD375" s="8">
        <v>1</v>
      </c>
      <c r="BE375" s="8">
        <v>1</v>
      </c>
      <c r="BF375" s="8">
        <v>1</v>
      </c>
      <c r="BG375" s="8">
        <v>1</v>
      </c>
      <c r="BH375" s="8">
        <v>5</v>
      </c>
      <c r="BI375" s="8">
        <v>5</v>
      </c>
      <c r="BJ375" s="8">
        <v>5</v>
      </c>
      <c r="BK375" s="8">
        <v>2</v>
      </c>
      <c r="BL375" s="8">
        <v>2</v>
      </c>
      <c r="BM375" s="8">
        <v>1</v>
      </c>
      <c r="BN375" s="8">
        <v>3</v>
      </c>
      <c r="BO375" s="8">
        <v>1</v>
      </c>
      <c r="BP375" s="8">
        <v>-3.2180665712910998E-2</v>
      </c>
      <c r="BQ375" s="8">
        <v>0.87664428975310105</v>
      </c>
      <c r="BR375" s="8">
        <v>34.7633795137181</v>
      </c>
      <c r="BS375" s="8">
        <v>176</v>
      </c>
      <c r="BT375" s="8">
        <v>85</v>
      </c>
      <c r="BU375" s="8">
        <v>119</v>
      </c>
      <c r="BV375" s="8">
        <v>145</v>
      </c>
      <c r="BW375" s="8">
        <v>173</v>
      </c>
      <c r="BX375" s="8">
        <v>214</v>
      </c>
      <c r="BY375" s="8">
        <v>248</v>
      </c>
      <c r="BZ375" s="8">
        <v>286</v>
      </c>
      <c r="CA375" s="8">
        <v>73</v>
      </c>
      <c r="CB375" s="8">
        <v>103</v>
      </c>
      <c r="CC375" s="8">
        <v>125</v>
      </c>
      <c r="CD375" s="8">
        <v>149</v>
      </c>
      <c r="CE375" s="8">
        <v>184</v>
      </c>
      <c r="CF375" s="8">
        <v>214</v>
      </c>
      <c r="CG375" s="8">
        <v>246</v>
      </c>
      <c r="CH375" s="23">
        <v>0</v>
      </c>
      <c r="CI375" s="24">
        <v>0</v>
      </c>
      <c r="CJ375" s="25">
        <v>0</v>
      </c>
      <c r="CK375" s="26">
        <v>0</v>
      </c>
      <c r="CL375" s="28">
        <v>0</v>
      </c>
      <c r="CM375" s="29">
        <v>0</v>
      </c>
      <c r="CN375" s="30">
        <v>0</v>
      </c>
      <c r="CO375" s="31">
        <v>100</v>
      </c>
      <c r="CP375" s="34" t="s">
        <v>454</v>
      </c>
      <c r="CQ375" s="8">
        <v>0</v>
      </c>
      <c r="CR375" s="8">
        <v>0</v>
      </c>
      <c r="CS375" s="8">
        <v>0</v>
      </c>
      <c r="CT375" s="8">
        <v>0</v>
      </c>
      <c r="CU375" s="8">
        <v>0</v>
      </c>
      <c r="CV375" s="8">
        <v>0</v>
      </c>
      <c r="CW375" s="8">
        <v>0</v>
      </c>
      <c r="CX375" s="8">
        <v>100</v>
      </c>
      <c r="CY375" s="8">
        <v>0</v>
      </c>
    </row>
    <row r="376" spans="1:103" s="8" customFormat="1" ht="15.75" thickBot="1" x14ac:dyDescent="0.3">
      <c r="A376" s="8" t="s">
        <v>455</v>
      </c>
      <c r="B376" s="8" t="s">
        <v>853</v>
      </c>
      <c r="C376" s="8" t="s">
        <v>894</v>
      </c>
      <c r="D376" s="8" t="s">
        <v>903</v>
      </c>
      <c r="E376" s="8" t="s">
        <v>904</v>
      </c>
      <c r="G376" s="9">
        <v>581</v>
      </c>
      <c r="H376" s="8">
        <v>-25.947879999999898</v>
      </c>
      <c r="I376" s="8">
        <v>30.568659999999898</v>
      </c>
      <c r="J376" s="10">
        <v>25801</v>
      </c>
      <c r="K376" s="10">
        <v>43235</v>
      </c>
      <c r="L376" s="9">
        <v>1970</v>
      </c>
      <c r="M376" s="8">
        <v>585.14049442226201</v>
      </c>
      <c r="N376" s="8">
        <v>193411.03712319201</v>
      </c>
      <c r="O376" s="8">
        <v>30378.9504588319</v>
      </c>
      <c r="P376" s="8">
        <f t="shared" si="5"/>
        <v>30.378950458831902</v>
      </c>
      <c r="Q376" s="8">
        <v>59092.074727833002</v>
      </c>
      <c r="R376" s="9">
        <v>1053</v>
      </c>
      <c r="S376" s="9">
        <v>1809</v>
      </c>
      <c r="T376" s="9">
        <v>1133</v>
      </c>
      <c r="U376" s="9">
        <v>1661</v>
      </c>
      <c r="V376" s="9">
        <v>1.1208816431463001E-2</v>
      </c>
      <c r="W376" s="9">
        <v>1.2793593785325999E-2</v>
      </c>
      <c r="X376" s="9">
        <v>15.300000190734799</v>
      </c>
      <c r="Y376" s="9">
        <v>1.1913611553609E-2</v>
      </c>
      <c r="Z376" s="8">
        <v>1.93012822272843</v>
      </c>
      <c r="AA376" s="8">
        <v>86.534740093637893</v>
      </c>
      <c r="AB376" s="8">
        <v>8.4433677055629097</v>
      </c>
      <c r="AC376" s="9" t="s">
        <v>80</v>
      </c>
      <c r="AD376" s="8">
        <v>5.7602564817422097</v>
      </c>
      <c r="AE376" s="8">
        <v>6.3</v>
      </c>
      <c r="AF376" s="8">
        <v>2.5</v>
      </c>
      <c r="AG376" s="8">
        <v>4.0999999999999996</v>
      </c>
      <c r="AH376" s="8">
        <v>3.8</v>
      </c>
      <c r="AI376" s="8">
        <v>3.45</v>
      </c>
      <c r="AJ376" s="8">
        <v>0.72</v>
      </c>
      <c r="AK376" s="8">
        <v>0.4</v>
      </c>
      <c r="AL376" s="8">
        <v>0.53</v>
      </c>
      <c r="AM376" s="8">
        <v>0.53</v>
      </c>
      <c r="AN376" s="8">
        <v>1130</v>
      </c>
      <c r="AO376" s="8">
        <v>758</v>
      </c>
      <c r="AP376" s="8">
        <v>836</v>
      </c>
      <c r="AQ376" s="8">
        <v>828</v>
      </c>
      <c r="AR376" s="8">
        <v>866</v>
      </c>
      <c r="AS376" s="8">
        <v>706</v>
      </c>
      <c r="AT376" s="8">
        <v>813</v>
      </c>
      <c r="AU376" s="8">
        <v>819</v>
      </c>
      <c r="AV376" s="8">
        <v>3.5000000000000003E-2</v>
      </c>
      <c r="AW376" s="8">
        <v>0.17699999999999999</v>
      </c>
      <c r="AX376" s="8">
        <v>12</v>
      </c>
      <c r="AY376" s="8">
        <v>42</v>
      </c>
      <c r="AZ376" s="8">
        <v>11</v>
      </c>
      <c r="BA376" s="8">
        <v>4</v>
      </c>
      <c r="BB376" s="8">
        <v>4</v>
      </c>
      <c r="BC376" s="8">
        <v>5</v>
      </c>
      <c r="BD376" s="8">
        <v>4</v>
      </c>
      <c r="BE376" s="8">
        <v>2</v>
      </c>
      <c r="BF376" s="8">
        <v>2</v>
      </c>
      <c r="BG376" s="8">
        <v>1</v>
      </c>
      <c r="BH376" s="8">
        <v>5</v>
      </c>
      <c r="BI376" s="8">
        <v>5</v>
      </c>
      <c r="BJ376" s="8">
        <v>4</v>
      </c>
      <c r="BK376" s="8">
        <v>1</v>
      </c>
      <c r="BL376" s="8">
        <v>1</v>
      </c>
      <c r="BM376" s="8">
        <v>0</v>
      </c>
      <c r="BN376" s="8">
        <v>3</v>
      </c>
      <c r="BO376" s="8">
        <v>1</v>
      </c>
      <c r="BP376" s="8">
        <v>-0.287727390461607</v>
      </c>
      <c r="BQ376" s="8">
        <v>0.84263464961291401</v>
      </c>
      <c r="BR376" s="8">
        <v>8.9468356116979102</v>
      </c>
      <c r="BS376" s="8">
        <v>123</v>
      </c>
      <c r="BT376" s="8">
        <v>50</v>
      </c>
      <c r="BU376" s="8">
        <v>68</v>
      </c>
      <c r="BV376" s="8">
        <v>82</v>
      </c>
      <c r="BW376" s="8">
        <v>95</v>
      </c>
      <c r="BX376" s="8">
        <v>115</v>
      </c>
      <c r="BY376" s="8">
        <v>131</v>
      </c>
      <c r="BZ376" s="8">
        <v>148</v>
      </c>
      <c r="CA376" s="8">
        <v>45</v>
      </c>
      <c r="CB376" s="8">
        <v>62</v>
      </c>
      <c r="CC376" s="8">
        <v>73</v>
      </c>
      <c r="CD376" s="8">
        <v>86</v>
      </c>
      <c r="CE376" s="8">
        <v>103</v>
      </c>
      <c r="CF376" s="8">
        <v>118</v>
      </c>
      <c r="CG376" s="8">
        <v>134</v>
      </c>
      <c r="CH376" s="23">
        <v>0</v>
      </c>
      <c r="CI376" s="24">
        <v>0</v>
      </c>
      <c r="CJ376" s="25">
        <v>0</v>
      </c>
      <c r="CK376" s="26">
        <v>0</v>
      </c>
      <c r="CL376" s="28">
        <v>100</v>
      </c>
      <c r="CM376" s="29">
        <v>0</v>
      </c>
      <c r="CN376" s="30">
        <v>0</v>
      </c>
      <c r="CO376" s="31">
        <v>0</v>
      </c>
      <c r="CP376" s="34" t="s">
        <v>455</v>
      </c>
      <c r="CQ376" s="8">
        <v>0</v>
      </c>
      <c r="CR376" s="8">
        <v>0</v>
      </c>
      <c r="CS376" s="8">
        <v>0</v>
      </c>
      <c r="CT376" s="8">
        <v>100</v>
      </c>
      <c r="CU376" s="8">
        <v>0</v>
      </c>
      <c r="CV376" s="8">
        <v>0</v>
      </c>
      <c r="CW376" s="8">
        <v>0</v>
      </c>
      <c r="CX376" s="8">
        <v>0</v>
      </c>
      <c r="CY376" s="8">
        <v>100</v>
      </c>
    </row>
    <row r="377" spans="1:103" s="8" customFormat="1" ht="15.75" thickBot="1" x14ac:dyDescent="0.3">
      <c r="A377" s="8" t="s">
        <v>456</v>
      </c>
      <c r="B377" s="8" t="s">
        <v>853</v>
      </c>
      <c r="C377" s="8" t="s">
        <v>894</v>
      </c>
      <c r="D377" s="8" t="s">
        <v>900</v>
      </c>
      <c r="E377" s="8" t="s">
        <v>905</v>
      </c>
      <c r="G377" s="9">
        <v>2400</v>
      </c>
      <c r="H377" s="8">
        <v>-25.894629999999999</v>
      </c>
      <c r="I377" s="8">
        <v>30.27825</v>
      </c>
      <c r="J377" s="10">
        <v>26232</v>
      </c>
      <c r="K377" s="10">
        <v>43234</v>
      </c>
      <c r="L377" s="9"/>
      <c r="M377" s="8">
        <v>2416.2806413020098</v>
      </c>
      <c r="N377" s="8">
        <v>355323.04869907198</v>
      </c>
      <c r="O377" s="8">
        <v>48271.752845209303</v>
      </c>
      <c r="P377" s="8">
        <f t="shared" si="5"/>
        <v>48.271752845209306</v>
      </c>
      <c r="Q377" s="8">
        <v>112065.340143564</v>
      </c>
      <c r="R377" s="9">
        <v>1389</v>
      </c>
      <c r="S377" s="9">
        <v>1822</v>
      </c>
      <c r="T377" s="9">
        <v>1444</v>
      </c>
      <c r="U377" s="9">
        <v>1632</v>
      </c>
      <c r="V377" s="9">
        <v>2.9752582777290001E-3</v>
      </c>
      <c r="W377" s="9">
        <v>3.863817300204E-3</v>
      </c>
      <c r="X377" s="9">
        <v>6.0399999618530202</v>
      </c>
      <c r="Y377" s="9">
        <v>2.2367902565750002E-3</v>
      </c>
      <c r="Z377" s="8">
        <v>2.22161481823859</v>
      </c>
      <c r="AA377" s="8">
        <v>82.957275663158995</v>
      </c>
      <c r="AB377" s="8">
        <v>26.3149226496799</v>
      </c>
      <c r="AC377" s="9" t="s">
        <v>80</v>
      </c>
      <c r="AD377" s="8">
        <v>19.650797159569098</v>
      </c>
      <c r="AE377" s="8">
        <v>6.9</v>
      </c>
      <c r="AF377" s="8">
        <v>2.35</v>
      </c>
      <c r="AG377" s="8">
        <v>3.54</v>
      </c>
      <c r="AH377" s="8">
        <v>3.5</v>
      </c>
      <c r="AI377" s="8">
        <v>3.65</v>
      </c>
      <c r="AJ377" s="8">
        <v>0.72</v>
      </c>
      <c r="AK377" s="8">
        <v>0.3</v>
      </c>
      <c r="AL377" s="8">
        <v>0.56999999999999995</v>
      </c>
      <c r="AM377" s="8">
        <v>0.57999999999999996</v>
      </c>
      <c r="AN377" s="8">
        <v>864</v>
      </c>
      <c r="AO377" s="8">
        <v>636</v>
      </c>
      <c r="AP377" s="8">
        <v>720</v>
      </c>
      <c r="AQ377" s="8">
        <v>717</v>
      </c>
      <c r="AR377" s="8">
        <v>815</v>
      </c>
      <c r="AS377" s="8">
        <v>588</v>
      </c>
      <c r="AT377" s="8">
        <v>703</v>
      </c>
      <c r="AU377" s="8">
        <v>703</v>
      </c>
      <c r="AV377" s="8">
        <v>0.374</v>
      </c>
      <c r="AW377" s="8">
        <v>0.499</v>
      </c>
      <c r="AX377" s="8">
        <v>12</v>
      </c>
      <c r="AY377" s="8">
        <v>24</v>
      </c>
      <c r="AZ377" s="8">
        <v>11</v>
      </c>
      <c r="BA377" s="8">
        <v>4</v>
      </c>
      <c r="BB377" s="8">
        <v>4</v>
      </c>
      <c r="BC377" s="8">
        <v>4</v>
      </c>
      <c r="BD377" s="8">
        <v>4</v>
      </c>
      <c r="BE377" s="8">
        <v>2</v>
      </c>
      <c r="BF377" s="8">
        <v>2</v>
      </c>
      <c r="BG377" s="8">
        <v>2</v>
      </c>
      <c r="BH377" s="8">
        <v>4</v>
      </c>
      <c r="BI377" s="8">
        <v>4</v>
      </c>
      <c r="BJ377" s="8">
        <v>4</v>
      </c>
      <c r="BK377" s="8">
        <v>0</v>
      </c>
      <c r="BL377" s="8">
        <v>0</v>
      </c>
      <c r="BM377" s="8">
        <v>0</v>
      </c>
      <c r="BN377" s="8">
        <v>3</v>
      </c>
      <c r="BO377" s="8">
        <v>1</v>
      </c>
      <c r="BP377" s="8">
        <v>-0.21011668441060699</v>
      </c>
      <c r="BQ377" s="8">
        <v>0.81895258747452804</v>
      </c>
      <c r="BR377" s="8">
        <v>10.1284594405305</v>
      </c>
      <c r="BS377" s="8">
        <v>123</v>
      </c>
      <c r="BT377" s="8">
        <v>63</v>
      </c>
      <c r="BU377" s="8">
        <v>85</v>
      </c>
      <c r="BV377" s="8">
        <v>100</v>
      </c>
      <c r="BW377" s="8">
        <v>116</v>
      </c>
      <c r="BX377" s="8">
        <v>138</v>
      </c>
      <c r="BY377" s="8">
        <v>156</v>
      </c>
      <c r="BZ377" s="8">
        <v>175</v>
      </c>
      <c r="CA377" s="8">
        <v>59</v>
      </c>
      <c r="CB377" s="8">
        <v>80</v>
      </c>
      <c r="CC377" s="8">
        <v>94</v>
      </c>
      <c r="CD377" s="8">
        <v>109</v>
      </c>
      <c r="CE377" s="8">
        <v>130</v>
      </c>
      <c r="CF377" s="8">
        <v>147</v>
      </c>
      <c r="CG377" s="8">
        <v>165</v>
      </c>
      <c r="CH377" s="23">
        <v>0</v>
      </c>
      <c r="CI377" s="24">
        <v>0</v>
      </c>
      <c r="CJ377" s="25">
        <v>0</v>
      </c>
      <c r="CK377" s="26">
        <v>0</v>
      </c>
      <c r="CL377" s="28">
        <v>100</v>
      </c>
      <c r="CM377" s="29">
        <v>0</v>
      </c>
      <c r="CN377" s="30">
        <v>0</v>
      </c>
      <c r="CO377" s="31">
        <v>0</v>
      </c>
      <c r="CP377" s="34" t="s">
        <v>456</v>
      </c>
      <c r="CQ377" s="8">
        <v>0</v>
      </c>
      <c r="CR377" s="8">
        <v>0</v>
      </c>
      <c r="CS377" s="8">
        <v>0</v>
      </c>
      <c r="CT377" s="8">
        <v>100</v>
      </c>
      <c r="CU377" s="8">
        <v>0</v>
      </c>
      <c r="CV377" s="8">
        <v>0</v>
      </c>
      <c r="CW377" s="8">
        <v>0</v>
      </c>
      <c r="CX377" s="8">
        <v>0</v>
      </c>
      <c r="CY377" s="8">
        <v>0</v>
      </c>
    </row>
    <row r="378" spans="1:103" s="8" customFormat="1" x14ac:dyDescent="0.25">
      <c r="A378" s="8" t="s">
        <v>457</v>
      </c>
      <c r="B378" s="8" t="s">
        <v>853</v>
      </c>
      <c r="C378" s="8" t="s">
        <v>894</v>
      </c>
      <c r="D378" s="8" t="s">
        <v>900</v>
      </c>
      <c r="E378" s="8" t="s">
        <v>906</v>
      </c>
      <c r="G378" s="9">
        <v>2611</v>
      </c>
      <c r="H378" s="8">
        <v>-25.83811</v>
      </c>
      <c r="I378" s="8">
        <v>30.412769999999998</v>
      </c>
      <c r="J378" s="10">
        <v>26511</v>
      </c>
      <c r="K378" s="10">
        <v>43234</v>
      </c>
      <c r="L378" s="9"/>
      <c r="M378" s="8">
        <v>2627.9009636498299</v>
      </c>
      <c r="N378" s="8">
        <v>400925.05729826097</v>
      </c>
      <c r="O378" s="8">
        <v>67616.801070641304</v>
      </c>
      <c r="P378" s="8">
        <f t="shared" si="5"/>
        <v>67.616801070641301</v>
      </c>
      <c r="Q378" s="8">
        <v>135762.92925625399</v>
      </c>
      <c r="R378" s="9">
        <v>1216</v>
      </c>
      <c r="S378" s="9">
        <v>1822</v>
      </c>
      <c r="T378" s="9">
        <v>1311</v>
      </c>
      <c r="U378" s="9">
        <v>1623</v>
      </c>
      <c r="V378" s="9">
        <v>4.3356423266230001E-3</v>
      </c>
      <c r="W378" s="9">
        <v>4.4636632644850004E-3</v>
      </c>
      <c r="X378" s="9">
        <v>7.0700001716613698</v>
      </c>
      <c r="Y378" s="9">
        <v>3.0641648918390001E-3</v>
      </c>
      <c r="Z378" s="8">
        <v>2.0894894983177701</v>
      </c>
      <c r="AA378" s="8">
        <v>82.524769117217602</v>
      </c>
      <c r="AB378" s="8">
        <v>27.0225460262063</v>
      </c>
      <c r="AC378" s="9" t="s">
        <v>80</v>
      </c>
      <c r="AD378" s="8">
        <v>25.543364048525</v>
      </c>
      <c r="AE378" s="8">
        <v>6.9</v>
      </c>
      <c r="AF378" s="8">
        <v>2.35</v>
      </c>
      <c r="AG378" s="8">
        <v>3.61</v>
      </c>
      <c r="AH378" s="8">
        <v>3.5</v>
      </c>
      <c r="AI378" s="8">
        <v>3.65</v>
      </c>
      <c r="AJ378" s="8">
        <v>0.72</v>
      </c>
      <c r="AK378" s="8">
        <v>0.3</v>
      </c>
      <c r="AL378" s="8">
        <v>0.56999999999999995</v>
      </c>
      <c r="AM378" s="8">
        <v>0.59</v>
      </c>
      <c r="AN378" s="8">
        <v>960</v>
      </c>
      <c r="AO378" s="8">
        <v>636</v>
      </c>
      <c r="AP378" s="8">
        <v>728</v>
      </c>
      <c r="AQ378" s="8">
        <v>720</v>
      </c>
      <c r="AR378" s="8">
        <v>843</v>
      </c>
      <c r="AS378" s="8">
        <v>588</v>
      </c>
      <c r="AT378" s="8">
        <v>709</v>
      </c>
      <c r="AU378" s="8">
        <v>706</v>
      </c>
      <c r="AV378" s="8">
        <v>0.34799999999999998</v>
      </c>
      <c r="AW378" s="8">
        <v>0.47799999999999998</v>
      </c>
      <c r="AX378" s="8">
        <v>12</v>
      </c>
      <c r="AY378" s="8">
        <v>42</v>
      </c>
      <c r="AZ378" s="8">
        <v>11</v>
      </c>
      <c r="BA378" s="8">
        <v>4</v>
      </c>
      <c r="BB378" s="8">
        <v>4</v>
      </c>
      <c r="BC378" s="8">
        <v>4</v>
      </c>
      <c r="BD378" s="8">
        <v>4</v>
      </c>
      <c r="BE378" s="8">
        <v>2</v>
      </c>
      <c r="BF378" s="8">
        <v>2</v>
      </c>
      <c r="BG378" s="8">
        <v>2</v>
      </c>
      <c r="BH378" s="8">
        <v>4</v>
      </c>
      <c r="BI378" s="8">
        <v>5</v>
      </c>
      <c r="BJ378" s="8">
        <v>4</v>
      </c>
      <c r="BK378" s="8">
        <v>0</v>
      </c>
      <c r="BL378" s="8">
        <v>1</v>
      </c>
      <c r="BM378" s="8">
        <v>0</v>
      </c>
      <c r="BN378" s="8">
        <v>3</v>
      </c>
      <c r="BO378" s="8">
        <v>1</v>
      </c>
      <c r="BP378" s="8">
        <v>-0.174490876911919</v>
      </c>
      <c r="BQ378" s="8">
        <v>0.77115114420545805</v>
      </c>
      <c r="BR378" s="8">
        <v>10.0594922850659</v>
      </c>
      <c r="BS378" s="8">
        <v>123</v>
      </c>
      <c r="BT378" s="8">
        <v>63</v>
      </c>
      <c r="BU378" s="8">
        <v>85</v>
      </c>
      <c r="BV378" s="8">
        <v>101</v>
      </c>
      <c r="BW378" s="8">
        <v>117</v>
      </c>
      <c r="BX378" s="8">
        <v>139</v>
      </c>
      <c r="BY378" s="8">
        <v>157</v>
      </c>
      <c r="BZ378" s="8">
        <v>176</v>
      </c>
      <c r="CA378" s="8">
        <v>63</v>
      </c>
      <c r="CB378" s="8">
        <v>85</v>
      </c>
      <c r="CC378" s="8">
        <v>100</v>
      </c>
      <c r="CD378" s="8">
        <v>116</v>
      </c>
      <c r="CE378" s="8">
        <v>138</v>
      </c>
      <c r="CF378" s="8">
        <v>156</v>
      </c>
      <c r="CG378" s="8">
        <v>175</v>
      </c>
      <c r="CH378" s="23">
        <v>0</v>
      </c>
      <c r="CI378" s="24">
        <v>0</v>
      </c>
      <c r="CJ378" s="25">
        <v>0</v>
      </c>
      <c r="CK378" s="26">
        <v>0</v>
      </c>
      <c r="CL378" s="28">
        <v>100</v>
      </c>
      <c r="CM378" s="29">
        <v>0</v>
      </c>
      <c r="CN378" s="30">
        <v>0</v>
      </c>
      <c r="CO378" s="31">
        <v>0</v>
      </c>
      <c r="CP378" s="34" t="s">
        <v>457</v>
      </c>
      <c r="CQ378" s="8">
        <v>0</v>
      </c>
      <c r="CR378" s="8">
        <v>0</v>
      </c>
      <c r="CS378" s="8">
        <v>0</v>
      </c>
      <c r="CT378" s="8">
        <v>100</v>
      </c>
      <c r="CU378" s="8">
        <v>0</v>
      </c>
      <c r="CV378" s="8">
        <v>0</v>
      </c>
      <c r="CW378" s="8">
        <v>0</v>
      </c>
      <c r="CX378" s="8">
        <v>0</v>
      </c>
      <c r="CY378" s="8">
        <v>0</v>
      </c>
    </row>
    <row r="379" spans="1:103" s="8" customFormat="1" ht="15.75" thickBot="1" x14ac:dyDescent="0.3">
      <c r="A379" s="8" t="s">
        <v>458</v>
      </c>
      <c r="B379" s="8" t="s">
        <v>853</v>
      </c>
      <c r="C379" s="8" t="s">
        <v>894</v>
      </c>
      <c r="D379" s="8" t="s">
        <v>900</v>
      </c>
      <c r="E379" s="8" t="s">
        <v>902</v>
      </c>
      <c r="G379" s="9">
        <v>186</v>
      </c>
      <c r="H379" s="8">
        <v>-25.838049999999999</v>
      </c>
      <c r="I379" s="8">
        <v>30.673579999999902</v>
      </c>
      <c r="J379" s="10">
        <v>26914</v>
      </c>
      <c r="K379" s="10">
        <v>43172</v>
      </c>
      <c r="L379" s="9">
        <v>1973</v>
      </c>
      <c r="M379" s="8">
        <v>186.30242798873201</v>
      </c>
      <c r="N379" s="8">
        <v>112070.332427866</v>
      </c>
      <c r="O379" s="8">
        <v>15936.9412000839</v>
      </c>
      <c r="P379" s="8">
        <f t="shared" si="5"/>
        <v>15.936941200083901</v>
      </c>
      <c r="Q379" s="8">
        <v>37299.5632185754</v>
      </c>
      <c r="R379" s="9">
        <v>1071</v>
      </c>
      <c r="S379" s="9">
        <v>2002</v>
      </c>
      <c r="T379" s="9">
        <v>1130</v>
      </c>
      <c r="U379" s="9">
        <v>1663</v>
      </c>
      <c r="V379" s="9">
        <v>1.7692990601063E-2</v>
      </c>
      <c r="W379" s="9">
        <v>2.4960077804245001E-2</v>
      </c>
      <c r="X379" s="9">
        <v>22.780000686645501</v>
      </c>
      <c r="Y379" s="9">
        <v>1.9052948802709999E-2</v>
      </c>
      <c r="Z379" s="8">
        <v>1.82944207730048</v>
      </c>
      <c r="AA379" s="8">
        <v>91.0243383325341</v>
      </c>
      <c r="AB379" s="8">
        <v>4.9447159628236701</v>
      </c>
      <c r="AC379" s="9" t="s">
        <v>80</v>
      </c>
      <c r="AD379" s="8">
        <v>2.7294248255275102</v>
      </c>
      <c r="AE379" s="8">
        <v>6</v>
      </c>
      <c r="AF379" s="8">
        <v>2.5</v>
      </c>
      <c r="AG379" s="8">
        <v>3.87</v>
      </c>
      <c r="AH379" s="8">
        <v>3.7</v>
      </c>
      <c r="AI379" s="8">
        <v>3.55</v>
      </c>
      <c r="AJ379" s="8">
        <v>0.74</v>
      </c>
      <c r="AK379" s="8">
        <v>0.33</v>
      </c>
      <c r="AL379" s="8">
        <v>0.61</v>
      </c>
      <c r="AM379" s="8">
        <v>0.61</v>
      </c>
      <c r="AN379" s="8">
        <v>1302</v>
      </c>
      <c r="AO379" s="8">
        <v>855</v>
      </c>
      <c r="AP379" s="8">
        <v>1037</v>
      </c>
      <c r="AQ379" s="8">
        <v>1031</v>
      </c>
      <c r="AR379" s="8">
        <v>1018</v>
      </c>
      <c r="AS379" s="8">
        <v>790</v>
      </c>
      <c r="AT379" s="8">
        <v>895</v>
      </c>
      <c r="AU379" s="8">
        <v>892</v>
      </c>
      <c r="AV379" s="8">
        <v>1.4E-2</v>
      </c>
      <c r="AW379" s="8">
        <v>0.20100000000000001</v>
      </c>
      <c r="AX379" s="8">
        <v>12</v>
      </c>
      <c r="AY379" s="8">
        <v>42</v>
      </c>
      <c r="AZ379" s="8">
        <v>2</v>
      </c>
      <c r="BA379" s="8">
        <v>4</v>
      </c>
      <c r="BB379" s="8">
        <v>5</v>
      </c>
      <c r="BC379" s="8">
        <v>5</v>
      </c>
      <c r="BD379" s="8">
        <v>1</v>
      </c>
      <c r="BE379" s="8">
        <v>1</v>
      </c>
      <c r="BF379" s="8">
        <v>1</v>
      </c>
      <c r="BG379" s="8">
        <v>1</v>
      </c>
      <c r="BH379" s="8">
        <v>5</v>
      </c>
      <c r="BI379" s="8">
        <v>5</v>
      </c>
      <c r="BJ379" s="8">
        <v>5</v>
      </c>
      <c r="BK379" s="8">
        <v>1</v>
      </c>
      <c r="BL379" s="8">
        <v>1</v>
      </c>
      <c r="BM379" s="8">
        <v>1</v>
      </c>
      <c r="BN379" s="8">
        <v>3</v>
      </c>
      <c r="BO379" s="8">
        <v>1</v>
      </c>
      <c r="BP379" s="8">
        <v>-0.22197254462736599</v>
      </c>
      <c r="BQ379" s="8">
        <v>0.72929962476054799</v>
      </c>
      <c r="BR379" s="8">
        <v>15.001913903895201</v>
      </c>
      <c r="BS379" s="8">
        <v>139</v>
      </c>
      <c r="BT379" s="8">
        <v>47</v>
      </c>
      <c r="BU379" s="8">
        <v>65</v>
      </c>
      <c r="BV379" s="8">
        <v>78</v>
      </c>
      <c r="BW379" s="8">
        <v>92</v>
      </c>
      <c r="BX379" s="8">
        <v>112</v>
      </c>
      <c r="BY379" s="8">
        <v>129</v>
      </c>
      <c r="BZ379" s="8">
        <v>147</v>
      </c>
      <c r="CA379" s="8">
        <v>40</v>
      </c>
      <c r="CB379" s="8">
        <v>54</v>
      </c>
      <c r="CC379" s="8">
        <v>65</v>
      </c>
      <c r="CD379" s="8">
        <v>77</v>
      </c>
      <c r="CE379" s="8">
        <v>94</v>
      </c>
      <c r="CF379" s="8">
        <v>108</v>
      </c>
      <c r="CG379" s="8">
        <v>124</v>
      </c>
      <c r="CH379" s="23">
        <v>0</v>
      </c>
      <c r="CI379" s="24">
        <v>0</v>
      </c>
      <c r="CJ379" s="25">
        <v>0</v>
      </c>
      <c r="CK379" s="26">
        <v>0</v>
      </c>
      <c r="CL379" s="27">
        <v>60</v>
      </c>
      <c r="CM379" s="29">
        <v>40</v>
      </c>
      <c r="CN379" s="30">
        <v>0</v>
      </c>
      <c r="CO379" s="31">
        <v>0</v>
      </c>
      <c r="CP379" s="34" t="s">
        <v>458</v>
      </c>
      <c r="CQ379" s="8">
        <v>0</v>
      </c>
      <c r="CR379" s="8">
        <v>0</v>
      </c>
      <c r="CS379" s="8">
        <v>0</v>
      </c>
      <c r="CT379" s="8">
        <v>0</v>
      </c>
      <c r="CU379" s="8">
        <v>0</v>
      </c>
      <c r="CV379" s="8">
        <v>0</v>
      </c>
      <c r="CW379" s="8">
        <v>0</v>
      </c>
      <c r="CX379" s="8">
        <v>0</v>
      </c>
      <c r="CY379" s="8">
        <v>100</v>
      </c>
    </row>
    <row r="380" spans="1:103" s="8" customFormat="1" ht="15.75" thickBot="1" x14ac:dyDescent="0.3">
      <c r="A380" s="8" t="s">
        <v>459</v>
      </c>
      <c r="B380" s="8" t="s">
        <v>853</v>
      </c>
      <c r="C380" s="8" t="s">
        <v>894</v>
      </c>
      <c r="D380" s="8" t="s">
        <v>900</v>
      </c>
      <c r="E380" s="8" t="s">
        <v>901</v>
      </c>
      <c r="G380" s="9">
        <v>48</v>
      </c>
      <c r="H380" s="8">
        <v>-25.83897</v>
      </c>
      <c r="I380" s="8">
        <v>30.684379999999901</v>
      </c>
      <c r="J380" s="10">
        <v>26921</v>
      </c>
      <c r="K380" s="10">
        <v>43235</v>
      </c>
      <c r="L380" s="9">
        <v>1973</v>
      </c>
      <c r="M380" s="8">
        <v>48.413457904588903</v>
      </c>
      <c r="N380" s="8">
        <v>45966.350881811297</v>
      </c>
      <c r="O380" s="8">
        <v>7039.4137743068904</v>
      </c>
      <c r="P380" s="8">
        <f t="shared" si="5"/>
        <v>7.0394137743068903</v>
      </c>
      <c r="Q380" s="8">
        <v>12944.6186698529</v>
      </c>
      <c r="R380" s="9">
        <v>1080</v>
      </c>
      <c r="S380" s="9">
        <v>1672</v>
      </c>
      <c r="T380" s="9">
        <v>1099</v>
      </c>
      <c r="U380" s="9">
        <v>1435</v>
      </c>
      <c r="V380" s="9">
        <v>2.6837777346373E-2</v>
      </c>
      <c r="W380" s="9">
        <v>4.5733290033389003E-2</v>
      </c>
      <c r="X380" s="9">
        <v>19.280000686645501</v>
      </c>
      <c r="Y380" s="9">
        <v>3.4608975052834001E-2</v>
      </c>
      <c r="Z380" s="8">
        <v>1.8185772876714801</v>
      </c>
      <c r="AA380" s="8">
        <v>94.157884687765005</v>
      </c>
      <c r="AB380" s="8">
        <v>1.73954624747591</v>
      </c>
      <c r="AC380" s="9" t="s">
        <v>80</v>
      </c>
      <c r="AD380" s="8">
        <v>2.8058894925603499</v>
      </c>
      <c r="AE380" s="8">
        <v>6</v>
      </c>
      <c r="AF380" s="8">
        <v>2.5</v>
      </c>
      <c r="AG380" s="8">
        <v>3.81</v>
      </c>
      <c r="AH380" s="8">
        <v>3.45</v>
      </c>
      <c r="AI380" s="8">
        <v>3.45</v>
      </c>
      <c r="AJ380" s="8">
        <v>0.74</v>
      </c>
      <c r="AK380" s="8">
        <v>0.33</v>
      </c>
      <c r="AL380" s="8">
        <v>0.65</v>
      </c>
      <c r="AM380" s="8">
        <v>0.72</v>
      </c>
      <c r="AN380" s="8">
        <v>1085</v>
      </c>
      <c r="AO380" s="8">
        <v>855</v>
      </c>
      <c r="AP380" s="8">
        <v>1002</v>
      </c>
      <c r="AQ380" s="8">
        <v>1004</v>
      </c>
      <c r="AR380" s="8">
        <v>961</v>
      </c>
      <c r="AS380" s="8">
        <v>894</v>
      </c>
      <c r="AT380" s="8">
        <v>923</v>
      </c>
      <c r="AU380" s="8">
        <v>923</v>
      </c>
      <c r="AV380" s="8">
        <v>0.108</v>
      </c>
      <c r="AW380" s="8">
        <v>0.36</v>
      </c>
      <c r="AX380" s="8">
        <v>12</v>
      </c>
      <c r="AY380" s="8">
        <v>42</v>
      </c>
      <c r="AZ380" s="8">
        <v>2</v>
      </c>
      <c r="BA380" s="8">
        <v>4</v>
      </c>
      <c r="BB380" s="8">
        <v>5</v>
      </c>
      <c r="BC380" s="8">
        <v>5</v>
      </c>
      <c r="BD380" s="8">
        <v>5</v>
      </c>
      <c r="BE380" s="8">
        <v>1</v>
      </c>
      <c r="BF380" s="8">
        <v>1</v>
      </c>
      <c r="BG380" s="8">
        <v>1</v>
      </c>
      <c r="BH380" s="8">
        <v>5</v>
      </c>
      <c r="BI380" s="8">
        <v>5</v>
      </c>
      <c r="BJ380" s="8">
        <v>5</v>
      </c>
      <c r="BK380" s="8">
        <v>1</v>
      </c>
      <c r="BL380" s="8">
        <v>1</v>
      </c>
      <c r="BM380" s="8">
        <v>1</v>
      </c>
      <c r="BN380" s="8">
        <v>3</v>
      </c>
      <c r="BO380" s="8">
        <v>1</v>
      </c>
      <c r="BP380" s="8">
        <v>-0.22197254462736599</v>
      </c>
      <c r="BQ380" s="8">
        <v>0.79413021154961305</v>
      </c>
      <c r="BR380" s="8">
        <v>18.608512087020301</v>
      </c>
      <c r="BS380" s="8">
        <v>153</v>
      </c>
      <c r="BT380" s="8">
        <v>36</v>
      </c>
      <c r="BU380" s="8">
        <v>50</v>
      </c>
      <c r="BV380" s="8">
        <v>61</v>
      </c>
      <c r="BW380" s="8">
        <v>73</v>
      </c>
      <c r="BX380" s="8">
        <v>90</v>
      </c>
      <c r="BY380" s="8">
        <v>104</v>
      </c>
      <c r="BZ380" s="8">
        <v>120</v>
      </c>
      <c r="CA380" s="8">
        <v>42</v>
      </c>
      <c r="CB380" s="8">
        <v>58</v>
      </c>
      <c r="CC380" s="8">
        <v>71</v>
      </c>
      <c r="CD380" s="8">
        <v>84</v>
      </c>
      <c r="CE380" s="8">
        <v>104</v>
      </c>
      <c r="CF380" s="8">
        <v>120</v>
      </c>
      <c r="CG380" s="8">
        <v>139</v>
      </c>
      <c r="CH380" s="23">
        <v>0</v>
      </c>
      <c r="CI380" s="24">
        <v>0</v>
      </c>
      <c r="CJ380" s="25">
        <v>0</v>
      </c>
      <c r="CK380" s="26">
        <v>0</v>
      </c>
      <c r="CL380" s="28">
        <v>60</v>
      </c>
      <c r="CM380" s="29">
        <v>40</v>
      </c>
      <c r="CN380" s="30">
        <v>0</v>
      </c>
      <c r="CO380" s="31">
        <v>0</v>
      </c>
      <c r="CP380" s="34" t="s">
        <v>459</v>
      </c>
      <c r="CQ380" s="8">
        <v>0</v>
      </c>
      <c r="CR380" s="8">
        <v>0</v>
      </c>
      <c r="CS380" s="8">
        <v>0</v>
      </c>
      <c r="CT380" s="8">
        <v>0</v>
      </c>
      <c r="CU380" s="8">
        <v>0</v>
      </c>
      <c r="CV380" s="8">
        <v>0</v>
      </c>
      <c r="CW380" s="8">
        <v>0</v>
      </c>
      <c r="CX380" s="8">
        <v>0</v>
      </c>
      <c r="CY380" s="8">
        <v>100</v>
      </c>
    </row>
    <row r="381" spans="1:103" s="4" customFormat="1" ht="15.75" thickBot="1" x14ac:dyDescent="0.3">
      <c r="A381" s="3" t="s">
        <v>460</v>
      </c>
      <c r="B381" s="3" t="s">
        <v>853</v>
      </c>
      <c r="C381" s="3" t="s">
        <v>894</v>
      </c>
      <c r="D381" s="3" t="s">
        <v>900</v>
      </c>
      <c r="E381" s="3" t="s">
        <v>907</v>
      </c>
      <c r="G381" s="5">
        <v>1585</v>
      </c>
      <c r="H381" s="4">
        <v>-25.94725</v>
      </c>
      <c r="I381" s="4">
        <v>30.081189999999999</v>
      </c>
      <c r="J381" s="6">
        <v>22225</v>
      </c>
      <c r="K381" s="6">
        <v>43171</v>
      </c>
      <c r="L381" s="5"/>
      <c r="M381" s="4">
        <v>1583.45155470802</v>
      </c>
      <c r="N381" s="4">
        <v>310855.39503281302</v>
      </c>
      <c r="O381" s="4">
        <v>22487.730465175999</v>
      </c>
      <c r="P381" s="8">
        <f t="shared" si="5"/>
        <v>22.487730465176</v>
      </c>
      <c r="Q381" s="4">
        <v>75254.714095381103</v>
      </c>
      <c r="R381" s="5">
        <v>1502</v>
      </c>
      <c r="S381" s="5">
        <v>1822</v>
      </c>
      <c r="T381" s="5">
        <v>1531</v>
      </c>
      <c r="U381" s="5">
        <v>1654</v>
      </c>
      <c r="V381" s="5">
        <v>2.731121843681E-3</v>
      </c>
      <c r="W381" s="5">
        <v>4.2522253103559997E-3</v>
      </c>
      <c r="X381" s="5">
        <v>4.9400000572204501</v>
      </c>
      <c r="Y381" s="5">
        <v>2.1792654879390001E-3</v>
      </c>
      <c r="Z381" s="4">
        <v>2.4126277113872501</v>
      </c>
      <c r="AA381" s="4">
        <v>84.262214015363995</v>
      </c>
      <c r="AB381" s="4">
        <v>19.561243745932099</v>
      </c>
      <c r="AC381" s="5" t="s">
        <v>80</v>
      </c>
      <c r="AD381" s="4">
        <v>12.5780130770765</v>
      </c>
      <c r="AE381" s="4">
        <v>6.9</v>
      </c>
      <c r="AF381" s="4">
        <v>2.35</v>
      </c>
      <c r="AG381" s="4">
        <v>3.55</v>
      </c>
      <c r="AH381" s="4">
        <v>3.5</v>
      </c>
      <c r="AI381" s="4">
        <v>3.65</v>
      </c>
      <c r="AJ381" s="4">
        <v>0.72</v>
      </c>
      <c r="AK381" s="4">
        <v>0.3</v>
      </c>
      <c r="AL381" s="4">
        <v>0.61</v>
      </c>
      <c r="AM381" s="4">
        <v>0.61</v>
      </c>
      <c r="AN381" s="4">
        <v>765</v>
      </c>
      <c r="AO381" s="4">
        <v>636</v>
      </c>
      <c r="AP381" s="4">
        <v>704</v>
      </c>
      <c r="AQ381" s="4">
        <v>707</v>
      </c>
      <c r="AR381" s="4">
        <v>759</v>
      </c>
      <c r="AS381" s="4">
        <v>588</v>
      </c>
      <c r="AT381" s="4">
        <v>685</v>
      </c>
      <c r="AU381" s="4">
        <v>690</v>
      </c>
      <c r="AV381" s="4">
        <v>0.47099999999999997</v>
      </c>
      <c r="AW381" s="4">
        <v>0.67</v>
      </c>
      <c r="AX381" s="4">
        <v>12</v>
      </c>
      <c r="AY381" s="4">
        <v>24</v>
      </c>
      <c r="AZ381" s="4">
        <v>11</v>
      </c>
      <c r="BA381" s="4">
        <v>4</v>
      </c>
      <c r="BB381" s="4">
        <v>4</v>
      </c>
      <c r="BC381" s="4">
        <v>4</v>
      </c>
      <c r="BD381" s="4">
        <v>4</v>
      </c>
      <c r="BE381" s="4">
        <v>2</v>
      </c>
      <c r="BF381" s="4">
        <v>2</v>
      </c>
      <c r="BG381" s="4">
        <v>2</v>
      </c>
      <c r="BH381" s="4">
        <v>4</v>
      </c>
      <c r="BI381" s="4">
        <v>4</v>
      </c>
      <c r="BJ381" s="4">
        <v>4</v>
      </c>
      <c r="BK381" s="4">
        <v>0</v>
      </c>
      <c r="BL381" s="4">
        <v>0</v>
      </c>
      <c r="BM381" s="4">
        <v>0</v>
      </c>
      <c r="BN381" s="4">
        <v>3</v>
      </c>
      <c r="BO381" s="4">
        <v>1</v>
      </c>
      <c r="BP381" s="4">
        <v>-0.226519612417098</v>
      </c>
      <c r="BQ381" s="4">
        <v>0.75164028451637199</v>
      </c>
      <c r="BR381" s="4">
        <v>15.432981658427201</v>
      </c>
      <c r="BS381" s="4">
        <v>126</v>
      </c>
      <c r="BT381" s="4">
        <v>59</v>
      </c>
      <c r="BU381" s="4">
        <v>79</v>
      </c>
      <c r="BV381" s="4">
        <v>94</v>
      </c>
      <c r="BW381" s="4">
        <v>109</v>
      </c>
      <c r="BX381" s="4">
        <v>131</v>
      </c>
      <c r="BY381" s="4">
        <v>148</v>
      </c>
      <c r="BZ381" s="4">
        <v>167</v>
      </c>
      <c r="CA381" s="4">
        <v>52</v>
      </c>
      <c r="CB381" s="4">
        <v>70</v>
      </c>
      <c r="CC381" s="4">
        <v>84</v>
      </c>
      <c r="CD381" s="4">
        <v>97</v>
      </c>
      <c r="CE381" s="4">
        <v>117</v>
      </c>
      <c r="CF381" s="4">
        <v>133</v>
      </c>
      <c r="CG381" s="4">
        <v>149</v>
      </c>
      <c r="CH381" s="23">
        <v>0</v>
      </c>
      <c r="CI381" s="24">
        <v>0</v>
      </c>
      <c r="CJ381" s="25">
        <v>0</v>
      </c>
      <c r="CK381" s="26">
        <v>100</v>
      </c>
      <c r="CL381" s="28">
        <v>0</v>
      </c>
      <c r="CM381" s="29">
        <v>0</v>
      </c>
      <c r="CN381" s="30">
        <v>0</v>
      </c>
      <c r="CO381" s="31">
        <v>0</v>
      </c>
      <c r="CP381" s="33" t="s">
        <v>460</v>
      </c>
      <c r="CQ381" s="8">
        <v>0</v>
      </c>
      <c r="CR381" s="8">
        <v>0</v>
      </c>
      <c r="CS381" s="8">
        <v>0</v>
      </c>
      <c r="CT381" s="8">
        <v>100</v>
      </c>
      <c r="CU381" s="8">
        <v>0</v>
      </c>
      <c r="CV381" s="8">
        <v>0</v>
      </c>
      <c r="CW381" s="8">
        <v>0</v>
      </c>
      <c r="CX381" s="8">
        <v>0</v>
      </c>
      <c r="CY381" s="8">
        <v>0</v>
      </c>
    </row>
    <row r="382" spans="1:103" s="4" customFormat="1" ht="15.75" thickBot="1" x14ac:dyDescent="0.3">
      <c r="A382" s="3" t="s">
        <v>461</v>
      </c>
      <c r="B382" s="3" t="s">
        <v>853</v>
      </c>
      <c r="C382" s="3" t="s">
        <v>894</v>
      </c>
      <c r="D382" s="3" t="s">
        <v>900</v>
      </c>
      <c r="E382" s="3" t="s">
        <v>901</v>
      </c>
      <c r="G382" s="5">
        <v>3127</v>
      </c>
      <c r="H382" s="4">
        <v>-25.88233</v>
      </c>
      <c r="I382" s="4">
        <v>30.61908</v>
      </c>
      <c r="J382" s="6">
        <v>26268</v>
      </c>
      <c r="K382" s="6">
        <v>43234</v>
      </c>
      <c r="L382" s="5"/>
      <c r="M382" s="4">
        <v>3125.5297881096099</v>
      </c>
      <c r="N382" s="4">
        <v>479358.17804618197</v>
      </c>
      <c r="O382" s="4">
        <v>97513.713200519604</v>
      </c>
      <c r="P382" s="8">
        <f t="shared" si="5"/>
        <v>97.513713200519604</v>
      </c>
      <c r="Q382" s="4">
        <v>173724.633215473</v>
      </c>
      <c r="R382" s="5">
        <v>1021</v>
      </c>
      <c r="S382" s="5">
        <v>1822</v>
      </c>
      <c r="T382" s="5">
        <v>1117</v>
      </c>
      <c r="U382" s="5">
        <v>1614</v>
      </c>
      <c r="V382" s="5">
        <v>4.6573164872830003E-3</v>
      </c>
      <c r="W382" s="5">
        <v>4.610745092243E-3</v>
      </c>
      <c r="X382" s="5">
        <v>9.3900003433227504</v>
      </c>
      <c r="Y382" s="5">
        <v>3.8144658319649999E-3</v>
      </c>
      <c r="Z382" s="4">
        <v>1.88122007666115</v>
      </c>
      <c r="AA382" s="4">
        <v>81.890221224616795</v>
      </c>
      <c r="AB382" s="4">
        <v>30.030060504035202</v>
      </c>
      <c r="AC382" s="5" t="s">
        <v>80</v>
      </c>
      <c r="AD382" s="4">
        <v>37.204893264114098</v>
      </c>
      <c r="AE382" s="4">
        <v>6.9</v>
      </c>
      <c r="AF382" s="4">
        <v>2.35</v>
      </c>
      <c r="AG382" s="4">
        <v>3.71</v>
      </c>
      <c r="AH382" s="4">
        <v>3.6</v>
      </c>
      <c r="AI382" s="4">
        <v>3.65</v>
      </c>
      <c r="AJ382" s="4">
        <v>0.74</v>
      </c>
      <c r="AK382" s="4">
        <v>0.3</v>
      </c>
      <c r="AL382" s="4">
        <v>0.57999999999999996</v>
      </c>
      <c r="AM382" s="4">
        <v>0.59</v>
      </c>
      <c r="AN382" s="4">
        <v>1208</v>
      </c>
      <c r="AO382" s="4">
        <v>636</v>
      </c>
      <c r="AP382" s="4">
        <v>758</v>
      </c>
      <c r="AQ382" s="4">
        <v>729</v>
      </c>
      <c r="AR382" s="4">
        <v>940</v>
      </c>
      <c r="AS382" s="4">
        <v>588</v>
      </c>
      <c r="AT382" s="4">
        <v>729</v>
      </c>
      <c r="AU382" s="4">
        <v>715</v>
      </c>
      <c r="AV382" s="4">
        <v>0.48099999999999998</v>
      </c>
      <c r="AW382" s="4">
        <v>0.46300000000000002</v>
      </c>
      <c r="AX382" s="4">
        <v>12</v>
      </c>
      <c r="AY382" s="4">
        <v>42</v>
      </c>
      <c r="AZ382" s="4">
        <v>2</v>
      </c>
      <c r="BA382" s="4">
        <v>4</v>
      </c>
      <c r="BB382" s="4">
        <v>4</v>
      </c>
      <c r="BC382" s="4">
        <v>5</v>
      </c>
      <c r="BD382" s="4">
        <v>4</v>
      </c>
      <c r="BE382" s="4">
        <v>2</v>
      </c>
      <c r="BF382" s="4">
        <v>2</v>
      </c>
      <c r="BG382" s="4">
        <v>1</v>
      </c>
      <c r="BH382" s="4">
        <v>4</v>
      </c>
      <c r="BI382" s="4">
        <v>5</v>
      </c>
      <c r="BJ382" s="4">
        <v>4</v>
      </c>
      <c r="BK382" s="4">
        <v>0</v>
      </c>
      <c r="BL382" s="4">
        <v>1</v>
      </c>
      <c r="BM382" s="4">
        <v>0</v>
      </c>
      <c r="BN382" s="4">
        <v>3</v>
      </c>
      <c r="BO382" s="4">
        <v>1</v>
      </c>
      <c r="BP382" s="4">
        <v>-0.287727390461607</v>
      </c>
      <c r="BQ382" s="4">
        <v>0.84884518137543197</v>
      </c>
      <c r="BR382" s="4">
        <v>14.5503343198988</v>
      </c>
      <c r="BS382" s="4">
        <v>118</v>
      </c>
      <c r="BT382" s="4">
        <v>65</v>
      </c>
      <c r="BU382" s="4">
        <v>88</v>
      </c>
      <c r="BV382" s="4">
        <v>104</v>
      </c>
      <c r="BW382" s="4">
        <v>121</v>
      </c>
      <c r="BX382" s="4">
        <v>144</v>
      </c>
      <c r="BY382" s="4">
        <v>163</v>
      </c>
      <c r="BZ382" s="4">
        <v>184</v>
      </c>
      <c r="CA382" s="4">
        <v>67</v>
      </c>
      <c r="CB382" s="4">
        <v>90</v>
      </c>
      <c r="CC382" s="4">
        <v>107</v>
      </c>
      <c r="CD382" s="4">
        <v>124</v>
      </c>
      <c r="CE382" s="4">
        <v>148</v>
      </c>
      <c r="CF382" s="4">
        <v>167</v>
      </c>
      <c r="CG382" s="4">
        <v>188</v>
      </c>
      <c r="CH382" s="23">
        <v>0</v>
      </c>
      <c r="CI382" s="24">
        <v>0</v>
      </c>
      <c r="CJ382" s="25">
        <v>0</v>
      </c>
      <c r="CK382" s="26">
        <v>0</v>
      </c>
      <c r="CL382" s="28">
        <v>70</v>
      </c>
      <c r="CM382" s="29">
        <v>30</v>
      </c>
      <c r="CN382" s="30">
        <v>0</v>
      </c>
      <c r="CO382" s="31">
        <v>0</v>
      </c>
      <c r="CP382" s="33" t="s">
        <v>461</v>
      </c>
      <c r="CQ382" s="8">
        <v>0</v>
      </c>
      <c r="CR382" s="8">
        <v>0</v>
      </c>
      <c r="CS382" s="8">
        <v>0</v>
      </c>
      <c r="CT382" s="8">
        <v>0</v>
      </c>
      <c r="CU382" s="8">
        <v>0</v>
      </c>
      <c r="CV382" s="8">
        <v>0</v>
      </c>
      <c r="CW382" s="8">
        <v>0</v>
      </c>
      <c r="CX382" s="8">
        <v>0</v>
      </c>
      <c r="CY382" s="8">
        <v>100</v>
      </c>
    </row>
    <row r="383" spans="1:103" s="4" customFormat="1" ht="15.75" thickBot="1" x14ac:dyDescent="0.3">
      <c r="A383" s="3" t="s">
        <v>462</v>
      </c>
      <c r="B383" s="3" t="s">
        <v>853</v>
      </c>
      <c r="C383" s="3" t="s">
        <v>894</v>
      </c>
      <c r="D383" s="3" t="s">
        <v>895</v>
      </c>
      <c r="E383" s="3" t="s">
        <v>896</v>
      </c>
      <c r="G383" s="5">
        <v>902</v>
      </c>
      <c r="H383" s="4">
        <v>-25.712520000000001</v>
      </c>
      <c r="I383" s="4">
        <v>31.530139999999999</v>
      </c>
      <c r="J383" s="6">
        <v>35781</v>
      </c>
      <c r="K383" s="6">
        <v>43333</v>
      </c>
      <c r="L383" s="5"/>
      <c r="M383" s="4">
        <v>858.34794821963806</v>
      </c>
      <c r="N383" s="4">
        <v>253129.66022638101</v>
      </c>
      <c r="O383" s="4">
        <v>41377.036062982203</v>
      </c>
      <c r="P383" s="8">
        <f t="shared" si="5"/>
        <v>41.377036062982206</v>
      </c>
      <c r="Q383" s="4">
        <v>90933.099266938807</v>
      </c>
      <c r="R383" s="5">
        <v>331</v>
      </c>
      <c r="S383" s="5">
        <v>1755</v>
      </c>
      <c r="T383" s="5">
        <v>331</v>
      </c>
      <c r="U383" s="5">
        <v>1159</v>
      </c>
      <c r="V383" s="5">
        <v>7.5424648821350001E-3</v>
      </c>
      <c r="W383" s="5">
        <v>1.5659864356099999E-2</v>
      </c>
      <c r="X383" s="5">
        <v>25.2600002288818</v>
      </c>
      <c r="Y383" s="5">
        <v>1.2140792794526E-2</v>
      </c>
      <c r="Z383" s="4">
        <v>0.99519330633648495</v>
      </c>
      <c r="AA383" s="4">
        <v>85.676966495046599</v>
      </c>
      <c r="AB383" s="4">
        <v>11.6814225537497</v>
      </c>
      <c r="AC383" s="5" t="s">
        <v>80</v>
      </c>
      <c r="AD383" s="4">
        <v>5.8068732559725804</v>
      </c>
      <c r="AE383" s="4">
        <v>6.4</v>
      </c>
      <c r="AF383" s="4">
        <v>2.1</v>
      </c>
      <c r="AG383" s="4">
        <v>3.53</v>
      </c>
      <c r="AH383" s="4">
        <v>3.4</v>
      </c>
      <c r="AI383" s="4">
        <v>3.4</v>
      </c>
      <c r="AJ383" s="4">
        <v>0.64</v>
      </c>
      <c r="AK383" s="4">
        <v>0.09</v>
      </c>
      <c r="AL383" s="4">
        <v>0.35</v>
      </c>
      <c r="AM383" s="4">
        <v>0.36</v>
      </c>
      <c r="AN383" s="4">
        <v>1736</v>
      </c>
      <c r="AO383" s="4">
        <v>671</v>
      </c>
      <c r="AP383" s="4">
        <v>1103</v>
      </c>
      <c r="AQ383" s="4">
        <v>1131</v>
      </c>
      <c r="AR383" s="4">
        <v>1318</v>
      </c>
      <c r="AS383" s="4">
        <v>805</v>
      </c>
      <c r="AT383" s="4">
        <v>968</v>
      </c>
      <c r="AU383" s="4">
        <v>960</v>
      </c>
      <c r="AV383" s="4">
        <v>1.542</v>
      </c>
      <c r="AW383" s="4">
        <v>0.52700000000000002</v>
      </c>
      <c r="AX383" s="4">
        <v>11</v>
      </c>
      <c r="AY383" s="4">
        <v>37</v>
      </c>
      <c r="AZ383" s="4">
        <v>2</v>
      </c>
      <c r="BA383" s="4">
        <v>4</v>
      </c>
      <c r="BB383" s="4">
        <v>1</v>
      </c>
      <c r="BC383" s="4">
        <v>2</v>
      </c>
      <c r="BD383" s="4">
        <v>1</v>
      </c>
      <c r="BE383" s="4">
        <v>1</v>
      </c>
      <c r="BF383" s="4">
        <v>1</v>
      </c>
      <c r="BG383" s="4">
        <v>1</v>
      </c>
      <c r="BH383" s="4">
        <v>5</v>
      </c>
      <c r="BI383" s="4">
        <v>5</v>
      </c>
      <c r="BJ383" s="4">
        <v>5</v>
      </c>
      <c r="BK383" s="4">
        <v>2</v>
      </c>
      <c r="BL383" s="4">
        <v>2</v>
      </c>
      <c r="BM383" s="4">
        <v>1</v>
      </c>
      <c r="BN383" s="4">
        <v>3</v>
      </c>
      <c r="BO383" s="4">
        <v>1</v>
      </c>
      <c r="BP383" s="4">
        <v>-5.1171762620324003E-2</v>
      </c>
      <c r="BQ383" s="4">
        <v>0.81256522843593004</v>
      </c>
      <c r="BR383" s="4">
        <v>32.581603289509403</v>
      </c>
      <c r="BS383" s="4">
        <v>183</v>
      </c>
      <c r="BT383" s="4">
        <v>79</v>
      </c>
      <c r="BU383" s="4">
        <v>111</v>
      </c>
      <c r="BV383" s="4">
        <v>135</v>
      </c>
      <c r="BW383" s="4">
        <v>161</v>
      </c>
      <c r="BX383" s="4">
        <v>199</v>
      </c>
      <c r="BY383" s="4">
        <v>231</v>
      </c>
      <c r="BZ383" s="4">
        <v>266</v>
      </c>
      <c r="CA383" s="4">
        <v>67</v>
      </c>
      <c r="CB383" s="4">
        <v>94</v>
      </c>
      <c r="CC383" s="4">
        <v>114</v>
      </c>
      <c r="CD383" s="4">
        <v>136</v>
      </c>
      <c r="CE383" s="4">
        <v>168</v>
      </c>
      <c r="CF383" s="4">
        <v>195</v>
      </c>
      <c r="CG383" s="4">
        <v>225</v>
      </c>
      <c r="CH383" s="23">
        <v>0</v>
      </c>
      <c r="CI383" s="24">
        <v>0</v>
      </c>
      <c r="CJ383" s="25">
        <v>0</v>
      </c>
      <c r="CK383" s="26">
        <v>0</v>
      </c>
      <c r="CL383" s="28">
        <v>0</v>
      </c>
      <c r="CM383" s="29">
        <v>0</v>
      </c>
      <c r="CN383" s="30">
        <v>0</v>
      </c>
      <c r="CO383" s="31">
        <v>100</v>
      </c>
      <c r="CP383" s="33" t="s">
        <v>462</v>
      </c>
      <c r="CQ383" s="8">
        <v>0</v>
      </c>
      <c r="CR383" s="8">
        <v>0</v>
      </c>
      <c r="CS383" s="8">
        <v>0</v>
      </c>
      <c r="CT383" s="8">
        <v>0</v>
      </c>
      <c r="CU383" s="8">
        <v>0</v>
      </c>
      <c r="CV383" s="8">
        <v>0</v>
      </c>
      <c r="CW383" s="8">
        <v>0</v>
      </c>
      <c r="CX383" s="8">
        <v>100</v>
      </c>
      <c r="CY383" s="8">
        <v>0</v>
      </c>
    </row>
    <row r="384" spans="1:103" s="8" customFormat="1" ht="15.75" thickBot="1" x14ac:dyDescent="0.3">
      <c r="A384" s="8" t="s">
        <v>463</v>
      </c>
      <c r="B384" s="8" t="s">
        <v>853</v>
      </c>
      <c r="C384" s="8" t="s">
        <v>860</v>
      </c>
      <c r="D384" s="8" t="s">
        <v>884</v>
      </c>
      <c r="E384" s="8" t="s">
        <v>887</v>
      </c>
      <c r="G384" s="9">
        <v>180</v>
      </c>
      <c r="H384" s="8">
        <v>-25.786020000000001</v>
      </c>
      <c r="I384" s="8">
        <v>30.924329999999902</v>
      </c>
      <c r="J384" s="10">
        <v>17564</v>
      </c>
      <c r="K384" s="10">
        <v>43236</v>
      </c>
      <c r="L384" s="9">
        <v>1947</v>
      </c>
      <c r="M384" s="8">
        <v>179.78204439933899</v>
      </c>
      <c r="N384" s="8">
        <v>93676.757948856</v>
      </c>
      <c r="O384" s="8">
        <v>19184.755327053899</v>
      </c>
      <c r="P384" s="8">
        <f t="shared" si="5"/>
        <v>19.1847553270539</v>
      </c>
      <c r="Q384" s="8">
        <v>33413.938715415097</v>
      </c>
      <c r="R384" s="9">
        <v>729</v>
      </c>
      <c r="S384" s="9">
        <v>1689</v>
      </c>
      <c r="T384" s="9">
        <v>821</v>
      </c>
      <c r="U384" s="9">
        <v>1395</v>
      </c>
      <c r="V384" s="9">
        <v>2.5210289284587E-2</v>
      </c>
      <c r="W384" s="9">
        <v>2.8730524951766E-2</v>
      </c>
      <c r="X384" s="9">
        <v>22.6800003051757</v>
      </c>
      <c r="Y384" s="9">
        <v>2.2904613986610999E-2</v>
      </c>
      <c r="Z384" s="8">
        <v>1.5841477484404201</v>
      </c>
      <c r="AA384" s="8">
        <v>90.527878699931904</v>
      </c>
      <c r="AB384" s="8">
        <v>4.2322262190311397</v>
      </c>
      <c r="AC384" s="9" t="s">
        <v>80</v>
      </c>
      <c r="AD384" s="8">
        <v>2.9814107870603799</v>
      </c>
      <c r="AE384" s="8">
        <v>5.55</v>
      </c>
      <c r="AF384" s="8">
        <v>2.4</v>
      </c>
      <c r="AG384" s="8">
        <v>3.26</v>
      </c>
      <c r="AH384" s="8">
        <v>2.9</v>
      </c>
      <c r="AI384" s="8">
        <v>3.8</v>
      </c>
      <c r="AJ384" s="8">
        <v>0.56999999999999995</v>
      </c>
      <c r="AK384" s="8">
        <v>0.31</v>
      </c>
      <c r="AL384" s="8">
        <v>0.37</v>
      </c>
      <c r="AM384" s="8">
        <v>0.4</v>
      </c>
      <c r="AN384" s="8">
        <v>1293</v>
      </c>
      <c r="AO384" s="8">
        <v>734</v>
      </c>
      <c r="AP384" s="8">
        <v>1023</v>
      </c>
      <c r="AQ384" s="8">
        <v>1035</v>
      </c>
      <c r="AR384" s="8">
        <v>1074</v>
      </c>
      <c r="AS384" s="8">
        <v>855</v>
      </c>
      <c r="AT384" s="8">
        <v>947</v>
      </c>
      <c r="AU384" s="8">
        <v>930</v>
      </c>
      <c r="AV384" s="8">
        <v>1.7999999999999999E-2</v>
      </c>
      <c r="AW384" s="8">
        <v>0.19900000000000001</v>
      </c>
      <c r="AX384" s="8">
        <v>12</v>
      </c>
      <c r="AY384" s="8">
        <v>42</v>
      </c>
      <c r="AZ384" s="8">
        <v>2</v>
      </c>
      <c r="BA384" s="8">
        <v>4</v>
      </c>
      <c r="BB384" s="8">
        <v>5</v>
      </c>
      <c r="BC384" s="8">
        <v>5</v>
      </c>
      <c r="BD384" s="8">
        <v>2</v>
      </c>
      <c r="BE384" s="8">
        <v>1</v>
      </c>
      <c r="BF384" s="8">
        <v>1</v>
      </c>
      <c r="BG384" s="8">
        <v>1</v>
      </c>
      <c r="BH384" s="8">
        <v>5</v>
      </c>
      <c r="BI384" s="8">
        <v>5</v>
      </c>
      <c r="BJ384" s="8">
        <v>5</v>
      </c>
      <c r="BK384" s="8">
        <v>1</v>
      </c>
      <c r="BL384" s="8">
        <v>1</v>
      </c>
      <c r="BM384" s="8">
        <v>1</v>
      </c>
      <c r="BN384" s="8">
        <v>3</v>
      </c>
      <c r="BO384" s="8">
        <v>1</v>
      </c>
      <c r="BP384" s="8">
        <v>-0.150187649238361</v>
      </c>
      <c r="BQ384" s="8">
        <v>0.79875727130707497</v>
      </c>
      <c r="BR384" s="8">
        <v>19.788826974220601</v>
      </c>
      <c r="BS384" s="8">
        <v>168</v>
      </c>
      <c r="BT384" s="8">
        <v>51</v>
      </c>
      <c r="BU384" s="8">
        <v>71</v>
      </c>
      <c r="BV384" s="8">
        <v>86</v>
      </c>
      <c r="BW384" s="8">
        <v>103</v>
      </c>
      <c r="BX384" s="8">
        <v>127</v>
      </c>
      <c r="BY384" s="8">
        <v>147</v>
      </c>
      <c r="BZ384" s="8">
        <v>170</v>
      </c>
      <c r="CA384" s="8">
        <v>46</v>
      </c>
      <c r="CB384" s="8">
        <v>64</v>
      </c>
      <c r="CC384" s="8">
        <v>78</v>
      </c>
      <c r="CD384" s="8">
        <v>93</v>
      </c>
      <c r="CE384" s="8">
        <v>114</v>
      </c>
      <c r="CF384" s="8">
        <v>133</v>
      </c>
      <c r="CG384" s="8">
        <v>153</v>
      </c>
      <c r="CH384" s="23">
        <v>0</v>
      </c>
      <c r="CI384" s="24">
        <v>0</v>
      </c>
      <c r="CJ384" s="25">
        <v>0</v>
      </c>
      <c r="CK384" s="26">
        <v>0</v>
      </c>
      <c r="CL384" s="28">
        <v>0</v>
      </c>
      <c r="CM384" s="29">
        <v>100</v>
      </c>
      <c r="CN384" s="30">
        <v>0</v>
      </c>
      <c r="CO384" s="31">
        <v>0</v>
      </c>
      <c r="CP384" s="34" t="s">
        <v>463</v>
      </c>
      <c r="CQ384" s="8">
        <v>0</v>
      </c>
      <c r="CR384" s="8">
        <v>0</v>
      </c>
      <c r="CS384" s="8">
        <v>0</v>
      </c>
      <c r="CT384" s="8">
        <v>0</v>
      </c>
      <c r="CU384" s="8">
        <v>0</v>
      </c>
      <c r="CV384" s="8">
        <v>0</v>
      </c>
      <c r="CW384" s="8">
        <v>0</v>
      </c>
      <c r="CX384" s="8">
        <v>0</v>
      </c>
      <c r="CY384" s="8">
        <v>100</v>
      </c>
    </row>
    <row r="385" spans="1:103" s="8" customFormat="1" x14ac:dyDescent="0.25">
      <c r="A385" s="8" t="s">
        <v>464</v>
      </c>
      <c r="B385" s="8" t="s">
        <v>853</v>
      </c>
      <c r="C385" s="8" t="s">
        <v>860</v>
      </c>
      <c r="D385" s="8" t="s">
        <v>884</v>
      </c>
      <c r="E385" s="8" t="s">
        <v>885</v>
      </c>
      <c r="G385" s="9">
        <v>126</v>
      </c>
      <c r="H385" s="8">
        <v>-25.61111</v>
      </c>
      <c r="I385" s="8">
        <v>30.8749099999999</v>
      </c>
      <c r="J385" s="10">
        <v>17574</v>
      </c>
      <c r="K385" s="10">
        <v>43236</v>
      </c>
      <c r="L385" s="9">
        <v>1947</v>
      </c>
      <c r="M385" s="8">
        <v>126.868619744173</v>
      </c>
      <c r="N385" s="8">
        <v>70401.224308091696</v>
      </c>
      <c r="O385" s="8">
        <v>11186.845495085099</v>
      </c>
      <c r="P385" s="8">
        <f t="shared" si="5"/>
        <v>11.1868454950851</v>
      </c>
      <c r="Q385" s="8">
        <v>24046.835946866599</v>
      </c>
      <c r="R385" s="9">
        <v>846</v>
      </c>
      <c r="S385" s="9">
        <v>1698</v>
      </c>
      <c r="T385" s="9">
        <v>866</v>
      </c>
      <c r="U385" s="9">
        <v>1346</v>
      </c>
      <c r="V385" s="9">
        <v>1.7482193186878998E-2</v>
      </c>
      <c r="W385" s="9">
        <v>3.5430856761470002E-2</v>
      </c>
      <c r="X385" s="9">
        <v>18.629999160766602</v>
      </c>
      <c r="Y385" s="9">
        <v>2.6614727452397E-2</v>
      </c>
      <c r="Z385" s="8">
        <v>1.66105299954093</v>
      </c>
      <c r="AA385" s="8">
        <v>91.176319898776399</v>
      </c>
      <c r="AB385" s="8">
        <v>3.1006842807136801</v>
      </c>
      <c r="AC385" s="9" t="s">
        <v>80</v>
      </c>
      <c r="AD385" s="8">
        <v>4.5711541948021397</v>
      </c>
      <c r="AE385" s="8">
        <v>5.15</v>
      </c>
      <c r="AF385" s="8">
        <v>2.2000000000000002</v>
      </c>
      <c r="AG385" s="8">
        <v>2.8</v>
      </c>
      <c r="AH385" s="8">
        <v>2.5</v>
      </c>
      <c r="AI385" s="8">
        <v>2.5</v>
      </c>
      <c r="AJ385" s="8">
        <v>0.6</v>
      </c>
      <c r="AK385" s="8">
        <v>0.25</v>
      </c>
      <c r="AL385" s="8">
        <v>0.4</v>
      </c>
      <c r="AM385" s="8">
        <v>0.38</v>
      </c>
      <c r="AN385" s="8">
        <v>1464</v>
      </c>
      <c r="AO385" s="8">
        <v>793</v>
      </c>
      <c r="AP385" s="8">
        <v>1090</v>
      </c>
      <c r="AQ385" s="8">
        <v>1052</v>
      </c>
      <c r="AR385" s="8">
        <v>1285</v>
      </c>
      <c r="AS385" s="8">
        <v>854</v>
      </c>
      <c r="AT385" s="8">
        <v>1017</v>
      </c>
      <c r="AU385" s="8">
        <v>971</v>
      </c>
      <c r="AV385" s="8">
        <v>2.3E-2</v>
      </c>
      <c r="AW385" s="8">
        <v>0.18099999999999999</v>
      </c>
      <c r="AX385" s="8">
        <v>12</v>
      </c>
      <c r="AY385" s="8">
        <v>42</v>
      </c>
      <c r="AZ385" s="8">
        <v>2</v>
      </c>
      <c r="BA385" s="8">
        <v>4</v>
      </c>
      <c r="BB385" s="8">
        <v>2</v>
      </c>
      <c r="BC385" s="8">
        <v>5</v>
      </c>
      <c r="BD385" s="8">
        <v>1</v>
      </c>
      <c r="BE385" s="8">
        <v>1</v>
      </c>
      <c r="BF385" s="8">
        <v>1</v>
      </c>
      <c r="BG385" s="8">
        <v>1</v>
      </c>
      <c r="BH385" s="8">
        <v>5</v>
      </c>
      <c r="BI385" s="8">
        <v>5</v>
      </c>
      <c r="BJ385" s="8">
        <v>5</v>
      </c>
      <c r="BK385" s="8">
        <v>1</v>
      </c>
      <c r="BL385" s="8">
        <v>1</v>
      </c>
      <c r="BM385" s="8">
        <v>1</v>
      </c>
      <c r="BN385" s="8">
        <v>3</v>
      </c>
      <c r="BO385" s="8">
        <v>1</v>
      </c>
      <c r="BP385" s="8">
        <v>-0.12853275421420199</v>
      </c>
      <c r="BQ385" s="8">
        <v>0.77101818244492404</v>
      </c>
      <c r="BR385" s="8">
        <v>15.3040237583237</v>
      </c>
      <c r="BS385" s="8">
        <v>161</v>
      </c>
      <c r="BT385" s="8">
        <v>55</v>
      </c>
      <c r="BU385" s="8">
        <v>77</v>
      </c>
      <c r="BV385" s="8">
        <v>93</v>
      </c>
      <c r="BW385" s="8">
        <v>111</v>
      </c>
      <c r="BX385" s="8">
        <v>137</v>
      </c>
      <c r="BY385" s="8">
        <v>159</v>
      </c>
      <c r="BZ385" s="8">
        <v>183</v>
      </c>
      <c r="CA385" s="8">
        <v>61</v>
      </c>
      <c r="CB385" s="8">
        <v>85</v>
      </c>
      <c r="CC385" s="8">
        <v>103</v>
      </c>
      <c r="CD385" s="8">
        <v>123</v>
      </c>
      <c r="CE385" s="8">
        <v>152</v>
      </c>
      <c r="CF385" s="8">
        <v>176</v>
      </c>
      <c r="CG385" s="8">
        <v>203</v>
      </c>
      <c r="CH385" s="23">
        <v>0</v>
      </c>
      <c r="CI385" s="24">
        <v>0</v>
      </c>
      <c r="CJ385" s="25">
        <v>0</v>
      </c>
      <c r="CK385" s="26">
        <v>0</v>
      </c>
      <c r="CL385" s="28">
        <v>0</v>
      </c>
      <c r="CM385" s="29">
        <v>100</v>
      </c>
      <c r="CN385" s="30">
        <v>0</v>
      </c>
      <c r="CO385" s="31">
        <v>0</v>
      </c>
      <c r="CP385" s="34" t="s">
        <v>464</v>
      </c>
      <c r="CQ385" s="8">
        <v>0</v>
      </c>
      <c r="CR385" s="8">
        <v>0</v>
      </c>
      <c r="CS385" s="8">
        <v>0</v>
      </c>
      <c r="CT385" s="8">
        <v>0</v>
      </c>
      <c r="CU385" s="8">
        <v>0</v>
      </c>
      <c r="CV385" s="8">
        <v>0</v>
      </c>
      <c r="CW385" s="8">
        <v>0</v>
      </c>
      <c r="CX385" s="8">
        <v>0</v>
      </c>
      <c r="CY385" s="8">
        <v>100</v>
      </c>
    </row>
    <row r="386" spans="1:103" s="8" customFormat="1" x14ac:dyDescent="0.25">
      <c r="A386" s="8" t="s">
        <v>465</v>
      </c>
      <c r="B386" s="8" t="s">
        <v>853</v>
      </c>
      <c r="C386" s="8" t="s">
        <v>860</v>
      </c>
      <c r="D386" s="8" t="s">
        <v>866</v>
      </c>
      <c r="E386" s="8" t="s">
        <v>1102</v>
      </c>
      <c r="G386" s="9">
        <v>402</v>
      </c>
      <c r="H386" s="8">
        <v>-25.646409999999999</v>
      </c>
      <c r="I386" s="8">
        <v>30.277539999999998</v>
      </c>
      <c r="J386" s="10">
        <v>20729</v>
      </c>
      <c r="K386" s="10">
        <v>36505</v>
      </c>
      <c r="L386" s="9">
        <v>1956</v>
      </c>
      <c r="M386" s="8">
        <v>399.60073871294401</v>
      </c>
      <c r="N386" s="8">
        <v>141339.82606053201</v>
      </c>
      <c r="O386" s="8">
        <v>13369.7791652544</v>
      </c>
      <c r="P386" s="8">
        <f t="shared" si="5"/>
        <v>13.3697791652544</v>
      </c>
      <c r="Q386" s="8">
        <v>37675.480701084802</v>
      </c>
      <c r="R386" s="9">
        <v>1496</v>
      </c>
      <c r="S386" s="9">
        <v>1921</v>
      </c>
      <c r="T386" s="9">
        <v>1517</v>
      </c>
      <c r="U386" s="9">
        <v>1812</v>
      </c>
      <c r="V386" s="9">
        <v>8.8160969316960006E-3</v>
      </c>
      <c r="W386" s="9">
        <v>1.1280546182594E-2</v>
      </c>
      <c r="X386" s="9">
        <v>8.5299997329711896</v>
      </c>
      <c r="Y386" s="9">
        <v>1.0440034791827001E-2</v>
      </c>
      <c r="Z386" s="8">
        <v>2.2432441020171101</v>
      </c>
      <c r="AA386" s="8">
        <v>87.507746665949497</v>
      </c>
      <c r="AB386" s="8">
        <v>6.2817397637723396</v>
      </c>
      <c r="AC386" s="9" t="s">
        <v>80</v>
      </c>
      <c r="AD386" s="8">
        <v>7.1065732987171097</v>
      </c>
      <c r="AE386" s="8">
        <v>6.1</v>
      </c>
      <c r="AF386" s="8">
        <v>2.95</v>
      </c>
      <c r="AG386" s="8">
        <v>4.1100000000000003</v>
      </c>
      <c r="AH386" s="8">
        <v>4.0999999999999996</v>
      </c>
      <c r="AI386" s="8">
        <v>4.4000000000000004</v>
      </c>
      <c r="AJ386" s="8">
        <v>0.63</v>
      </c>
      <c r="AK386" s="8">
        <v>0.35</v>
      </c>
      <c r="AL386" s="8">
        <v>0.45</v>
      </c>
      <c r="AM386" s="8">
        <v>0.43</v>
      </c>
      <c r="AN386" s="8">
        <v>843</v>
      </c>
      <c r="AO386" s="8">
        <v>697</v>
      </c>
      <c r="AP386" s="8">
        <v>757</v>
      </c>
      <c r="AQ386" s="8">
        <v>755</v>
      </c>
      <c r="AR386" s="8">
        <v>863</v>
      </c>
      <c r="AS386" s="8">
        <v>706</v>
      </c>
      <c r="AT386" s="8">
        <v>778</v>
      </c>
      <c r="AU386" s="8">
        <v>778</v>
      </c>
      <c r="AV386" s="8">
        <v>0.221</v>
      </c>
      <c r="AW386" s="8">
        <v>0.96299999999999997</v>
      </c>
      <c r="AX386" s="8">
        <v>12</v>
      </c>
      <c r="AY386" s="8">
        <v>24</v>
      </c>
      <c r="AZ386" s="8">
        <v>11</v>
      </c>
      <c r="BA386" s="8">
        <v>4</v>
      </c>
      <c r="BB386" s="8">
        <v>4</v>
      </c>
      <c r="BC386" s="8">
        <v>4</v>
      </c>
      <c r="BD386" s="8">
        <v>4</v>
      </c>
      <c r="BE386" s="8">
        <v>2</v>
      </c>
      <c r="BF386" s="8">
        <v>2</v>
      </c>
      <c r="BG386" s="8">
        <v>2</v>
      </c>
      <c r="BH386" s="8">
        <v>5</v>
      </c>
      <c r="BI386" s="8">
        <v>5</v>
      </c>
      <c r="BJ386" s="8">
        <v>4</v>
      </c>
      <c r="BK386" s="8">
        <v>1</v>
      </c>
      <c r="BL386" s="8">
        <v>1</v>
      </c>
      <c r="BM386" s="8">
        <v>0</v>
      </c>
      <c r="BN386" s="8">
        <v>3</v>
      </c>
      <c r="BO386" s="8">
        <v>1</v>
      </c>
      <c r="BP386" s="8">
        <v>-0.21011668441060699</v>
      </c>
      <c r="BQ386" s="8">
        <v>0.78004698757591195</v>
      </c>
      <c r="BR386" s="8">
        <v>13.933834727033799</v>
      </c>
      <c r="BS386" s="8">
        <v>113</v>
      </c>
      <c r="BT386" s="8">
        <v>42</v>
      </c>
      <c r="BU386" s="8">
        <v>56</v>
      </c>
      <c r="BV386" s="8">
        <v>65</v>
      </c>
      <c r="BW386" s="8">
        <v>75</v>
      </c>
      <c r="BX386" s="8">
        <v>89</v>
      </c>
      <c r="BY386" s="8">
        <v>100</v>
      </c>
      <c r="BZ386" s="8">
        <v>111</v>
      </c>
      <c r="CA386" s="8">
        <v>43</v>
      </c>
      <c r="CB386" s="8">
        <v>57</v>
      </c>
      <c r="CC386" s="8">
        <v>67</v>
      </c>
      <c r="CD386" s="8">
        <v>78</v>
      </c>
      <c r="CE386" s="8">
        <v>92</v>
      </c>
      <c r="CF386" s="8">
        <v>103</v>
      </c>
      <c r="CG386" s="8">
        <v>114</v>
      </c>
      <c r="CH386" s="23">
        <v>0</v>
      </c>
      <c r="CI386" s="24">
        <v>0</v>
      </c>
      <c r="CJ386" s="25">
        <v>0</v>
      </c>
      <c r="CK386" s="26">
        <v>0</v>
      </c>
      <c r="CL386" s="27">
        <v>100</v>
      </c>
      <c r="CM386" s="29">
        <v>0</v>
      </c>
      <c r="CN386" s="30">
        <v>0</v>
      </c>
      <c r="CO386" s="31">
        <v>0</v>
      </c>
      <c r="CP386" s="34" t="s">
        <v>465</v>
      </c>
      <c r="CQ386" s="8">
        <v>0</v>
      </c>
      <c r="CR386" s="8">
        <v>0</v>
      </c>
      <c r="CS386" s="8">
        <v>0</v>
      </c>
      <c r="CT386" s="8">
        <v>100</v>
      </c>
      <c r="CU386" s="8">
        <v>0</v>
      </c>
      <c r="CV386" s="8">
        <v>0</v>
      </c>
      <c r="CW386" s="8">
        <v>0</v>
      </c>
      <c r="CX386" s="8">
        <v>0</v>
      </c>
      <c r="CY386" s="8">
        <v>0</v>
      </c>
    </row>
    <row r="387" spans="1:103" s="8" customFormat="1" x14ac:dyDescent="0.25">
      <c r="A387" s="8" t="s">
        <v>466</v>
      </c>
      <c r="B387" s="8" t="s">
        <v>853</v>
      </c>
      <c r="C387" s="8" t="s">
        <v>860</v>
      </c>
      <c r="D387" s="8" t="s">
        <v>866</v>
      </c>
      <c r="E387" s="8" t="s">
        <v>883</v>
      </c>
      <c r="G387" s="9">
        <v>1508</v>
      </c>
      <c r="H387" s="8">
        <v>-25.448629999999898</v>
      </c>
      <c r="I387" s="8">
        <v>30.711770000000001</v>
      </c>
      <c r="J387" s="10">
        <v>21571</v>
      </c>
      <c r="K387" s="10">
        <v>43332</v>
      </c>
      <c r="L387" s="9">
        <v>1958</v>
      </c>
      <c r="M387" s="8">
        <v>1513.27936988441</v>
      </c>
      <c r="N387" s="8">
        <v>329900.42179562198</v>
      </c>
      <c r="O387" s="8">
        <v>61900.022105369797</v>
      </c>
      <c r="P387" s="8">
        <f t="shared" si="5"/>
        <v>61.9000221053698</v>
      </c>
      <c r="Q387" s="8">
        <v>122420.11078084999</v>
      </c>
      <c r="R387" s="9">
        <v>776</v>
      </c>
      <c r="S387" s="9">
        <v>2255</v>
      </c>
      <c r="T387" s="9">
        <v>859</v>
      </c>
      <c r="U387" s="9">
        <v>1898</v>
      </c>
      <c r="V387" s="9">
        <v>8.8271312415599996E-3</v>
      </c>
      <c r="W387" s="9">
        <v>1.2081348322316001E-2</v>
      </c>
      <c r="X387" s="9">
        <v>18.6800003051757</v>
      </c>
      <c r="Y387" s="9">
        <v>1.1316223070025E-2</v>
      </c>
      <c r="Z387" s="8">
        <v>1.8587923547027001</v>
      </c>
      <c r="AA387" s="8">
        <v>83.233563901287994</v>
      </c>
      <c r="AB387" s="8">
        <v>15.0899036331129</v>
      </c>
      <c r="AC387" s="9" t="s">
        <v>80</v>
      </c>
      <c r="AD387" s="8">
        <v>8.7310556908678194</v>
      </c>
      <c r="AE387" s="8">
        <v>6.65</v>
      </c>
      <c r="AF387" s="8">
        <v>2.25</v>
      </c>
      <c r="AG387" s="8">
        <v>4.38</v>
      </c>
      <c r="AH387" s="8">
        <v>4.4000000000000004</v>
      </c>
      <c r="AI387" s="8">
        <v>3.6</v>
      </c>
      <c r="AJ387" s="8">
        <v>0.76</v>
      </c>
      <c r="AK387" s="8">
        <v>0.27</v>
      </c>
      <c r="AL387" s="8">
        <v>0.5</v>
      </c>
      <c r="AM387" s="8">
        <v>0.52</v>
      </c>
      <c r="AN387" s="8">
        <v>1302</v>
      </c>
      <c r="AO387" s="8">
        <v>527</v>
      </c>
      <c r="AP387" s="8">
        <v>773</v>
      </c>
      <c r="AQ387" s="8">
        <v>756</v>
      </c>
      <c r="AR387" s="8">
        <v>969</v>
      </c>
      <c r="AS387" s="8">
        <v>530</v>
      </c>
      <c r="AT387" s="8">
        <v>747</v>
      </c>
      <c r="AU387" s="8">
        <v>745</v>
      </c>
      <c r="AV387" s="8">
        <v>0.89500000000000002</v>
      </c>
      <c r="AW387" s="8">
        <v>0.316</v>
      </c>
      <c r="AX387" s="8">
        <v>12</v>
      </c>
      <c r="AY387" s="8">
        <v>42</v>
      </c>
      <c r="AZ387" s="8">
        <v>2</v>
      </c>
      <c r="BA387" s="8">
        <v>4</v>
      </c>
      <c r="BB387" s="8">
        <v>1</v>
      </c>
      <c r="BC387" s="8">
        <v>4</v>
      </c>
      <c r="BD387" s="8">
        <v>1</v>
      </c>
      <c r="BE387" s="8">
        <v>1</v>
      </c>
      <c r="BF387" s="8">
        <v>2</v>
      </c>
      <c r="BG387" s="8">
        <v>1</v>
      </c>
      <c r="BH387" s="8">
        <v>5</v>
      </c>
      <c r="BI387" s="8">
        <v>5</v>
      </c>
      <c r="BJ387" s="8">
        <v>4</v>
      </c>
      <c r="BK387" s="8">
        <v>1</v>
      </c>
      <c r="BL387" s="8">
        <v>1</v>
      </c>
      <c r="BM387" s="8">
        <v>0</v>
      </c>
      <c r="BN387" s="8">
        <v>3</v>
      </c>
      <c r="BO387" s="8">
        <v>1</v>
      </c>
      <c r="BP387" s="8">
        <v>-0.123089725875776</v>
      </c>
      <c r="BQ387" s="8">
        <v>0.82122788128964497</v>
      </c>
      <c r="BR387" s="8">
        <v>22.099497481384599</v>
      </c>
      <c r="BS387" s="8">
        <v>101</v>
      </c>
      <c r="BT387" s="8">
        <v>53</v>
      </c>
      <c r="BU387" s="8">
        <v>72</v>
      </c>
      <c r="BV387" s="8">
        <v>85</v>
      </c>
      <c r="BW387" s="8">
        <v>99</v>
      </c>
      <c r="BX387" s="8">
        <v>118</v>
      </c>
      <c r="BY387" s="8">
        <v>134</v>
      </c>
      <c r="BZ387" s="8">
        <v>151</v>
      </c>
      <c r="CA387" s="8">
        <v>46</v>
      </c>
      <c r="CB387" s="8">
        <v>63</v>
      </c>
      <c r="CC387" s="8">
        <v>75</v>
      </c>
      <c r="CD387" s="8">
        <v>87</v>
      </c>
      <c r="CE387" s="8">
        <v>104</v>
      </c>
      <c r="CF387" s="8">
        <v>117</v>
      </c>
      <c r="CG387" s="8">
        <v>132</v>
      </c>
      <c r="CH387" s="23">
        <v>0</v>
      </c>
      <c r="CI387" s="24">
        <v>0</v>
      </c>
      <c r="CJ387" s="25">
        <v>0</v>
      </c>
      <c r="CK387" s="26">
        <v>0</v>
      </c>
      <c r="CL387" s="27">
        <v>100</v>
      </c>
      <c r="CM387" s="29">
        <v>0</v>
      </c>
      <c r="CN387" s="30">
        <v>0</v>
      </c>
      <c r="CO387" s="31">
        <v>0</v>
      </c>
      <c r="CP387" s="34" t="s">
        <v>466</v>
      </c>
      <c r="CQ387" s="8">
        <v>0</v>
      </c>
      <c r="CR387" s="8">
        <v>0</v>
      </c>
      <c r="CS387" s="8">
        <v>0</v>
      </c>
      <c r="CT387" s="8">
        <v>0</v>
      </c>
      <c r="CU387" s="8">
        <v>0</v>
      </c>
      <c r="CV387" s="8">
        <v>0</v>
      </c>
      <c r="CW387" s="8">
        <v>0</v>
      </c>
      <c r="CX387" s="8">
        <v>0</v>
      </c>
      <c r="CY387" s="8">
        <v>100</v>
      </c>
    </row>
    <row r="388" spans="1:103" s="8" customFormat="1" ht="15.75" thickBot="1" x14ac:dyDescent="0.3">
      <c r="A388" s="8" t="s">
        <v>467</v>
      </c>
      <c r="B388" s="8" t="s">
        <v>853</v>
      </c>
      <c r="C388" s="8" t="s">
        <v>860</v>
      </c>
      <c r="D388" s="8" t="s">
        <v>862</v>
      </c>
      <c r="E388" s="8" t="s">
        <v>867</v>
      </c>
      <c r="G388" s="9">
        <v>250</v>
      </c>
      <c r="H388" s="8">
        <v>-25.382359999999998</v>
      </c>
      <c r="I388" s="8">
        <v>30.701519999999999</v>
      </c>
      <c r="J388" s="10">
        <v>21536</v>
      </c>
      <c r="K388" s="10">
        <v>43332</v>
      </c>
      <c r="L388" s="9">
        <v>1958</v>
      </c>
      <c r="M388" s="8">
        <v>254.74451168159399</v>
      </c>
      <c r="N388" s="8">
        <v>116744.028703531</v>
      </c>
      <c r="O388" s="8">
        <v>20609.877694393901</v>
      </c>
      <c r="P388" s="8">
        <f t="shared" si="5"/>
        <v>20.609877694393901</v>
      </c>
      <c r="Q388" s="8">
        <v>39990.536346997498</v>
      </c>
      <c r="R388" s="9">
        <v>820</v>
      </c>
      <c r="S388" s="9">
        <v>2072</v>
      </c>
      <c r="T388" s="9">
        <v>854</v>
      </c>
      <c r="U388" s="9">
        <v>1366</v>
      </c>
      <c r="V388" s="9">
        <v>1.4427930116653E-2</v>
      </c>
      <c r="W388" s="9">
        <v>3.1307407060921E-2</v>
      </c>
      <c r="X388" s="9">
        <v>27.870000839233398</v>
      </c>
      <c r="Y388" s="9">
        <v>1.7070705071091999E-2</v>
      </c>
      <c r="Z388" s="8">
        <v>1.88792742343895</v>
      </c>
      <c r="AA388" s="8">
        <v>89.597267049866204</v>
      </c>
      <c r="AB388" s="8">
        <v>5.4425843272657604</v>
      </c>
      <c r="AC388" s="9" t="s">
        <v>80</v>
      </c>
      <c r="AD388" s="8">
        <v>2.0359677084154399</v>
      </c>
      <c r="AE388" s="8">
        <v>5.95</v>
      </c>
      <c r="AF388" s="8">
        <v>2.2000000000000002</v>
      </c>
      <c r="AG388" s="8">
        <v>3.2</v>
      </c>
      <c r="AH388" s="8">
        <v>3.05</v>
      </c>
      <c r="AI388" s="8">
        <v>2.35</v>
      </c>
      <c r="AJ388" s="8">
        <v>0.59</v>
      </c>
      <c r="AK388" s="8">
        <v>0.32</v>
      </c>
      <c r="AL388" s="8">
        <v>0.43</v>
      </c>
      <c r="AM388" s="8">
        <v>0.45</v>
      </c>
      <c r="AN388" s="8">
        <v>1443</v>
      </c>
      <c r="AO388" s="8">
        <v>725</v>
      </c>
      <c r="AP388" s="8">
        <v>988</v>
      </c>
      <c r="AQ388" s="8">
        <v>954</v>
      </c>
      <c r="AR388" s="8">
        <v>1176</v>
      </c>
      <c r="AS388" s="8">
        <v>817</v>
      </c>
      <c r="AT388" s="8">
        <v>944</v>
      </c>
      <c r="AU388" s="8">
        <v>929</v>
      </c>
      <c r="AV388" s="8">
        <v>6.0000000000000001E-3</v>
      </c>
      <c r="AW388" s="8">
        <v>0.18</v>
      </c>
      <c r="AX388" s="8">
        <v>12</v>
      </c>
      <c r="AY388" s="8">
        <v>42</v>
      </c>
      <c r="AZ388" s="8">
        <v>2</v>
      </c>
      <c r="BA388" s="8">
        <v>4</v>
      </c>
      <c r="BB388" s="8">
        <v>1</v>
      </c>
      <c r="BC388" s="8">
        <v>1</v>
      </c>
      <c r="BD388" s="8">
        <v>1</v>
      </c>
      <c r="BE388" s="8">
        <v>1</v>
      </c>
      <c r="BF388" s="8">
        <v>1</v>
      </c>
      <c r="BG388" s="8">
        <v>1</v>
      </c>
      <c r="BH388" s="8">
        <v>5</v>
      </c>
      <c r="BI388" s="8">
        <v>5</v>
      </c>
      <c r="BJ388" s="8">
        <v>4</v>
      </c>
      <c r="BK388" s="8">
        <v>1</v>
      </c>
      <c r="BL388" s="8">
        <v>1</v>
      </c>
      <c r="BM388" s="8">
        <v>0</v>
      </c>
      <c r="BN388" s="8">
        <v>3</v>
      </c>
      <c r="BO388" s="8">
        <v>1</v>
      </c>
      <c r="BP388" s="8">
        <v>-0.10886104181945599</v>
      </c>
      <c r="BQ388" s="8">
        <v>0.85072737267393295</v>
      </c>
      <c r="BR388" s="8">
        <v>33.046834990811703</v>
      </c>
      <c r="BS388" s="8">
        <v>157</v>
      </c>
      <c r="BT388" s="8">
        <v>56</v>
      </c>
      <c r="BU388" s="8">
        <v>77</v>
      </c>
      <c r="BV388" s="8">
        <v>94</v>
      </c>
      <c r="BW388" s="8">
        <v>111</v>
      </c>
      <c r="BX388" s="8">
        <v>137</v>
      </c>
      <c r="BY388" s="8">
        <v>159</v>
      </c>
      <c r="BZ388" s="8">
        <v>182</v>
      </c>
      <c r="CA388" s="8">
        <v>41</v>
      </c>
      <c r="CB388" s="8">
        <v>57</v>
      </c>
      <c r="CC388" s="8">
        <v>70</v>
      </c>
      <c r="CD388" s="8">
        <v>83</v>
      </c>
      <c r="CE388" s="8">
        <v>102</v>
      </c>
      <c r="CF388" s="8">
        <v>118</v>
      </c>
      <c r="CG388" s="8">
        <v>136</v>
      </c>
      <c r="CH388" s="23">
        <v>0</v>
      </c>
      <c r="CI388" s="24">
        <v>0</v>
      </c>
      <c r="CJ388" s="25">
        <v>0</v>
      </c>
      <c r="CK388" s="26">
        <v>0</v>
      </c>
      <c r="CL388" s="27">
        <v>100</v>
      </c>
      <c r="CM388" s="29">
        <v>0</v>
      </c>
      <c r="CN388" s="30">
        <v>0</v>
      </c>
      <c r="CO388" s="31">
        <v>0</v>
      </c>
      <c r="CP388" s="34" t="s">
        <v>467</v>
      </c>
      <c r="CQ388" s="8">
        <v>0</v>
      </c>
      <c r="CR388" s="8">
        <v>0</v>
      </c>
      <c r="CS388" s="8">
        <v>0</v>
      </c>
      <c r="CT388" s="8">
        <v>0</v>
      </c>
      <c r="CU388" s="8">
        <v>0</v>
      </c>
      <c r="CV388" s="8">
        <v>0</v>
      </c>
      <c r="CW388" s="8">
        <v>0</v>
      </c>
      <c r="CX388" s="8">
        <v>0</v>
      </c>
      <c r="CY388" s="8">
        <v>0</v>
      </c>
    </row>
    <row r="389" spans="1:103" s="8" customFormat="1" ht="15.75" thickBot="1" x14ac:dyDescent="0.3">
      <c r="A389" s="8" t="s">
        <v>468</v>
      </c>
      <c r="B389" s="8" t="s">
        <v>853</v>
      </c>
      <c r="C389" s="8" t="s">
        <v>860</v>
      </c>
      <c r="D389" s="8" t="s">
        <v>890</v>
      </c>
      <c r="E389" s="8" t="s">
        <v>893</v>
      </c>
      <c r="G389" s="9">
        <v>10365</v>
      </c>
      <c r="H389" s="8">
        <v>-25.363859999999999</v>
      </c>
      <c r="I389" s="8">
        <v>31.955719999999999</v>
      </c>
      <c r="J389" s="10">
        <v>22152</v>
      </c>
      <c r="K389" s="10">
        <v>43334</v>
      </c>
      <c r="L389" s="9"/>
      <c r="M389" s="8">
        <v>10353.604277767699</v>
      </c>
      <c r="N389" s="8">
        <v>927606.86806528096</v>
      </c>
      <c r="O389" s="8">
        <v>164665.91269006999</v>
      </c>
      <c r="P389" s="8">
        <f t="shared" ref="P389:P414" si="6">O389*0.001</f>
        <v>164.66591269007</v>
      </c>
      <c r="Q389" s="8">
        <v>320266.50393883401</v>
      </c>
      <c r="R389" s="9">
        <v>142</v>
      </c>
      <c r="S389" s="9">
        <v>1921</v>
      </c>
      <c r="T389" s="9">
        <v>191</v>
      </c>
      <c r="U389" s="9">
        <v>1380</v>
      </c>
      <c r="V389" s="9">
        <v>3.5181676503270001E-3</v>
      </c>
      <c r="W389" s="9">
        <v>5.5547488673359999E-3</v>
      </c>
      <c r="X389" s="9">
        <v>16.4899997711181</v>
      </c>
      <c r="Y389" s="9">
        <v>4.9500442110000003E-3</v>
      </c>
      <c r="Z389" s="8">
        <v>0.80646334757858296</v>
      </c>
      <c r="AA389" s="8">
        <v>75.174339390123194</v>
      </c>
      <c r="AB389" s="8">
        <v>43.504510546895801</v>
      </c>
      <c r="AC389" s="9" t="s">
        <v>80</v>
      </c>
      <c r="AD389" s="8">
        <v>123.120917960448</v>
      </c>
      <c r="AE389" s="8">
        <v>6.8</v>
      </c>
      <c r="AF389" s="8">
        <v>1.75</v>
      </c>
      <c r="AG389" s="8">
        <v>3.86</v>
      </c>
      <c r="AH389" s="8">
        <v>3.8</v>
      </c>
      <c r="AI389" s="8">
        <v>4</v>
      </c>
      <c r="AJ389" s="8">
        <v>0.8</v>
      </c>
      <c r="AK389" s="8">
        <v>0.18</v>
      </c>
      <c r="AL389" s="8">
        <v>0.48</v>
      </c>
      <c r="AM389" s="8">
        <v>0.47</v>
      </c>
      <c r="AN389" s="8">
        <v>1614</v>
      </c>
      <c r="AO389" s="8">
        <v>346</v>
      </c>
      <c r="AP389" s="8">
        <v>821</v>
      </c>
      <c r="AQ389" s="8">
        <v>783</v>
      </c>
      <c r="AR389" s="8">
        <v>1443</v>
      </c>
      <c r="AS389" s="8">
        <v>454</v>
      </c>
      <c r="AT389" s="8">
        <v>762</v>
      </c>
      <c r="AU389" s="8">
        <v>746</v>
      </c>
      <c r="AV389" s="8">
        <v>0.26800000000000002</v>
      </c>
      <c r="AW389" s="8">
        <v>2.7930000000000001</v>
      </c>
      <c r="AX389" s="8">
        <v>12</v>
      </c>
      <c r="AY389" s="8">
        <v>37</v>
      </c>
      <c r="AZ389" s="8">
        <v>2</v>
      </c>
      <c r="BA389" s="8">
        <v>4</v>
      </c>
      <c r="BB389" s="8">
        <v>1</v>
      </c>
      <c r="BC389" s="8">
        <v>5</v>
      </c>
      <c r="BD389" s="8">
        <v>1</v>
      </c>
      <c r="BE389" s="8">
        <v>1</v>
      </c>
      <c r="BF389" s="8">
        <v>2</v>
      </c>
      <c r="BG389" s="8">
        <v>1</v>
      </c>
      <c r="BH389" s="8">
        <v>5</v>
      </c>
      <c r="BI389" s="8">
        <v>5</v>
      </c>
      <c r="BJ389" s="8">
        <v>4</v>
      </c>
      <c r="BK389" s="8">
        <v>1</v>
      </c>
      <c r="BL389" s="8">
        <v>2</v>
      </c>
      <c r="BM389" s="8">
        <v>0</v>
      </c>
      <c r="BN389" s="8">
        <v>3</v>
      </c>
      <c r="BO389" s="8">
        <v>1</v>
      </c>
      <c r="BP389" s="8">
        <v>-4.5395506556919998E-2</v>
      </c>
      <c r="BQ389" s="8">
        <v>0.88832598841000399</v>
      </c>
      <c r="BR389" s="8">
        <v>37.7747563360697</v>
      </c>
      <c r="BS389" s="8">
        <v>154</v>
      </c>
      <c r="BT389" s="8">
        <v>81</v>
      </c>
      <c r="BU389" s="8">
        <v>113</v>
      </c>
      <c r="BV389" s="8">
        <v>138</v>
      </c>
      <c r="BW389" s="8">
        <v>163</v>
      </c>
      <c r="BX389" s="8">
        <v>200</v>
      </c>
      <c r="BY389" s="8">
        <v>231</v>
      </c>
      <c r="BZ389" s="8">
        <v>266</v>
      </c>
      <c r="CA389" s="8">
        <v>103</v>
      </c>
      <c r="CB389" s="8">
        <v>144</v>
      </c>
      <c r="CC389" s="8">
        <v>174</v>
      </c>
      <c r="CD389" s="8">
        <v>207</v>
      </c>
      <c r="CE389" s="8">
        <v>254</v>
      </c>
      <c r="CF389" s="8">
        <v>293</v>
      </c>
      <c r="CG389" s="8">
        <v>336</v>
      </c>
      <c r="CH389" s="23">
        <v>0</v>
      </c>
      <c r="CI389" s="24">
        <v>0</v>
      </c>
      <c r="CJ389" s="25">
        <v>0</v>
      </c>
      <c r="CK389" s="26">
        <v>0</v>
      </c>
      <c r="CL389" s="28">
        <v>0</v>
      </c>
      <c r="CM389" s="29">
        <v>0</v>
      </c>
      <c r="CN389" s="30">
        <v>0</v>
      </c>
      <c r="CO389" s="31">
        <v>100</v>
      </c>
      <c r="CP389" s="34" t="s">
        <v>468</v>
      </c>
      <c r="CQ389" s="8">
        <v>0</v>
      </c>
      <c r="CR389" s="8">
        <v>0</v>
      </c>
      <c r="CS389" s="8">
        <v>0</v>
      </c>
      <c r="CT389" s="8">
        <v>0</v>
      </c>
      <c r="CU389" s="8">
        <v>0</v>
      </c>
      <c r="CV389" s="8">
        <v>0</v>
      </c>
      <c r="CW389" s="8">
        <v>0</v>
      </c>
      <c r="CX389" s="8">
        <v>100</v>
      </c>
      <c r="CY389" s="8">
        <v>0</v>
      </c>
    </row>
    <row r="390" spans="1:103" s="8" customFormat="1" ht="15.75" thickBot="1" x14ac:dyDescent="0.3">
      <c r="A390" s="8" t="s">
        <v>469</v>
      </c>
      <c r="B390" s="8" t="s">
        <v>853</v>
      </c>
      <c r="C390" s="8" t="s">
        <v>860</v>
      </c>
      <c r="D390" s="8" t="s">
        <v>890</v>
      </c>
      <c r="E390" s="8" t="s">
        <v>891</v>
      </c>
      <c r="G390" s="9">
        <v>8811</v>
      </c>
      <c r="H390" s="8">
        <v>-25.438369999999999</v>
      </c>
      <c r="I390" s="8">
        <v>31.634519999999998</v>
      </c>
      <c r="J390" s="10">
        <v>21790</v>
      </c>
      <c r="K390" s="10">
        <v>36039</v>
      </c>
      <c r="L390" s="9">
        <v>1959</v>
      </c>
      <c r="M390" s="8">
        <v>8794.1104491627702</v>
      </c>
      <c r="N390" s="8">
        <v>794030.13874992798</v>
      </c>
      <c r="O390" s="8">
        <v>118148.489376098</v>
      </c>
      <c r="P390" s="8">
        <f t="shared" si="6"/>
        <v>118.14848937609801</v>
      </c>
      <c r="Q390" s="8">
        <v>257037.635376463</v>
      </c>
      <c r="R390" s="9">
        <v>235</v>
      </c>
      <c r="S390" s="9">
        <v>1921</v>
      </c>
      <c r="T390" s="9">
        <v>285</v>
      </c>
      <c r="U390" s="9">
        <v>1486</v>
      </c>
      <c r="V390" s="9">
        <v>4.6509951353069998E-3</v>
      </c>
      <c r="W390" s="9">
        <v>6.55935072516E-3</v>
      </c>
      <c r="X390" s="9">
        <v>18.4699993133544</v>
      </c>
      <c r="Y390" s="9">
        <v>6.2299571000040002E-3</v>
      </c>
      <c r="Z390" s="8">
        <v>1.0095435204849199</v>
      </c>
      <c r="AA390" s="8">
        <v>74.900253696300297</v>
      </c>
      <c r="AB390" s="8">
        <v>33.615195235221599</v>
      </c>
      <c r="AC390" s="9" t="s">
        <v>80</v>
      </c>
      <c r="AD390" s="8">
        <v>48.638714003663601</v>
      </c>
      <c r="AE390" s="8">
        <v>6.8</v>
      </c>
      <c r="AF390" s="8">
        <v>1.75</v>
      </c>
      <c r="AG390" s="8">
        <v>3.8</v>
      </c>
      <c r="AH390" s="8">
        <v>3.75</v>
      </c>
      <c r="AI390" s="8">
        <v>4</v>
      </c>
      <c r="AJ390" s="8">
        <v>0.8</v>
      </c>
      <c r="AK390" s="8">
        <v>0.18</v>
      </c>
      <c r="AL390" s="8">
        <v>0.49</v>
      </c>
      <c r="AM390" s="8">
        <v>0.47</v>
      </c>
      <c r="AN390" s="8">
        <v>1614</v>
      </c>
      <c r="AO390" s="8">
        <v>456</v>
      </c>
      <c r="AP390" s="8">
        <v>862</v>
      </c>
      <c r="AQ390" s="8">
        <v>818</v>
      </c>
      <c r="AR390" s="8">
        <v>1443</v>
      </c>
      <c r="AS390" s="8">
        <v>454</v>
      </c>
      <c r="AT390" s="8">
        <v>794</v>
      </c>
      <c r="AU390" s="8">
        <v>769</v>
      </c>
      <c r="AV390" s="8">
        <v>0.27900000000000003</v>
      </c>
      <c r="AW390" s="8">
        <v>3.1019999999999999</v>
      </c>
      <c r="AX390" s="8">
        <v>12</v>
      </c>
      <c r="AY390" s="8">
        <v>37</v>
      </c>
      <c r="AZ390" s="8">
        <v>2</v>
      </c>
      <c r="BA390" s="8">
        <v>4</v>
      </c>
      <c r="BB390" s="8">
        <v>1</v>
      </c>
      <c r="BC390" s="8">
        <v>5</v>
      </c>
      <c r="BD390" s="8">
        <v>1</v>
      </c>
      <c r="BE390" s="8">
        <v>1</v>
      </c>
      <c r="BF390" s="8">
        <v>2</v>
      </c>
      <c r="BG390" s="8">
        <v>1</v>
      </c>
      <c r="BH390" s="8">
        <v>5</v>
      </c>
      <c r="BI390" s="8">
        <v>5</v>
      </c>
      <c r="BJ390" s="8">
        <v>4</v>
      </c>
      <c r="BK390" s="8">
        <v>1</v>
      </c>
      <c r="BL390" s="8">
        <v>2</v>
      </c>
      <c r="BM390" s="8">
        <v>0</v>
      </c>
      <c r="BN390" s="8">
        <v>3</v>
      </c>
      <c r="BO390" s="8">
        <v>1</v>
      </c>
      <c r="BP390" s="8">
        <v>-0.10464808154807</v>
      </c>
      <c r="BQ390" s="8">
        <v>0.87261849952845105</v>
      </c>
      <c r="BR390" s="8">
        <v>36.8681692743206</v>
      </c>
      <c r="BS390" s="8">
        <v>161</v>
      </c>
      <c r="BT390" s="8">
        <v>79</v>
      </c>
      <c r="BU390" s="8">
        <v>110</v>
      </c>
      <c r="BV390" s="8">
        <v>133</v>
      </c>
      <c r="BW390" s="8">
        <v>158</v>
      </c>
      <c r="BX390" s="8">
        <v>193</v>
      </c>
      <c r="BY390" s="8">
        <v>223</v>
      </c>
      <c r="BZ390" s="8">
        <v>255</v>
      </c>
      <c r="CA390" s="8">
        <v>66</v>
      </c>
      <c r="CB390" s="8">
        <v>91</v>
      </c>
      <c r="CC390" s="8">
        <v>110</v>
      </c>
      <c r="CD390" s="8">
        <v>131</v>
      </c>
      <c r="CE390" s="8">
        <v>160</v>
      </c>
      <c r="CF390" s="8">
        <v>185</v>
      </c>
      <c r="CG390" s="8">
        <v>212</v>
      </c>
      <c r="CH390" s="23">
        <v>0</v>
      </c>
      <c r="CI390" s="24">
        <v>0</v>
      </c>
      <c r="CJ390" s="25">
        <v>0</v>
      </c>
      <c r="CK390" s="26">
        <v>0</v>
      </c>
      <c r="CL390" s="28">
        <v>0</v>
      </c>
      <c r="CM390" s="29">
        <v>0</v>
      </c>
      <c r="CN390" s="30">
        <v>0</v>
      </c>
      <c r="CO390" s="31">
        <v>100</v>
      </c>
      <c r="CP390" s="34" t="s">
        <v>469</v>
      </c>
      <c r="CQ390" s="8">
        <v>0</v>
      </c>
      <c r="CR390" s="8">
        <v>0</v>
      </c>
      <c r="CS390" s="8">
        <v>0</v>
      </c>
      <c r="CT390" s="8">
        <v>0</v>
      </c>
      <c r="CU390" s="8">
        <v>0</v>
      </c>
      <c r="CV390" s="8">
        <v>0</v>
      </c>
      <c r="CW390" s="8">
        <v>0</v>
      </c>
      <c r="CX390" s="8">
        <v>100</v>
      </c>
      <c r="CY390" s="8">
        <v>0</v>
      </c>
    </row>
    <row r="391" spans="1:103" s="8" customFormat="1" ht="15.75" thickBot="1" x14ac:dyDescent="0.3">
      <c r="A391" s="8" t="s">
        <v>470</v>
      </c>
      <c r="B391" s="8" t="s">
        <v>853</v>
      </c>
      <c r="C391" s="8" t="s">
        <v>860</v>
      </c>
      <c r="D391" s="8" t="s">
        <v>890</v>
      </c>
      <c r="E391" s="8" t="s">
        <v>892</v>
      </c>
      <c r="G391" s="9">
        <v>618</v>
      </c>
      <c r="H391" s="8">
        <v>-25.278379999999999</v>
      </c>
      <c r="I391" s="8">
        <v>31.622579999999999</v>
      </c>
      <c r="J391" s="10">
        <v>22153</v>
      </c>
      <c r="K391" s="10">
        <v>35493</v>
      </c>
      <c r="L391" s="9">
        <v>1960</v>
      </c>
      <c r="M391" s="8">
        <v>619.93825524416297</v>
      </c>
      <c r="N391" s="8">
        <v>174283.559560286</v>
      </c>
      <c r="O391" s="8">
        <v>34573.573405808202</v>
      </c>
      <c r="P391" s="8">
        <f t="shared" si="6"/>
        <v>34.573573405808204</v>
      </c>
      <c r="Q391" s="8">
        <v>64248.980723822096</v>
      </c>
      <c r="R391" s="9">
        <v>254</v>
      </c>
      <c r="S391" s="9">
        <v>586</v>
      </c>
      <c r="T391" s="9">
        <v>275</v>
      </c>
      <c r="U391" s="9">
        <v>462</v>
      </c>
      <c r="V391" s="9">
        <v>3.4656270872799998E-3</v>
      </c>
      <c r="W391" s="9">
        <v>5.1673971518260003E-3</v>
      </c>
      <c r="X391" s="9">
        <v>5.5</v>
      </c>
      <c r="Y391" s="9">
        <v>3.8807361852379999E-3</v>
      </c>
      <c r="Z391" s="8">
        <v>1.11019468012496</v>
      </c>
      <c r="AA391" s="8">
        <v>88.555812640925794</v>
      </c>
      <c r="AB391" s="8">
        <v>13.868835038017799</v>
      </c>
      <c r="AC391" s="9" t="s">
        <v>80</v>
      </c>
      <c r="AD391" s="8">
        <v>8.2458461093658606</v>
      </c>
      <c r="AE391" s="8">
        <v>6.8</v>
      </c>
      <c r="AF391" s="8">
        <v>1.75</v>
      </c>
      <c r="AG391" s="8">
        <v>4.08</v>
      </c>
      <c r="AH391" s="8">
        <v>3.75</v>
      </c>
      <c r="AI391" s="8">
        <v>3.75</v>
      </c>
      <c r="AJ391" s="8">
        <v>0.64</v>
      </c>
      <c r="AK391" s="8">
        <v>0.42</v>
      </c>
      <c r="AL391" s="8">
        <v>0.54</v>
      </c>
      <c r="AM391" s="8">
        <v>0.55000000000000004</v>
      </c>
      <c r="AN391" s="8">
        <v>713</v>
      </c>
      <c r="AO391" s="8">
        <v>468</v>
      </c>
      <c r="AP391" s="8">
        <v>591</v>
      </c>
      <c r="AQ391" s="8">
        <v>600</v>
      </c>
      <c r="AR391" s="8">
        <v>694</v>
      </c>
      <c r="AS391" s="8">
        <v>539</v>
      </c>
      <c r="AT391" s="8">
        <v>597</v>
      </c>
      <c r="AU391" s="8">
        <v>585</v>
      </c>
      <c r="AV391" s="8">
        <v>4.0000000000000001E-3</v>
      </c>
      <c r="AW391" s="8">
        <v>0</v>
      </c>
      <c r="AX391" s="8">
        <v>6</v>
      </c>
      <c r="AY391" s="8">
        <v>37</v>
      </c>
      <c r="AZ391" s="8">
        <v>2</v>
      </c>
      <c r="BA391" s="8">
        <v>4</v>
      </c>
      <c r="BB391" s="8">
        <v>1</v>
      </c>
      <c r="BC391" s="8">
        <v>1</v>
      </c>
      <c r="BD391" s="8">
        <v>1</v>
      </c>
      <c r="BE391" s="8">
        <v>1</v>
      </c>
      <c r="BF391" s="8">
        <v>1</v>
      </c>
      <c r="BG391" s="8">
        <v>1</v>
      </c>
      <c r="BH391" s="8">
        <v>5</v>
      </c>
      <c r="BI391" s="8">
        <v>5</v>
      </c>
      <c r="BJ391" s="8">
        <v>5</v>
      </c>
      <c r="BK391" s="8">
        <v>2</v>
      </c>
      <c r="BL391" s="8">
        <v>2</v>
      </c>
      <c r="BM391" s="8">
        <v>2</v>
      </c>
      <c r="BN391" s="8">
        <v>3</v>
      </c>
      <c r="BO391" s="8">
        <v>1</v>
      </c>
      <c r="BP391" s="8">
        <v>-0.10464808154807</v>
      </c>
      <c r="BQ391" s="8">
        <v>0.65899386773187396</v>
      </c>
      <c r="BR391" s="8">
        <v>-1.3382668086796099</v>
      </c>
      <c r="BS391" s="8">
        <v>165</v>
      </c>
      <c r="BT391" s="8">
        <v>68</v>
      </c>
      <c r="BU391" s="8">
        <v>98</v>
      </c>
      <c r="BV391" s="8">
        <v>121</v>
      </c>
      <c r="BW391" s="8">
        <v>145</v>
      </c>
      <c r="BX391" s="8">
        <v>180</v>
      </c>
      <c r="BY391" s="8">
        <v>209</v>
      </c>
      <c r="BZ391" s="8">
        <v>240</v>
      </c>
      <c r="CA391" s="8">
        <v>61</v>
      </c>
      <c r="CB391" s="8">
        <v>88</v>
      </c>
      <c r="CC391" s="8">
        <v>108</v>
      </c>
      <c r="CD391" s="8">
        <v>130</v>
      </c>
      <c r="CE391" s="8">
        <v>161</v>
      </c>
      <c r="CF391" s="8">
        <v>186</v>
      </c>
      <c r="CG391" s="8">
        <v>215</v>
      </c>
      <c r="CH391" s="23">
        <v>0</v>
      </c>
      <c r="CI391" s="24">
        <v>0</v>
      </c>
      <c r="CJ391" s="25">
        <v>0</v>
      </c>
      <c r="CK391" s="26">
        <v>0</v>
      </c>
      <c r="CL391" s="28">
        <v>0</v>
      </c>
      <c r="CM391" s="29">
        <v>30</v>
      </c>
      <c r="CN391" s="30">
        <v>0</v>
      </c>
      <c r="CO391" s="31">
        <v>70</v>
      </c>
      <c r="CP391" s="34" t="s">
        <v>470</v>
      </c>
      <c r="CQ391" s="8">
        <v>0</v>
      </c>
      <c r="CR391" s="8">
        <v>0</v>
      </c>
      <c r="CS391" s="8">
        <v>0</v>
      </c>
      <c r="CT391" s="8">
        <v>0</v>
      </c>
      <c r="CU391" s="8">
        <v>0</v>
      </c>
      <c r="CV391" s="8">
        <v>0</v>
      </c>
      <c r="CW391" s="8">
        <v>0</v>
      </c>
      <c r="CX391" s="8">
        <v>100</v>
      </c>
      <c r="CY391" s="8">
        <v>0</v>
      </c>
    </row>
    <row r="392" spans="1:103" s="8" customFormat="1" ht="15.75" thickBot="1" x14ac:dyDescent="0.3">
      <c r="A392" s="8" t="s">
        <v>471</v>
      </c>
      <c r="B392" s="8" t="s">
        <v>853</v>
      </c>
      <c r="C392" s="8" t="s">
        <v>860</v>
      </c>
      <c r="D392" s="8" t="s">
        <v>884</v>
      </c>
      <c r="E392" s="8" t="s">
        <v>888</v>
      </c>
      <c r="G392" s="9">
        <v>1639</v>
      </c>
      <c r="H392" s="8">
        <v>-25.543220000000002</v>
      </c>
      <c r="I392" s="8">
        <v>31.316690000000001</v>
      </c>
      <c r="J392" s="10">
        <v>22159</v>
      </c>
      <c r="K392" s="10">
        <v>43333</v>
      </c>
      <c r="L392" s="9">
        <v>1960</v>
      </c>
      <c r="M392" s="8">
        <v>1642.08194806643</v>
      </c>
      <c r="N392" s="8">
        <v>319625.36170278001</v>
      </c>
      <c r="O392" s="8">
        <v>61406.568524429997</v>
      </c>
      <c r="P392" s="8">
        <f t="shared" si="6"/>
        <v>61.40656852443</v>
      </c>
      <c r="Q392" s="8">
        <v>112319.508976297</v>
      </c>
      <c r="R392" s="9">
        <v>334</v>
      </c>
      <c r="S392" s="9">
        <v>1689</v>
      </c>
      <c r="T392" s="9">
        <v>380</v>
      </c>
      <c r="U392" s="9">
        <v>1219</v>
      </c>
      <c r="V392" s="9">
        <v>6.7425412125889997E-3</v>
      </c>
      <c r="W392" s="9">
        <v>1.2063799177451E-2</v>
      </c>
      <c r="X392" s="9">
        <v>22.120000839233398</v>
      </c>
      <c r="Y392" s="9">
        <v>9.9596828222269992E-3</v>
      </c>
      <c r="Z392" s="8">
        <v>1.2534467957408799</v>
      </c>
      <c r="AA392" s="8">
        <v>82.590298921601999</v>
      </c>
      <c r="AB392" s="8">
        <v>14.8334063049815</v>
      </c>
      <c r="AC392" s="9" t="s">
        <v>80</v>
      </c>
      <c r="AD392" s="8">
        <v>6.5429230250200403</v>
      </c>
      <c r="AE392" s="8">
        <v>6.5</v>
      </c>
      <c r="AF392" s="8">
        <v>2.1</v>
      </c>
      <c r="AG392" s="8">
        <v>3.95</v>
      </c>
      <c r="AH392" s="8">
        <v>3.7</v>
      </c>
      <c r="AI392" s="8">
        <v>3.55</v>
      </c>
      <c r="AJ392" s="8">
        <v>0.7</v>
      </c>
      <c r="AK392" s="8">
        <v>0.25</v>
      </c>
      <c r="AL392" s="8">
        <v>0.43</v>
      </c>
      <c r="AM392" s="8">
        <v>0.43</v>
      </c>
      <c r="AN392" s="8">
        <v>1578</v>
      </c>
      <c r="AO392" s="8">
        <v>584</v>
      </c>
      <c r="AP392" s="8">
        <v>910</v>
      </c>
      <c r="AQ392" s="8">
        <v>872</v>
      </c>
      <c r="AR392" s="8">
        <v>1285</v>
      </c>
      <c r="AS392" s="8">
        <v>481</v>
      </c>
      <c r="AT392" s="8">
        <v>816</v>
      </c>
      <c r="AU392" s="8">
        <v>783</v>
      </c>
      <c r="AV392" s="8">
        <v>6.7000000000000004E-2</v>
      </c>
      <c r="AW392" s="8">
        <v>1.7549999999999999</v>
      </c>
      <c r="AX392" s="8">
        <v>11</v>
      </c>
      <c r="AY392" s="8">
        <v>37</v>
      </c>
      <c r="AZ392" s="8">
        <v>2</v>
      </c>
      <c r="BA392" s="8">
        <v>4</v>
      </c>
      <c r="BB392" s="8">
        <v>2</v>
      </c>
      <c r="BC392" s="8">
        <v>5</v>
      </c>
      <c r="BD392" s="8">
        <v>1</v>
      </c>
      <c r="BE392" s="8">
        <v>1</v>
      </c>
      <c r="BF392" s="8">
        <v>1</v>
      </c>
      <c r="BG392" s="8">
        <v>1</v>
      </c>
      <c r="BH392" s="8">
        <v>5</v>
      </c>
      <c r="BI392" s="8">
        <v>5</v>
      </c>
      <c r="BJ392" s="8">
        <v>5</v>
      </c>
      <c r="BK392" s="8">
        <v>1</v>
      </c>
      <c r="BL392" s="8">
        <v>2</v>
      </c>
      <c r="BM392" s="8">
        <v>1</v>
      </c>
      <c r="BN392" s="8">
        <v>3</v>
      </c>
      <c r="BO392" s="8">
        <v>1</v>
      </c>
      <c r="BP392" s="8">
        <v>-0.113668376515754</v>
      </c>
      <c r="BQ392" s="8">
        <v>0.76147371834978606</v>
      </c>
      <c r="BR392" s="8">
        <v>26.902379027024399</v>
      </c>
      <c r="BS392" s="8">
        <v>135</v>
      </c>
      <c r="BT392" s="8">
        <v>72</v>
      </c>
      <c r="BU392" s="8">
        <v>100</v>
      </c>
      <c r="BV392" s="8">
        <v>122</v>
      </c>
      <c r="BW392" s="8">
        <v>145</v>
      </c>
      <c r="BX392" s="8">
        <v>179</v>
      </c>
      <c r="BY392" s="8">
        <v>207</v>
      </c>
      <c r="BZ392" s="8">
        <v>239</v>
      </c>
      <c r="CA392" s="8">
        <v>59</v>
      </c>
      <c r="CB392" s="8">
        <v>83</v>
      </c>
      <c r="CC392" s="8">
        <v>101</v>
      </c>
      <c r="CD392" s="8">
        <v>120</v>
      </c>
      <c r="CE392" s="8">
        <v>148</v>
      </c>
      <c r="CF392" s="8">
        <v>172</v>
      </c>
      <c r="CG392" s="8">
        <v>198</v>
      </c>
      <c r="CH392" s="23">
        <v>0</v>
      </c>
      <c r="CI392" s="24">
        <v>0</v>
      </c>
      <c r="CJ392" s="25">
        <v>0</v>
      </c>
      <c r="CK392" s="26">
        <v>0</v>
      </c>
      <c r="CL392" s="28">
        <v>0</v>
      </c>
      <c r="CM392" s="29">
        <v>0</v>
      </c>
      <c r="CN392" s="30">
        <v>0</v>
      </c>
      <c r="CO392" s="31">
        <v>100</v>
      </c>
      <c r="CP392" s="34" t="s">
        <v>471</v>
      </c>
      <c r="CQ392" s="8">
        <v>0</v>
      </c>
      <c r="CR392" s="8">
        <v>0</v>
      </c>
      <c r="CS392" s="8">
        <v>0</v>
      </c>
      <c r="CT392" s="8">
        <v>0</v>
      </c>
      <c r="CU392" s="8">
        <v>0</v>
      </c>
      <c r="CV392" s="8">
        <v>0</v>
      </c>
      <c r="CW392" s="8">
        <v>0</v>
      </c>
      <c r="CX392" s="8">
        <v>100</v>
      </c>
      <c r="CY392" s="8">
        <v>0</v>
      </c>
    </row>
    <row r="393" spans="1:103" s="8" customFormat="1" x14ac:dyDescent="0.25">
      <c r="A393" s="8" t="s">
        <v>472</v>
      </c>
      <c r="B393" s="8" t="s">
        <v>853</v>
      </c>
      <c r="C393" s="8" t="s">
        <v>860</v>
      </c>
      <c r="D393" s="8" t="s">
        <v>884</v>
      </c>
      <c r="E393" s="8" t="s">
        <v>886</v>
      </c>
      <c r="G393" s="9">
        <v>80</v>
      </c>
      <c r="H393" s="8">
        <v>-25.711829999999999</v>
      </c>
      <c r="I393" s="8">
        <v>30.835000000000001</v>
      </c>
      <c r="J393" s="10">
        <v>23645</v>
      </c>
      <c r="K393" s="10">
        <v>43236</v>
      </c>
      <c r="L393" s="9">
        <v>1964</v>
      </c>
      <c r="M393" s="8">
        <v>81.812336407448001</v>
      </c>
      <c r="N393" s="8">
        <v>64065.490832237898</v>
      </c>
      <c r="O393" s="8">
        <v>10076.7310208666</v>
      </c>
      <c r="P393" s="8">
        <f t="shared" si="6"/>
        <v>10.076731020866601</v>
      </c>
      <c r="Q393" s="8">
        <v>22691.0961115338</v>
      </c>
      <c r="R393" s="9">
        <v>855</v>
      </c>
      <c r="S393" s="9">
        <v>1655</v>
      </c>
      <c r="T393" s="9">
        <v>877</v>
      </c>
      <c r="U393" s="9">
        <v>1480</v>
      </c>
      <c r="V393" s="9">
        <v>2.8790289536119E-2</v>
      </c>
      <c r="W393" s="9">
        <v>3.5256119672128002E-2</v>
      </c>
      <c r="X393" s="9">
        <v>21.649999618530199</v>
      </c>
      <c r="Y393" s="9">
        <v>3.5432398319244003E-2</v>
      </c>
      <c r="Z393" s="8">
        <v>1.68526491987678</v>
      </c>
      <c r="AA393" s="8">
        <v>93.028720238278794</v>
      </c>
      <c r="AB393" s="8">
        <v>2.6558553440508001</v>
      </c>
      <c r="AC393" s="9" t="s">
        <v>80</v>
      </c>
      <c r="AD393" s="8">
        <v>3.4566423285884702</v>
      </c>
      <c r="AE393" s="8">
        <v>5.3</v>
      </c>
      <c r="AF393" s="8">
        <v>2.2000000000000002</v>
      </c>
      <c r="AG393" s="8">
        <v>2.76</v>
      </c>
      <c r="AH393" s="8">
        <v>2.4500000000000002</v>
      </c>
      <c r="AI393" s="8">
        <v>2.4500000000000002</v>
      </c>
      <c r="AJ393" s="8">
        <v>0.61</v>
      </c>
      <c r="AK393" s="8">
        <v>0.25</v>
      </c>
      <c r="AL393" s="8">
        <v>0.28999999999999998</v>
      </c>
      <c r="AM393" s="8">
        <v>0.28000000000000003</v>
      </c>
      <c r="AN393" s="8">
        <v>1266</v>
      </c>
      <c r="AO393" s="8">
        <v>933</v>
      </c>
      <c r="AP393" s="8">
        <v>1093</v>
      </c>
      <c r="AQ393" s="8">
        <v>1092</v>
      </c>
      <c r="AR393" s="8">
        <v>1126</v>
      </c>
      <c r="AS393" s="8">
        <v>934</v>
      </c>
      <c r="AT393" s="8">
        <v>1021</v>
      </c>
      <c r="AU393" s="8">
        <v>1028</v>
      </c>
      <c r="AV393" s="8">
        <v>0.17399999999999999</v>
      </c>
      <c r="AW393" s="8">
        <v>0.22600000000000001</v>
      </c>
      <c r="AX393" s="8">
        <v>12</v>
      </c>
      <c r="AY393" s="8">
        <v>42</v>
      </c>
      <c r="AZ393" s="8">
        <v>2</v>
      </c>
      <c r="BA393" s="8">
        <v>4</v>
      </c>
      <c r="BB393" s="8">
        <v>5</v>
      </c>
      <c r="BC393" s="8">
        <v>5</v>
      </c>
      <c r="BD393" s="8">
        <v>2</v>
      </c>
      <c r="BE393" s="8">
        <v>1</v>
      </c>
      <c r="BF393" s="8">
        <v>1</v>
      </c>
      <c r="BG393" s="8">
        <v>1</v>
      </c>
      <c r="BH393" s="8">
        <v>5</v>
      </c>
      <c r="BI393" s="8">
        <v>5</v>
      </c>
      <c r="BJ393" s="8">
        <v>5</v>
      </c>
      <c r="BK393" s="8">
        <v>1</v>
      </c>
      <c r="BL393" s="8">
        <v>1</v>
      </c>
      <c r="BM393" s="8">
        <v>1</v>
      </c>
      <c r="BN393" s="8">
        <v>3</v>
      </c>
      <c r="BO393" s="8">
        <v>1</v>
      </c>
      <c r="BP393" s="8">
        <v>-0.15025110257535801</v>
      </c>
      <c r="BQ393" s="8">
        <v>0.77213440105101205</v>
      </c>
      <c r="BR393" s="8">
        <v>29.954142599259399</v>
      </c>
      <c r="BS393" s="8">
        <v>169</v>
      </c>
      <c r="BT393" s="8">
        <v>49</v>
      </c>
      <c r="BU393" s="8">
        <v>68</v>
      </c>
      <c r="BV393" s="8">
        <v>83</v>
      </c>
      <c r="BW393" s="8">
        <v>98</v>
      </c>
      <c r="BX393" s="8">
        <v>121</v>
      </c>
      <c r="BY393" s="8">
        <v>141</v>
      </c>
      <c r="BZ393" s="8">
        <v>162</v>
      </c>
      <c r="CA393" s="8">
        <v>52</v>
      </c>
      <c r="CB393" s="8">
        <v>73</v>
      </c>
      <c r="CC393" s="8">
        <v>89</v>
      </c>
      <c r="CD393" s="8">
        <v>106</v>
      </c>
      <c r="CE393" s="8">
        <v>130</v>
      </c>
      <c r="CF393" s="8">
        <v>151</v>
      </c>
      <c r="CG393" s="8">
        <v>174</v>
      </c>
      <c r="CH393" s="23">
        <v>0</v>
      </c>
      <c r="CI393" s="24">
        <v>0</v>
      </c>
      <c r="CJ393" s="25">
        <v>0</v>
      </c>
      <c r="CK393" s="26">
        <v>0</v>
      </c>
      <c r="CL393" s="28">
        <v>0</v>
      </c>
      <c r="CM393" s="29">
        <v>100</v>
      </c>
      <c r="CN393" s="30">
        <v>0</v>
      </c>
      <c r="CO393" s="31">
        <v>0</v>
      </c>
      <c r="CP393" s="34" t="s">
        <v>472</v>
      </c>
      <c r="CQ393" s="8">
        <v>0</v>
      </c>
      <c r="CR393" s="8">
        <v>0</v>
      </c>
      <c r="CS393" s="8">
        <v>0</v>
      </c>
      <c r="CT393" s="8">
        <v>0</v>
      </c>
      <c r="CU393" s="8">
        <v>0</v>
      </c>
      <c r="CV393" s="8">
        <v>0</v>
      </c>
      <c r="CW393" s="8">
        <v>0</v>
      </c>
      <c r="CX393" s="8">
        <v>0</v>
      </c>
      <c r="CY393" s="8">
        <v>100</v>
      </c>
    </row>
    <row r="394" spans="1:103" s="8" customFormat="1" x14ac:dyDescent="0.25">
      <c r="A394" s="8" t="s">
        <v>473</v>
      </c>
      <c r="B394" s="8" t="s">
        <v>853</v>
      </c>
      <c r="C394" s="8" t="s">
        <v>860</v>
      </c>
      <c r="D394" s="8" t="s">
        <v>862</v>
      </c>
      <c r="E394" s="8" t="s">
        <v>882</v>
      </c>
      <c r="G394" s="9">
        <v>25</v>
      </c>
      <c r="H394" s="8">
        <v>-25.289210000000001</v>
      </c>
      <c r="I394" s="8">
        <v>30.567820000000001</v>
      </c>
      <c r="J394" s="10">
        <v>24309</v>
      </c>
      <c r="K394" s="10">
        <v>33737</v>
      </c>
      <c r="L394" s="9">
        <v>1966</v>
      </c>
      <c r="M394" s="8">
        <v>24.9895886264325</v>
      </c>
      <c r="N394" s="8">
        <v>35402.9035776237</v>
      </c>
      <c r="O394" s="8">
        <v>4022.3755591057902</v>
      </c>
      <c r="P394" s="8">
        <f t="shared" si="6"/>
        <v>4.0223755591057904</v>
      </c>
      <c r="Q394" s="8">
        <v>10950.519362253801</v>
      </c>
      <c r="R394" s="9">
        <v>1092</v>
      </c>
      <c r="S394" s="9">
        <v>2156</v>
      </c>
      <c r="T394" s="9">
        <v>1141</v>
      </c>
      <c r="U394" s="9">
        <v>1997</v>
      </c>
      <c r="V394" s="9">
        <v>7.7517859637736997E-2</v>
      </c>
      <c r="W394" s="9">
        <v>9.7164341233675997E-2</v>
      </c>
      <c r="X394" s="9">
        <v>35.639999389648402</v>
      </c>
      <c r="Y394" s="9">
        <v>0.10422641038894701</v>
      </c>
      <c r="Z394" s="8">
        <v>2.0441653959622199</v>
      </c>
      <c r="AA394" s="8">
        <v>95.469083962566799</v>
      </c>
      <c r="AB394" s="8">
        <v>1.00036433325485</v>
      </c>
      <c r="AC394" s="9" t="s">
        <v>80</v>
      </c>
      <c r="AD394" s="8">
        <v>0.62732887104630297</v>
      </c>
      <c r="AE394" s="8">
        <v>5.05</v>
      </c>
      <c r="AF394" s="8">
        <v>2.2000000000000002</v>
      </c>
      <c r="AG394" s="8">
        <v>3.56</v>
      </c>
      <c r="AH394" s="8">
        <v>3.95</v>
      </c>
      <c r="AI394" s="8">
        <v>3.95</v>
      </c>
      <c r="AJ394" s="8">
        <v>0.53</v>
      </c>
      <c r="AK394" s="8">
        <v>0.39</v>
      </c>
      <c r="AL394" s="8">
        <v>0.42</v>
      </c>
      <c r="AM394" s="8">
        <v>0.39</v>
      </c>
      <c r="AN394" s="8">
        <v>1256</v>
      </c>
      <c r="AO394" s="8">
        <v>802</v>
      </c>
      <c r="AP394" s="8">
        <v>985</v>
      </c>
      <c r="AQ394" s="8">
        <v>904</v>
      </c>
      <c r="AR394" s="8">
        <v>1006</v>
      </c>
      <c r="AS394" s="8">
        <v>853</v>
      </c>
      <c r="AT394" s="8">
        <v>927</v>
      </c>
      <c r="AU394" s="8">
        <v>940</v>
      </c>
      <c r="AV394" s="8">
        <v>0</v>
      </c>
      <c r="AW394" s="8">
        <v>0</v>
      </c>
      <c r="AX394" s="8">
        <v>12</v>
      </c>
      <c r="AY394" s="8">
        <v>42</v>
      </c>
      <c r="AZ394" s="8">
        <v>11</v>
      </c>
      <c r="BA394" s="8">
        <v>4</v>
      </c>
      <c r="BB394" s="8">
        <v>1</v>
      </c>
      <c r="BC394" s="8">
        <v>1</v>
      </c>
      <c r="BD394" s="8">
        <v>1</v>
      </c>
      <c r="BE394" s="8">
        <v>1</v>
      </c>
      <c r="BF394" s="8">
        <v>1</v>
      </c>
      <c r="BG394" s="8">
        <v>1</v>
      </c>
      <c r="BH394" s="8">
        <v>5</v>
      </c>
      <c r="BI394" s="8">
        <v>5</v>
      </c>
      <c r="BJ394" s="8">
        <v>4</v>
      </c>
      <c r="BK394" s="8">
        <v>1</v>
      </c>
      <c r="BL394" s="8">
        <v>1</v>
      </c>
      <c r="BM394" s="8">
        <v>0</v>
      </c>
      <c r="BN394" s="8">
        <v>3</v>
      </c>
      <c r="BO394" s="8">
        <v>1</v>
      </c>
      <c r="BP394" s="8">
        <v>-0.14193325816112401</v>
      </c>
      <c r="BQ394" s="8">
        <v>0.83270919165981605</v>
      </c>
      <c r="BR394" s="8">
        <v>18.316751431838199</v>
      </c>
      <c r="BS394" s="8">
        <v>155</v>
      </c>
      <c r="BT394" s="8">
        <v>29</v>
      </c>
      <c r="BU394" s="8">
        <v>41</v>
      </c>
      <c r="BV394" s="8">
        <v>49</v>
      </c>
      <c r="BW394" s="8">
        <v>58</v>
      </c>
      <c r="BX394" s="8">
        <v>70</v>
      </c>
      <c r="BY394" s="8">
        <v>81</v>
      </c>
      <c r="BZ394" s="8">
        <v>92</v>
      </c>
      <c r="CA394" s="8">
        <v>24</v>
      </c>
      <c r="CB394" s="8">
        <v>34</v>
      </c>
      <c r="CC394" s="8">
        <v>41</v>
      </c>
      <c r="CD394" s="8">
        <v>48</v>
      </c>
      <c r="CE394" s="8">
        <v>58</v>
      </c>
      <c r="CF394" s="8">
        <v>67</v>
      </c>
      <c r="CG394" s="8">
        <v>77</v>
      </c>
      <c r="CH394" s="23">
        <v>0</v>
      </c>
      <c r="CI394" s="24">
        <v>0</v>
      </c>
      <c r="CJ394" s="25">
        <v>0</v>
      </c>
      <c r="CK394" s="26">
        <v>0</v>
      </c>
      <c r="CL394" s="27">
        <v>100</v>
      </c>
      <c r="CM394" s="29">
        <v>0</v>
      </c>
      <c r="CN394" s="30">
        <v>0</v>
      </c>
      <c r="CO394" s="31">
        <v>0</v>
      </c>
      <c r="CP394" s="34" t="s">
        <v>473</v>
      </c>
      <c r="CQ394" s="8">
        <v>0</v>
      </c>
      <c r="CR394" s="8">
        <v>0</v>
      </c>
      <c r="CS394" s="8">
        <v>0</v>
      </c>
      <c r="CT394" s="8">
        <v>100</v>
      </c>
      <c r="CU394" s="8">
        <v>0</v>
      </c>
      <c r="CV394" s="8">
        <v>0</v>
      </c>
      <c r="CW394" s="8">
        <v>0</v>
      </c>
      <c r="CX394" s="8">
        <v>0</v>
      </c>
      <c r="CY394" s="8">
        <v>0</v>
      </c>
    </row>
    <row r="395" spans="1:103" s="8" customFormat="1" x14ac:dyDescent="0.25">
      <c r="A395" s="8" t="s">
        <v>474</v>
      </c>
      <c r="B395" s="8" t="s">
        <v>853</v>
      </c>
      <c r="C395" s="8" t="s">
        <v>860</v>
      </c>
      <c r="D395" s="8" t="s">
        <v>862</v>
      </c>
      <c r="E395" s="8" t="s">
        <v>882</v>
      </c>
      <c r="G395" s="9">
        <v>14</v>
      </c>
      <c r="H395" s="8">
        <v>-25.28755</v>
      </c>
      <c r="I395" s="8">
        <v>30.570879999999999</v>
      </c>
      <c r="J395" s="10">
        <v>24307</v>
      </c>
      <c r="K395" s="10">
        <v>33737</v>
      </c>
      <c r="L395" s="9">
        <v>1966</v>
      </c>
      <c r="M395" s="8">
        <v>13.721174588280199</v>
      </c>
      <c r="N395" s="8">
        <v>22167.9691380736</v>
      </c>
      <c r="O395" s="8">
        <v>3579.8031724334601</v>
      </c>
      <c r="P395" s="8">
        <f t="shared" si="6"/>
        <v>3.57980317243346</v>
      </c>
      <c r="Q395" s="8">
        <v>7884.6393745883597</v>
      </c>
      <c r="R395" s="9">
        <v>1096</v>
      </c>
      <c r="S395" s="9">
        <v>2123</v>
      </c>
      <c r="T395" s="9">
        <v>1121</v>
      </c>
      <c r="U395" s="9">
        <v>1732</v>
      </c>
      <c r="V395" s="9">
        <v>7.4823670089244995E-2</v>
      </c>
      <c r="W395" s="9">
        <v>0.13025326222400799</v>
      </c>
      <c r="X395" s="9">
        <v>32.400001525878899</v>
      </c>
      <c r="Y395" s="9">
        <v>0.103323265910149</v>
      </c>
      <c r="Z395" s="8">
        <v>2.04182777051455</v>
      </c>
      <c r="AA395" s="8">
        <v>97.669531297595398</v>
      </c>
      <c r="AB395" s="8">
        <v>0.77941838652908102</v>
      </c>
      <c r="AC395" s="9" t="s">
        <v>80</v>
      </c>
      <c r="AD395" s="8">
        <v>0.94896705042669505</v>
      </c>
      <c r="AE395" s="8">
        <v>4.75</v>
      </c>
      <c r="AF395" s="8">
        <v>2.2000000000000002</v>
      </c>
      <c r="AG395" s="8">
        <v>3.01</v>
      </c>
      <c r="AH395" s="8">
        <v>3</v>
      </c>
      <c r="AI395" s="8">
        <v>2.35</v>
      </c>
      <c r="AJ395" s="8">
        <v>0.46</v>
      </c>
      <c r="AK395" s="8">
        <v>0.39</v>
      </c>
      <c r="AL395" s="8">
        <v>0.41</v>
      </c>
      <c r="AM395" s="8">
        <v>0.39</v>
      </c>
      <c r="AN395" s="8">
        <v>1157</v>
      </c>
      <c r="AO395" s="8">
        <v>973</v>
      </c>
      <c r="AP395" s="8">
        <v>1068</v>
      </c>
      <c r="AQ395" s="8">
        <v>1069</v>
      </c>
      <c r="AR395" s="8">
        <v>1015</v>
      </c>
      <c r="AS395" s="8">
        <v>943</v>
      </c>
      <c r="AT395" s="8">
        <v>987</v>
      </c>
      <c r="AU395" s="8">
        <v>992</v>
      </c>
      <c r="AV395" s="8">
        <v>0</v>
      </c>
      <c r="AW395" s="8">
        <v>0</v>
      </c>
      <c r="AX395" s="8">
        <v>12</v>
      </c>
      <c r="AY395" s="8">
        <v>42</v>
      </c>
      <c r="AZ395" s="8">
        <v>11</v>
      </c>
      <c r="BA395" s="8">
        <v>4</v>
      </c>
      <c r="BB395" s="8">
        <v>1</v>
      </c>
      <c r="BC395" s="8">
        <v>1</v>
      </c>
      <c r="BD395" s="8">
        <v>1</v>
      </c>
      <c r="BE395" s="8">
        <v>1</v>
      </c>
      <c r="BF395" s="8">
        <v>1</v>
      </c>
      <c r="BG395" s="8">
        <v>1</v>
      </c>
      <c r="BH395" s="8">
        <v>5</v>
      </c>
      <c r="BI395" s="8">
        <v>5</v>
      </c>
      <c r="BJ395" s="8">
        <v>4</v>
      </c>
      <c r="BK395" s="8">
        <v>1</v>
      </c>
      <c r="BL395" s="8">
        <v>1</v>
      </c>
      <c r="BM395" s="8">
        <v>0</v>
      </c>
      <c r="BN395" s="8">
        <v>3</v>
      </c>
      <c r="BO395" s="8">
        <v>1</v>
      </c>
      <c r="BP395" s="8">
        <v>-0.14193325816112401</v>
      </c>
      <c r="BQ395" s="8">
        <v>0.84091091205482404</v>
      </c>
      <c r="BR395" s="8">
        <v>17.887615028647598</v>
      </c>
      <c r="BS395" s="8">
        <v>194</v>
      </c>
      <c r="BT395" s="8">
        <v>29</v>
      </c>
      <c r="BU395" s="8">
        <v>40</v>
      </c>
      <c r="BV395" s="8">
        <v>49</v>
      </c>
      <c r="BW395" s="8">
        <v>58</v>
      </c>
      <c r="BX395" s="8">
        <v>72</v>
      </c>
      <c r="BY395" s="8">
        <v>83</v>
      </c>
      <c r="BZ395" s="8">
        <v>96</v>
      </c>
      <c r="CA395" s="8">
        <v>31</v>
      </c>
      <c r="CB395" s="8">
        <v>43</v>
      </c>
      <c r="CC395" s="8">
        <v>53</v>
      </c>
      <c r="CD395" s="8">
        <v>63</v>
      </c>
      <c r="CE395" s="8">
        <v>77</v>
      </c>
      <c r="CF395" s="8">
        <v>90</v>
      </c>
      <c r="CG395" s="8">
        <v>104</v>
      </c>
      <c r="CH395" s="23">
        <v>0</v>
      </c>
      <c r="CI395" s="24">
        <v>0</v>
      </c>
      <c r="CJ395" s="25">
        <v>0</v>
      </c>
      <c r="CK395" s="26">
        <v>0</v>
      </c>
      <c r="CL395" s="27">
        <v>100</v>
      </c>
      <c r="CM395" s="29">
        <v>0</v>
      </c>
      <c r="CN395" s="30">
        <v>0</v>
      </c>
      <c r="CO395" s="31">
        <v>0</v>
      </c>
      <c r="CP395" s="34" t="s">
        <v>474</v>
      </c>
      <c r="CQ395" s="8">
        <v>0</v>
      </c>
      <c r="CR395" s="8">
        <v>0</v>
      </c>
      <c r="CS395" s="8">
        <v>0</v>
      </c>
      <c r="CT395" s="8">
        <v>100</v>
      </c>
      <c r="CU395" s="8">
        <v>0</v>
      </c>
      <c r="CV395" s="8">
        <v>0</v>
      </c>
      <c r="CW395" s="8">
        <v>0</v>
      </c>
      <c r="CX395" s="8">
        <v>0</v>
      </c>
      <c r="CY395" s="8">
        <v>0</v>
      </c>
    </row>
    <row r="396" spans="1:103" s="8" customFormat="1" x14ac:dyDescent="0.25">
      <c r="A396" s="8" t="s">
        <v>475</v>
      </c>
      <c r="B396" s="8" t="s">
        <v>853</v>
      </c>
      <c r="C396" s="8" t="s">
        <v>860</v>
      </c>
      <c r="D396" s="8" t="s">
        <v>862</v>
      </c>
      <c r="E396" s="8" t="s">
        <v>882</v>
      </c>
      <c r="G396" s="9">
        <v>78</v>
      </c>
      <c r="H396" s="8">
        <v>-25.297550000000001</v>
      </c>
      <c r="I396" s="8">
        <v>30.595600000000001</v>
      </c>
      <c r="J396" s="10">
        <v>24321</v>
      </c>
      <c r="K396" s="10">
        <v>33737</v>
      </c>
      <c r="L396" s="9">
        <v>1966</v>
      </c>
      <c r="M396" s="8">
        <v>77.107845397413996</v>
      </c>
      <c r="N396" s="8">
        <v>58602.212622329498</v>
      </c>
      <c r="O396" s="8">
        <v>10333.795697787</v>
      </c>
      <c r="P396" s="8">
        <f t="shared" si="6"/>
        <v>10.333795697787</v>
      </c>
      <c r="Q396" s="8">
        <v>20507.291163157301</v>
      </c>
      <c r="R396" s="9">
        <v>1015</v>
      </c>
      <c r="S396" s="9">
        <v>2072</v>
      </c>
      <c r="T396" s="9">
        <v>1053</v>
      </c>
      <c r="U396" s="9">
        <v>1587</v>
      </c>
      <c r="V396" s="9">
        <v>2.7427250519394999E-2</v>
      </c>
      <c r="W396" s="9">
        <v>5.1542643618332003E-2</v>
      </c>
      <c r="X396" s="9">
        <v>30.909999847412099</v>
      </c>
      <c r="Y396" s="9">
        <v>3.4719359129666998E-2</v>
      </c>
      <c r="Z396" s="8">
        <v>2.01519168726445</v>
      </c>
      <c r="AA396" s="8">
        <v>93.059498301516399</v>
      </c>
      <c r="AB396" s="8">
        <v>2.4760772895887802</v>
      </c>
      <c r="AC396" s="9" t="s">
        <v>80</v>
      </c>
      <c r="AD396" s="8">
        <v>1.45855581765384</v>
      </c>
      <c r="AE396" s="8">
        <v>4.9000000000000004</v>
      </c>
      <c r="AF396" s="8">
        <v>2.2000000000000002</v>
      </c>
      <c r="AG396" s="8">
        <v>3.11</v>
      </c>
      <c r="AH396" s="8">
        <v>3.05</v>
      </c>
      <c r="AI396" s="8">
        <v>3.05</v>
      </c>
      <c r="AJ396" s="8">
        <v>0.59</v>
      </c>
      <c r="AK396" s="8">
        <v>0.32</v>
      </c>
      <c r="AL396" s="8">
        <v>0.43</v>
      </c>
      <c r="AM396" s="8">
        <v>0.45</v>
      </c>
      <c r="AN396" s="8">
        <v>1443</v>
      </c>
      <c r="AO396" s="8">
        <v>826</v>
      </c>
      <c r="AP396" s="8">
        <v>1097</v>
      </c>
      <c r="AQ396" s="8">
        <v>1133</v>
      </c>
      <c r="AR396" s="8">
        <v>1176</v>
      </c>
      <c r="AS396" s="8">
        <v>909</v>
      </c>
      <c r="AT396" s="8">
        <v>1025</v>
      </c>
      <c r="AU396" s="8">
        <v>1019</v>
      </c>
      <c r="AV396" s="8">
        <v>0</v>
      </c>
      <c r="AW396" s="8">
        <v>9.6000000000000002E-2</v>
      </c>
      <c r="AX396" s="8">
        <v>12</v>
      </c>
      <c r="AY396" s="8">
        <v>42</v>
      </c>
      <c r="AZ396" s="8">
        <v>2</v>
      </c>
      <c r="BA396" s="8">
        <v>4</v>
      </c>
      <c r="BB396" s="8">
        <v>1</v>
      </c>
      <c r="BC396" s="8">
        <v>1</v>
      </c>
      <c r="BD396" s="8">
        <v>1</v>
      </c>
      <c r="BE396" s="8">
        <v>1</v>
      </c>
      <c r="BF396" s="8">
        <v>1</v>
      </c>
      <c r="BG396" s="8">
        <v>1</v>
      </c>
      <c r="BH396" s="8">
        <v>5</v>
      </c>
      <c r="BI396" s="8">
        <v>5</v>
      </c>
      <c r="BJ396" s="8">
        <v>4</v>
      </c>
      <c r="BK396" s="8">
        <v>1</v>
      </c>
      <c r="BL396" s="8">
        <v>1</v>
      </c>
      <c r="BM396" s="8">
        <v>0</v>
      </c>
      <c r="BN396" s="8">
        <v>3</v>
      </c>
      <c r="BO396" s="8">
        <v>1</v>
      </c>
      <c r="BP396" s="8">
        <v>-0.14193325816112401</v>
      </c>
      <c r="BQ396" s="8">
        <v>0.84618985530811597</v>
      </c>
      <c r="BR396" s="8">
        <v>31.451844144303401</v>
      </c>
      <c r="BS396" s="8">
        <v>183</v>
      </c>
      <c r="BT396" s="8">
        <v>47</v>
      </c>
      <c r="BU396" s="8">
        <v>65</v>
      </c>
      <c r="BV396" s="8">
        <v>80</v>
      </c>
      <c r="BW396" s="8">
        <v>95</v>
      </c>
      <c r="BX396" s="8">
        <v>117</v>
      </c>
      <c r="BY396" s="8">
        <v>136</v>
      </c>
      <c r="BZ396" s="8">
        <v>156</v>
      </c>
      <c r="CA396" s="8">
        <v>39</v>
      </c>
      <c r="CB396" s="8">
        <v>54</v>
      </c>
      <c r="CC396" s="8">
        <v>66</v>
      </c>
      <c r="CD396" s="8">
        <v>78</v>
      </c>
      <c r="CE396" s="8">
        <v>96</v>
      </c>
      <c r="CF396" s="8">
        <v>112</v>
      </c>
      <c r="CG396" s="8">
        <v>129</v>
      </c>
      <c r="CH396" s="23">
        <v>0</v>
      </c>
      <c r="CI396" s="24">
        <v>0</v>
      </c>
      <c r="CJ396" s="25">
        <v>0</v>
      </c>
      <c r="CK396" s="26">
        <v>0</v>
      </c>
      <c r="CL396" s="27">
        <v>100</v>
      </c>
      <c r="CM396" s="29">
        <v>0</v>
      </c>
      <c r="CN396" s="30">
        <v>0</v>
      </c>
      <c r="CO396" s="31">
        <v>0</v>
      </c>
      <c r="CP396" s="34" t="s">
        <v>475</v>
      </c>
      <c r="CQ396" s="8">
        <v>0</v>
      </c>
      <c r="CR396" s="8">
        <v>0</v>
      </c>
      <c r="CS396" s="8">
        <v>0</v>
      </c>
      <c r="CT396" s="8">
        <v>100</v>
      </c>
      <c r="CU396" s="8">
        <v>0</v>
      </c>
      <c r="CV396" s="8">
        <v>0</v>
      </c>
      <c r="CW396" s="8">
        <v>0</v>
      </c>
      <c r="CX396" s="8">
        <v>0</v>
      </c>
      <c r="CY396" s="8">
        <v>0</v>
      </c>
    </row>
    <row r="397" spans="1:103" s="8" customFormat="1" ht="15.75" thickBot="1" x14ac:dyDescent="0.3">
      <c r="A397" s="8" t="s">
        <v>476</v>
      </c>
      <c r="B397" s="8" t="s">
        <v>853</v>
      </c>
      <c r="C397" s="8" t="s">
        <v>860</v>
      </c>
      <c r="D397" s="8" t="s">
        <v>862</v>
      </c>
      <c r="E397" s="8" t="s">
        <v>882</v>
      </c>
      <c r="G397" s="9">
        <v>5.7</v>
      </c>
      <c r="H397" s="8">
        <v>-25.2956</v>
      </c>
      <c r="I397" s="8">
        <v>30.566990000000001</v>
      </c>
      <c r="J397" s="10">
        <v>24307</v>
      </c>
      <c r="K397" s="10">
        <v>33737</v>
      </c>
      <c r="L397" s="9">
        <v>1966</v>
      </c>
      <c r="M397" s="8">
        <v>5.5914908160774104</v>
      </c>
      <c r="N397" s="8">
        <v>14251.723433381299</v>
      </c>
      <c r="O397" s="8">
        <v>2136.9869361838701</v>
      </c>
      <c r="P397" s="8">
        <f t="shared" si="6"/>
        <v>2.1369869361838703</v>
      </c>
      <c r="Q397" s="8">
        <v>4579.9599645894896</v>
      </c>
      <c r="R397" s="9">
        <v>1137</v>
      </c>
      <c r="S397" s="9">
        <v>1742</v>
      </c>
      <c r="T397" s="9">
        <v>1156</v>
      </c>
      <c r="U397" s="9">
        <v>1602</v>
      </c>
      <c r="V397" s="9">
        <v>8.7932549417019001E-2</v>
      </c>
      <c r="W397" s="9">
        <v>0.13209722457786299</v>
      </c>
      <c r="X397" s="9">
        <v>36.130001068115199</v>
      </c>
      <c r="Y397" s="9">
        <v>0.12984101474285101</v>
      </c>
      <c r="Z397" s="8">
        <v>2.0428653516719399</v>
      </c>
      <c r="AA397" s="8">
        <v>100</v>
      </c>
      <c r="AB397" s="8">
        <v>0.46980196103928001</v>
      </c>
      <c r="AC397" s="9" t="s">
        <v>80</v>
      </c>
      <c r="AD397" s="8">
        <v>0.461946208060596</v>
      </c>
      <c r="AE397" s="8">
        <v>3.95</v>
      </c>
      <c r="AF397" s="8">
        <v>2.2000000000000002</v>
      </c>
      <c r="AG397" s="8">
        <v>3.08</v>
      </c>
      <c r="AH397" s="8">
        <v>3</v>
      </c>
      <c r="AI397" s="8">
        <v>2.35</v>
      </c>
      <c r="AJ397" s="8">
        <v>0.46</v>
      </c>
      <c r="AK397" s="8">
        <v>0.39</v>
      </c>
      <c r="AL397" s="8">
        <v>0.42</v>
      </c>
      <c r="AM397" s="8">
        <v>0.39</v>
      </c>
      <c r="AN397" s="8">
        <v>924</v>
      </c>
      <c r="AO397" s="8">
        <v>802</v>
      </c>
      <c r="AP397" s="8">
        <v>849</v>
      </c>
      <c r="AQ397" s="8">
        <v>822</v>
      </c>
      <c r="AR397" s="8">
        <v>888</v>
      </c>
      <c r="AS397" s="8">
        <v>833</v>
      </c>
      <c r="AT397" s="8">
        <v>868</v>
      </c>
      <c r="AU397" s="8">
        <v>885</v>
      </c>
      <c r="AV397" s="8">
        <v>0</v>
      </c>
      <c r="AW397" s="8">
        <v>0</v>
      </c>
      <c r="AX397" s="8">
        <v>12</v>
      </c>
      <c r="AY397" s="8">
        <v>42</v>
      </c>
      <c r="AZ397" s="8">
        <v>11</v>
      </c>
      <c r="BA397" s="8">
        <v>4</v>
      </c>
      <c r="BB397" s="8">
        <v>1</v>
      </c>
      <c r="BC397" s="8">
        <v>1</v>
      </c>
      <c r="BD397" s="8">
        <v>1</v>
      </c>
      <c r="BE397" s="8">
        <v>1</v>
      </c>
      <c r="BF397" s="8">
        <v>1</v>
      </c>
      <c r="BG397" s="8">
        <v>1</v>
      </c>
      <c r="BH397" s="8">
        <v>5</v>
      </c>
      <c r="BI397" s="8">
        <v>5</v>
      </c>
      <c r="BJ397" s="8">
        <v>5</v>
      </c>
      <c r="BK397" s="8">
        <v>1</v>
      </c>
      <c r="BL397" s="8">
        <v>1</v>
      </c>
      <c r="BM397" s="8">
        <v>1</v>
      </c>
      <c r="BN397" s="8">
        <v>3</v>
      </c>
      <c r="BO397" s="8">
        <v>1</v>
      </c>
      <c r="BP397" s="8">
        <v>-0.14193325816112401</v>
      </c>
      <c r="BQ397" s="8">
        <v>0.84596282740749695</v>
      </c>
      <c r="BR397" s="8">
        <v>9.4917186764039094</v>
      </c>
      <c r="BS397" s="8">
        <v>153</v>
      </c>
      <c r="BT397" s="8">
        <v>21</v>
      </c>
      <c r="BU397" s="8">
        <v>28</v>
      </c>
      <c r="BV397" s="8">
        <v>34</v>
      </c>
      <c r="BW397" s="8">
        <v>40</v>
      </c>
      <c r="BX397" s="8">
        <v>48</v>
      </c>
      <c r="BY397" s="8">
        <v>55</v>
      </c>
      <c r="BZ397" s="8">
        <v>62</v>
      </c>
      <c r="CA397" s="8">
        <v>20</v>
      </c>
      <c r="CB397" s="8">
        <v>28</v>
      </c>
      <c r="CC397" s="8">
        <v>34</v>
      </c>
      <c r="CD397" s="8">
        <v>39</v>
      </c>
      <c r="CE397" s="8">
        <v>48</v>
      </c>
      <c r="CF397" s="8">
        <v>54</v>
      </c>
      <c r="CG397" s="8">
        <v>61</v>
      </c>
      <c r="CH397" s="23">
        <v>0</v>
      </c>
      <c r="CI397" s="24">
        <v>0</v>
      </c>
      <c r="CJ397" s="25">
        <v>0</v>
      </c>
      <c r="CK397" s="26">
        <v>0</v>
      </c>
      <c r="CL397" s="27">
        <v>100</v>
      </c>
      <c r="CM397" s="29">
        <v>0</v>
      </c>
      <c r="CN397" s="30">
        <v>0</v>
      </c>
      <c r="CO397" s="31">
        <v>0</v>
      </c>
      <c r="CP397" s="34" t="s">
        <v>476</v>
      </c>
      <c r="CQ397" s="8">
        <v>0</v>
      </c>
      <c r="CR397" s="8">
        <v>0</v>
      </c>
      <c r="CS397" s="8">
        <v>0</v>
      </c>
      <c r="CT397" s="8">
        <v>100</v>
      </c>
      <c r="CU397" s="8">
        <v>0</v>
      </c>
      <c r="CV397" s="8">
        <v>0</v>
      </c>
      <c r="CW397" s="8">
        <v>0</v>
      </c>
      <c r="CX397" s="8">
        <v>0</v>
      </c>
      <c r="CY397" s="8">
        <v>0</v>
      </c>
    </row>
    <row r="398" spans="1:103" s="8" customFormat="1" ht="15.75" thickBot="1" x14ac:dyDescent="0.3">
      <c r="A398" s="8" t="s">
        <v>477</v>
      </c>
      <c r="B398" s="8" t="s">
        <v>853</v>
      </c>
      <c r="C398" s="8" t="s">
        <v>860</v>
      </c>
      <c r="D398" s="8" t="s">
        <v>884</v>
      </c>
      <c r="E398" s="8" t="s">
        <v>886</v>
      </c>
      <c r="G398" s="9">
        <v>262</v>
      </c>
      <c r="H398" s="8">
        <v>-25.730250000000002</v>
      </c>
      <c r="I398" s="8">
        <v>30.978379999999898</v>
      </c>
      <c r="J398" s="10">
        <v>24281</v>
      </c>
      <c r="K398" s="10">
        <v>43173</v>
      </c>
      <c r="L398" s="9">
        <v>1966</v>
      </c>
      <c r="M398" s="8">
        <v>263.869922875599</v>
      </c>
      <c r="N398" s="8">
        <v>121440.61929303499</v>
      </c>
      <c r="O398" s="8">
        <v>17785.921311083199</v>
      </c>
      <c r="P398" s="8">
        <f t="shared" si="6"/>
        <v>17.7859213110832</v>
      </c>
      <c r="Q398" s="8">
        <v>42847.8785395495</v>
      </c>
      <c r="R398" s="9">
        <v>651</v>
      </c>
      <c r="S398" s="9">
        <v>1655</v>
      </c>
      <c r="T398" s="9">
        <v>671</v>
      </c>
      <c r="U398" s="9">
        <v>1307</v>
      </c>
      <c r="V398" s="9">
        <v>1.4915246516466E-2</v>
      </c>
      <c r="W398" s="9">
        <v>2.3431731843463002E-2</v>
      </c>
      <c r="X398" s="9">
        <v>14.6000003814697</v>
      </c>
      <c r="Y398" s="9">
        <v>1.9790945574640999E-2</v>
      </c>
      <c r="Z398" s="8">
        <v>1.5376803345009999</v>
      </c>
      <c r="AA398" s="8">
        <v>89.366792685982105</v>
      </c>
      <c r="AB398" s="8">
        <v>5.4220169672937999</v>
      </c>
      <c r="AC398" s="9" t="s">
        <v>80</v>
      </c>
      <c r="AD398" s="8">
        <v>6.6954112396305696</v>
      </c>
      <c r="AE398" s="8">
        <v>5.3</v>
      </c>
      <c r="AF398" s="8">
        <v>2.2000000000000002</v>
      </c>
      <c r="AG398" s="8">
        <v>3.19</v>
      </c>
      <c r="AH398" s="8">
        <v>3.5</v>
      </c>
      <c r="AI398" s="8">
        <v>3.55</v>
      </c>
      <c r="AJ398" s="8">
        <v>0.64</v>
      </c>
      <c r="AK398" s="8">
        <v>0.25</v>
      </c>
      <c r="AL398" s="8">
        <v>0.45</v>
      </c>
      <c r="AM398" s="8">
        <v>0.43</v>
      </c>
      <c r="AN398" s="8">
        <v>1266</v>
      </c>
      <c r="AO398" s="8">
        <v>659</v>
      </c>
      <c r="AP398" s="8">
        <v>899</v>
      </c>
      <c r="AQ398" s="8">
        <v>838</v>
      </c>
      <c r="AR398" s="8">
        <v>1126</v>
      </c>
      <c r="AS398" s="8">
        <v>715</v>
      </c>
      <c r="AT398" s="8">
        <v>922</v>
      </c>
      <c r="AU398" s="8">
        <v>934</v>
      </c>
      <c r="AV398" s="8">
        <v>0.161</v>
      </c>
      <c r="AW398" s="8">
        <v>0.17899999999999999</v>
      </c>
      <c r="AX398" s="8">
        <v>11</v>
      </c>
      <c r="AY398" s="8">
        <v>42</v>
      </c>
      <c r="AZ398" s="8">
        <v>2</v>
      </c>
      <c r="BA398" s="8">
        <v>4</v>
      </c>
      <c r="BB398" s="8">
        <v>2</v>
      </c>
      <c r="BC398" s="8">
        <v>5</v>
      </c>
      <c r="BD398" s="8">
        <v>2</v>
      </c>
      <c r="BE398" s="8">
        <v>1</v>
      </c>
      <c r="BF398" s="8">
        <v>1</v>
      </c>
      <c r="BG398" s="8">
        <v>1</v>
      </c>
      <c r="BH398" s="8">
        <v>5</v>
      </c>
      <c r="BI398" s="8">
        <v>5</v>
      </c>
      <c r="BJ398" s="8">
        <v>5</v>
      </c>
      <c r="BK398" s="8">
        <v>1</v>
      </c>
      <c r="BL398" s="8">
        <v>1</v>
      </c>
      <c r="BM398" s="8">
        <v>1</v>
      </c>
      <c r="BN398" s="8">
        <v>3</v>
      </c>
      <c r="BO398" s="8">
        <v>1</v>
      </c>
      <c r="BP398" s="8">
        <v>-0.128684444679591</v>
      </c>
      <c r="BQ398" s="8">
        <v>0.81263212799700502</v>
      </c>
      <c r="BR398" s="8">
        <v>23.559773202121299</v>
      </c>
      <c r="BS398" s="8">
        <v>155</v>
      </c>
      <c r="BT398" s="8">
        <v>57</v>
      </c>
      <c r="BU398" s="8">
        <v>79</v>
      </c>
      <c r="BV398" s="8">
        <v>96</v>
      </c>
      <c r="BW398" s="8">
        <v>114</v>
      </c>
      <c r="BX398" s="8">
        <v>141</v>
      </c>
      <c r="BY398" s="8">
        <v>164</v>
      </c>
      <c r="BZ398" s="8">
        <v>189</v>
      </c>
      <c r="CA398" s="8">
        <v>60</v>
      </c>
      <c r="CB398" s="8">
        <v>83</v>
      </c>
      <c r="CC398" s="8">
        <v>101</v>
      </c>
      <c r="CD398" s="8">
        <v>120</v>
      </c>
      <c r="CE398" s="8">
        <v>148</v>
      </c>
      <c r="CF398" s="8">
        <v>172</v>
      </c>
      <c r="CG398" s="8">
        <v>198</v>
      </c>
      <c r="CH398" s="23">
        <v>0</v>
      </c>
      <c r="CI398" s="24">
        <v>0</v>
      </c>
      <c r="CJ398" s="25">
        <v>0</v>
      </c>
      <c r="CK398" s="26">
        <v>0</v>
      </c>
      <c r="CL398" s="28">
        <v>0</v>
      </c>
      <c r="CM398" s="29">
        <v>100</v>
      </c>
      <c r="CN398" s="30">
        <v>0</v>
      </c>
      <c r="CO398" s="31">
        <v>0</v>
      </c>
      <c r="CP398" s="34" t="s">
        <v>477</v>
      </c>
      <c r="CQ398" s="8">
        <v>0</v>
      </c>
      <c r="CR398" s="8">
        <v>0</v>
      </c>
      <c r="CS398" s="8">
        <v>0</v>
      </c>
      <c r="CT398" s="8">
        <v>0</v>
      </c>
      <c r="CU398" s="8">
        <v>0</v>
      </c>
      <c r="CV398" s="8">
        <v>0</v>
      </c>
      <c r="CW398" s="8">
        <v>0</v>
      </c>
      <c r="CX398" s="8">
        <v>0</v>
      </c>
      <c r="CY398" s="8">
        <v>100</v>
      </c>
    </row>
    <row r="399" spans="1:103" s="8" customFormat="1" x14ac:dyDescent="0.25">
      <c r="A399" s="8" t="s">
        <v>478</v>
      </c>
      <c r="B399" s="8" t="s">
        <v>853</v>
      </c>
      <c r="C399" s="8" t="s">
        <v>860</v>
      </c>
      <c r="D399" s="8" t="s">
        <v>862</v>
      </c>
      <c r="E399" s="8" t="s">
        <v>889</v>
      </c>
      <c r="G399" s="9">
        <v>5380</v>
      </c>
      <c r="H399" s="8">
        <v>-25.514189999999999</v>
      </c>
      <c r="I399" s="8">
        <v>31.224519999999998</v>
      </c>
      <c r="J399" s="10">
        <v>25096</v>
      </c>
      <c r="K399" s="10">
        <v>43270</v>
      </c>
      <c r="L399" s="9"/>
      <c r="M399" s="8">
        <v>5381.5177608141403</v>
      </c>
      <c r="N399" s="8">
        <v>635736.87767138996</v>
      </c>
      <c r="O399" s="8">
        <v>84437.365825708403</v>
      </c>
      <c r="P399" s="8">
        <f t="shared" si="6"/>
        <v>84.437365825708397</v>
      </c>
      <c r="Q399" s="8">
        <v>195207.17825169201</v>
      </c>
      <c r="R399" s="9">
        <v>430</v>
      </c>
      <c r="S399" s="9">
        <v>1921</v>
      </c>
      <c r="T399" s="9">
        <v>525</v>
      </c>
      <c r="U399" s="9">
        <v>1547</v>
      </c>
      <c r="V399" s="9">
        <v>5.869454704225E-3</v>
      </c>
      <c r="W399" s="9">
        <v>7.6380387921879999E-3</v>
      </c>
      <c r="X399" s="9">
        <v>19</v>
      </c>
      <c r="Y399" s="9">
        <v>6.9806170649829996E-3</v>
      </c>
      <c r="Z399" s="8">
        <v>1.3500310213628299</v>
      </c>
      <c r="AA399" s="8">
        <v>77.176296276608696</v>
      </c>
      <c r="AB399" s="8">
        <v>26.0314012870131</v>
      </c>
      <c r="AC399" s="9" t="s">
        <v>80</v>
      </c>
      <c r="AD399" s="8">
        <v>25.2317813952649</v>
      </c>
      <c r="AE399" s="8">
        <v>6.8</v>
      </c>
      <c r="AF399" s="8">
        <v>2</v>
      </c>
      <c r="AG399" s="8">
        <v>3.71</v>
      </c>
      <c r="AH399" s="8">
        <v>3.7</v>
      </c>
      <c r="AI399" s="8">
        <v>2.1</v>
      </c>
      <c r="AJ399" s="8">
        <v>0.8</v>
      </c>
      <c r="AK399" s="8">
        <v>0.18</v>
      </c>
      <c r="AL399" s="8">
        <v>0.47</v>
      </c>
      <c r="AM399" s="8">
        <v>0.46</v>
      </c>
      <c r="AN399" s="8">
        <v>1614</v>
      </c>
      <c r="AO399" s="8">
        <v>523</v>
      </c>
      <c r="AP399" s="8">
        <v>892</v>
      </c>
      <c r="AQ399" s="8">
        <v>847</v>
      </c>
      <c r="AR399" s="8">
        <v>1443</v>
      </c>
      <c r="AS399" s="8">
        <v>512</v>
      </c>
      <c r="AT399" s="8">
        <v>828</v>
      </c>
      <c r="AU399" s="8">
        <v>804</v>
      </c>
      <c r="AV399" s="8">
        <v>0.39600000000000002</v>
      </c>
      <c r="AW399" s="8">
        <v>2.1880000000000002</v>
      </c>
      <c r="AX399" s="8">
        <v>12</v>
      </c>
      <c r="AY399" s="8">
        <v>42</v>
      </c>
      <c r="AZ399" s="8">
        <v>2</v>
      </c>
      <c r="BA399" s="8">
        <v>4</v>
      </c>
      <c r="BB399" s="8">
        <v>1</v>
      </c>
      <c r="BC399" s="8">
        <v>5</v>
      </c>
      <c r="BD399" s="8">
        <v>1</v>
      </c>
      <c r="BE399" s="8">
        <v>1</v>
      </c>
      <c r="BF399" s="8">
        <v>2</v>
      </c>
      <c r="BG399" s="8">
        <v>1</v>
      </c>
      <c r="BH399" s="8">
        <v>5</v>
      </c>
      <c r="BI399" s="8">
        <v>5</v>
      </c>
      <c r="BJ399" s="8">
        <v>4</v>
      </c>
      <c r="BK399" s="8">
        <v>1</v>
      </c>
      <c r="BL399" s="8">
        <v>2</v>
      </c>
      <c r="BM399" s="8">
        <v>0</v>
      </c>
      <c r="BN399" s="8">
        <v>3</v>
      </c>
      <c r="BO399" s="8">
        <v>1</v>
      </c>
      <c r="BP399" s="8">
        <v>-0.113668376515754</v>
      </c>
      <c r="BQ399" s="8">
        <v>0.87612434125745897</v>
      </c>
      <c r="BR399" s="8">
        <v>28.081865073263199</v>
      </c>
      <c r="BS399" s="8">
        <v>143</v>
      </c>
      <c r="BT399" s="8">
        <v>74</v>
      </c>
      <c r="BU399" s="8">
        <v>102</v>
      </c>
      <c r="BV399" s="8">
        <v>122</v>
      </c>
      <c r="BW399" s="8">
        <v>144</v>
      </c>
      <c r="BX399" s="8">
        <v>176</v>
      </c>
      <c r="BY399" s="8">
        <v>202</v>
      </c>
      <c r="BZ399" s="8">
        <v>230</v>
      </c>
      <c r="CA399" s="8">
        <v>74</v>
      </c>
      <c r="CB399" s="8">
        <v>101</v>
      </c>
      <c r="CC399" s="8">
        <v>122</v>
      </c>
      <c r="CD399" s="8">
        <v>144</v>
      </c>
      <c r="CE399" s="8">
        <v>175</v>
      </c>
      <c r="CF399" s="8">
        <v>201</v>
      </c>
      <c r="CG399" s="8">
        <v>230</v>
      </c>
      <c r="CH399" s="23">
        <v>0</v>
      </c>
      <c r="CI399" s="24">
        <v>0</v>
      </c>
      <c r="CJ399" s="25">
        <v>0</v>
      </c>
      <c r="CK399" s="26">
        <v>0</v>
      </c>
      <c r="CL399" s="28">
        <v>0</v>
      </c>
      <c r="CM399" s="29">
        <v>70</v>
      </c>
      <c r="CN399" s="30">
        <v>0</v>
      </c>
      <c r="CO399" s="31">
        <v>30</v>
      </c>
      <c r="CP399" s="34" t="s">
        <v>478</v>
      </c>
      <c r="CQ399" s="8">
        <v>0</v>
      </c>
      <c r="CR399" s="8">
        <v>0</v>
      </c>
      <c r="CS399" s="8">
        <v>0</v>
      </c>
      <c r="CT399" s="8">
        <v>0</v>
      </c>
      <c r="CU399" s="8">
        <v>0</v>
      </c>
      <c r="CV399" s="8">
        <v>0</v>
      </c>
      <c r="CW399" s="8">
        <v>0</v>
      </c>
      <c r="CX399" s="8">
        <v>100</v>
      </c>
      <c r="CY399" s="8">
        <v>100</v>
      </c>
    </row>
    <row r="400" spans="1:103" s="8" customFormat="1" x14ac:dyDescent="0.25">
      <c r="A400" s="8" t="s">
        <v>479</v>
      </c>
      <c r="B400" s="8" t="s">
        <v>853</v>
      </c>
      <c r="C400" s="8" t="s">
        <v>860</v>
      </c>
      <c r="D400" s="8" t="s">
        <v>862</v>
      </c>
      <c r="E400" s="8" t="s">
        <v>861</v>
      </c>
      <c r="G400" s="9">
        <v>16</v>
      </c>
      <c r="H400" s="8">
        <v>-25.18608</v>
      </c>
      <c r="I400" s="8">
        <v>30.87997</v>
      </c>
      <c r="J400" s="10">
        <v>29979</v>
      </c>
      <c r="K400" s="10">
        <v>43272</v>
      </c>
      <c r="L400" s="9">
        <v>1981</v>
      </c>
      <c r="M400" s="8">
        <v>16.196670908148</v>
      </c>
      <c r="N400" s="8">
        <v>23135.0040596445</v>
      </c>
      <c r="O400" s="8">
        <v>1885.2039599083801</v>
      </c>
      <c r="P400" s="8">
        <f t="shared" si="6"/>
        <v>1.8852039599083801</v>
      </c>
      <c r="Q400" s="8">
        <v>5703.2190451900897</v>
      </c>
      <c r="R400" s="9">
        <v>1156</v>
      </c>
      <c r="S400" s="9">
        <v>1638</v>
      </c>
      <c r="T400" s="9">
        <v>1170</v>
      </c>
      <c r="U400" s="9">
        <v>1360</v>
      </c>
      <c r="V400" s="9">
        <v>3.7465836852789001E-2</v>
      </c>
      <c r="W400" s="9">
        <v>8.4513674852889006E-2</v>
      </c>
      <c r="X400" s="9">
        <v>23.170000076293899</v>
      </c>
      <c r="Y400" s="9">
        <v>4.441935941577E-2</v>
      </c>
      <c r="Z400" s="8">
        <v>1.7945968672794901</v>
      </c>
      <c r="AA400" s="8">
        <v>97.0952376592614</v>
      </c>
      <c r="AB400" s="8">
        <v>0.84064381143885203</v>
      </c>
      <c r="AC400" s="9" t="s">
        <v>80</v>
      </c>
      <c r="AD400" s="8">
        <v>4.11496204540392</v>
      </c>
      <c r="AE400" s="8">
        <v>3.4</v>
      </c>
      <c r="AF400" s="8">
        <v>2.2000000000000002</v>
      </c>
      <c r="AG400" s="8">
        <v>2.48</v>
      </c>
      <c r="AH400" s="8">
        <v>2.35</v>
      </c>
      <c r="AI400" s="8">
        <v>2.35</v>
      </c>
      <c r="AJ400" s="8">
        <v>0.42</v>
      </c>
      <c r="AK400" s="8">
        <v>0.36</v>
      </c>
      <c r="AL400" s="8">
        <v>0.39</v>
      </c>
      <c r="AM400" s="8">
        <v>0.42</v>
      </c>
      <c r="AN400" s="8">
        <v>1420</v>
      </c>
      <c r="AO400" s="8">
        <v>1211</v>
      </c>
      <c r="AP400" s="8">
        <v>1291</v>
      </c>
      <c r="AQ400" s="8">
        <v>1281</v>
      </c>
      <c r="AR400" s="8">
        <v>1298</v>
      </c>
      <c r="AS400" s="8">
        <v>1156</v>
      </c>
      <c r="AT400" s="8">
        <v>1225</v>
      </c>
      <c r="AU400" s="8">
        <v>1221</v>
      </c>
      <c r="AV400" s="8">
        <v>0</v>
      </c>
      <c r="AW400" s="8">
        <v>0</v>
      </c>
      <c r="AX400" s="8">
        <v>12</v>
      </c>
      <c r="AY400" s="8">
        <v>42</v>
      </c>
      <c r="AZ400" s="8">
        <v>2</v>
      </c>
      <c r="BA400" s="8">
        <v>4</v>
      </c>
      <c r="BB400" s="8">
        <v>1</v>
      </c>
      <c r="BC400" s="8">
        <v>1</v>
      </c>
      <c r="BD400" s="8">
        <v>1</v>
      </c>
      <c r="BE400" s="8">
        <v>1</v>
      </c>
      <c r="BF400" s="8">
        <v>1</v>
      </c>
      <c r="BG400" s="8">
        <v>1</v>
      </c>
      <c r="BH400" s="8">
        <v>5</v>
      </c>
      <c r="BI400" s="8">
        <v>5</v>
      </c>
      <c r="BJ400" s="8">
        <v>5</v>
      </c>
      <c r="BK400" s="8">
        <v>1</v>
      </c>
      <c r="BL400" s="8">
        <v>1</v>
      </c>
      <c r="BM400" s="8">
        <v>1</v>
      </c>
      <c r="BN400" s="8">
        <v>3</v>
      </c>
      <c r="BO400" s="8">
        <v>1</v>
      </c>
      <c r="BP400" s="8">
        <v>-6.9517787007351006E-2</v>
      </c>
      <c r="BQ400" s="8">
        <v>0.83306060778836799</v>
      </c>
      <c r="BR400" s="8">
        <v>26.783503829751101</v>
      </c>
      <c r="BS400" s="8">
        <v>201</v>
      </c>
      <c r="BT400" s="8">
        <v>31</v>
      </c>
      <c r="BU400" s="8">
        <v>44</v>
      </c>
      <c r="BV400" s="8">
        <v>53</v>
      </c>
      <c r="BW400" s="8">
        <v>64</v>
      </c>
      <c r="BX400" s="8">
        <v>79</v>
      </c>
      <c r="BY400" s="8">
        <v>91</v>
      </c>
      <c r="BZ400" s="8">
        <v>105</v>
      </c>
      <c r="CA400" s="8">
        <v>58</v>
      </c>
      <c r="CB400" s="8">
        <v>81</v>
      </c>
      <c r="CC400" s="8">
        <v>99</v>
      </c>
      <c r="CD400" s="8">
        <v>117</v>
      </c>
      <c r="CE400" s="8">
        <v>145</v>
      </c>
      <c r="CF400" s="8">
        <v>168</v>
      </c>
      <c r="CG400" s="8">
        <v>194</v>
      </c>
      <c r="CH400" s="23">
        <v>0</v>
      </c>
      <c r="CI400" s="24">
        <v>0</v>
      </c>
      <c r="CJ400" s="25">
        <v>0</v>
      </c>
      <c r="CK400" s="26">
        <v>0</v>
      </c>
      <c r="CL400" s="27">
        <v>30</v>
      </c>
      <c r="CM400" s="29">
        <v>70</v>
      </c>
      <c r="CN400" s="30">
        <v>0</v>
      </c>
      <c r="CO400" s="31">
        <v>0</v>
      </c>
      <c r="CP400" s="34" t="s">
        <v>479</v>
      </c>
      <c r="CQ400" s="8">
        <v>0</v>
      </c>
      <c r="CR400" s="8">
        <v>0</v>
      </c>
      <c r="CS400" s="8">
        <v>100</v>
      </c>
      <c r="CT400" s="8">
        <v>0</v>
      </c>
      <c r="CU400" s="8">
        <v>0</v>
      </c>
      <c r="CV400" s="8">
        <v>0</v>
      </c>
      <c r="CW400" s="8">
        <v>0</v>
      </c>
      <c r="CX400" s="8">
        <v>100</v>
      </c>
      <c r="CY400" s="8">
        <v>0</v>
      </c>
    </row>
    <row r="401" spans="1:103" s="8" customFormat="1" ht="15.75" thickBot="1" x14ac:dyDescent="0.3">
      <c r="A401" s="8" t="s">
        <v>480</v>
      </c>
      <c r="B401" s="8" t="s">
        <v>853</v>
      </c>
      <c r="C401" s="8" t="s">
        <v>860</v>
      </c>
      <c r="D401" s="8" t="s">
        <v>866</v>
      </c>
      <c r="E401" s="8" t="s">
        <v>1103</v>
      </c>
      <c r="G401" s="9">
        <v>110</v>
      </c>
      <c r="H401" s="8">
        <v>-25.613129999999899</v>
      </c>
      <c r="I401" s="8">
        <v>30.40155</v>
      </c>
      <c r="J401" s="10">
        <v>31344</v>
      </c>
      <c r="K401" s="10">
        <v>43269</v>
      </c>
      <c r="L401" s="9"/>
      <c r="M401" s="8">
        <v>110.512343492529</v>
      </c>
      <c r="N401" s="8">
        <v>82679.070647016197</v>
      </c>
      <c r="O401" s="8">
        <v>10767.6248107545</v>
      </c>
      <c r="P401" s="8">
        <f t="shared" si="6"/>
        <v>10.7676248107545</v>
      </c>
      <c r="Q401" s="8">
        <v>28286.289596753701</v>
      </c>
      <c r="R401" s="9">
        <v>1165</v>
      </c>
      <c r="S401" s="9">
        <v>1940</v>
      </c>
      <c r="T401" s="9">
        <v>1225</v>
      </c>
      <c r="U401" s="9">
        <v>1757</v>
      </c>
      <c r="V401" s="9">
        <v>2.6166666299104999E-2</v>
      </c>
      <c r="W401" s="9">
        <v>2.7398432634619999E-2</v>
      </c>
      <c r="X401" s="9">
        <v>14.1099996566772</v>
      </c>
      <c r="Y401" s="9">
        <v>2.5076931342483001E-2</v>
      </c>
      <c r="Z401" s="8">
        <v>2.1258301303749199</v>
      </c>
      <c r="AA401" s="8">
        <v>92.638561488037894</v>
      </c>
      <c r="AB401" s="8">
        <v>3.5950735427643701</v>
      </c>
      <c r="AC401" s="9" t="s">
        <v>80</v>
      </c>
      <c r="AD401" s="8">
        <v>3.4634218687955398</v>
      </c>
      <c r="AE401" s="8">
        <v>6</v>
      </c>
      <c r="AF401" s="8">
        <v>3.15</v>
      </c>
      <c r="AG401" s="8">
        <v>3.92</v>
      </c>
      <c r="AH401" s="8">
        <v>3.5</v>
      </c>
      <c r="AI401" s="8">
        <v>3.2</v>
      </c>
      <c r="AJ401" s="8">
        <v>0.67</v>
      </c>
      <c r="AK401" s="8">
        <v>0.35</v>
      </c>
      <c r="AL401" s="8">
        <v>0.38</v>
      </c>
      <c r="AM401" s="8">
        <v>0.35</v>
      </c>
      <c r="AN401" s="8">
        <v>977</v>
      </c>
      <c r="AO401" s="8">
        <v>695</v>
      </c>
      <c r="AP401" s="8">
        <v>788</v>
      </c>
      <c r="AQ401" s="8">
        <v>789</v>
      </c>
      <c r="AR401" s="8">
        <v>791</v>
      </c>
      <c r="AS401" s="8">
        <v>679</v>
      </c>
      <c r="AT401" s="8">
        <v>747</v>
      </c>
      <c r="AU401" s="8">
        <v>756</v>
      </c>
      <c r="AV401" s="8">
        <v>8.2000000000000003E-2</v>
      </c>
      <c r="AW401" s="8">
        <v>8.4000000000000005E-2</v>
      </c>
      <c r="AX401" s="8">
        <v>12</v>
      </c>
      <c r="AY401" s="8">
        <v>42</v>
      </c>
      <c r="AZ401" s="8">
        <v>11</v>
      </c>
      <c r="BA401" s="8">
        <v>4</v>
      </c>
      <c r="BB401" s="8">
        <v>4</v>
      </c>
      <c r="BC401" s="8">
        <v>4</v>
      </c>
      <c r="BD401" s="8">
        <v>1</v>
      </c>
      <c r="BE401" s="8">
        <v>2</v>
      </c>
      <c r="BF401" s="8">
        <v>2</v>
      </c>
      <c r="BG401" s="8">
        <v>1</v>
      </c>
      <c r="BH401" s="8">
        <v>5</v>
      </c>
      <c r="BI401" s="8">
        <v>5</v>
      </c>
      <c r="BJ401" s="8">
        <v>5</v>
      </c>
      <c r="BK401" s="8">
        <v>1</v>
      </c>
      <c r="BL401" s="8">
        <v>1</v>
      </c>
      <c r="BM401" s="8">
        <v>1</v>
      </c>
      <c r="BN401" s="8">
        <v>3</v>
      </c>
      <c r="BO401" s="8">
        <v>1</v>
      </c>
      <c r="BP401" s="8">
        <v>-0.216554806010957</v>
      </c>
      <c r="BQ401" s="8">
        <v>0.853225899400059</v>
      </c>
      <c r="BR401" s="8">
        <v>20.908503944291599</v>
      </c>
      <c r="BS401" s="8">
        <v>113</v>
      </c>
      <c r="BT401" s="8">
        <v>37</v>
      </c>
      <c r="BU401" s="8">
        <v>49</v>
      </c>
      <c r="BV401" s="8">
        <v>58</v>
      </c>
      <c r="BW401" s="8">
        <v>67</v>
      </c>
      <c r="BX401" s="8">
        <v>79</v>
      </c>
      <c r="BY401" s="8">
        <v>89</v>
      </c>
      <c r="BZ401" s="8">
        <v>99</v>
      </c>
      <c r="CA401" s="8">
        <v>36</v>
      </c>
      <c r="CB401" s="8">
        <v>49</v>
      </c>
      <c r="CC401" s="8">
        <v>57</v>
      </c>
      <c r="CD401" s="8">
        <v>66</v>
      </c>
      <c r="CE401" s="8">
        <v>78</v>
      </c>
      <c r="CF401" s="8">
        <v>88</v>
      </c>
      <c r="CG401" s="8">
        <v>98</v>
      </c>
      <c r="CH401" s="23">
        <v>0</v>
      </c>
      <c r="CI401" s="24">
        <v>0</v>
      </c>
      <c r="CJ401" s="25">
        <v>0</v>
      </c>
      <c r="CK401" s="26">
        <v>0</v>
      </c>
      <c r="CL401" s="27">
        <v>100</v>
      </c>
      <c r="CM401" s="29">
        <v>0</v>
      </c>
      <c r="CN401" s="30">
        <v>0</v>
      </c>
      <c r="CO401" s="31">
        <v>0</v>
      </c>
      <c r="CP401" s="34" t="s">
        <v>480</v>
      </c>
      <c r="CQ401" s="8">
        <v>0</v>
      </c>
      <c r="CR401" s="8">
        <v>0</v>
      </c>
      <c r="CS401" s="8">
        <v>0</v>
      </c>
      <c r="CT401" s="8">
        <v>100</v>
      </c>
      <c r="CU401" s="8">
        <v>0</v>
      </c>
      <c r="CV401" s="8">
        <v>0</v>
      </c>
      <c r="CW401" s="8">
        <v>0</v>
      </c>
      <c r="CX401" s="8">
        <v>0</v>
      </c>
      <c r="CY401" s="8">
        <v>0</v>
      </c>
    </row>
    <row r="402" spans="1:103" s="8" customFormat="1" ht="15.75" thickBot="1" x14ac:dyDescent="0.3">
      <c r="A402" s="8" t="s">
        <v>481</v>
      </c>
      <c r="B402" s="8" t="s">
        <v>853</v>
      </c>
      <c r="C402" s="8" t="s">
        <v>860</v>
      </c>
      <c r="D402" s="8" t="s">
        <v>890</v>
      </c>
      <c r="E402" s="8" t="s">
        <v>1104</v>
      </c>
      <c r="G402" s="9">
        <v>240</v>
      </c>
      <c r="H402" s="8">
        <v>-25.272269999999999</v>
      </c>
      <c r="I402" s="8">
        <v>31.256180000000001</v>
      </c>
      <c r="J402" s="10">
        <v>32855</v>
      </c>
      <c r="K402" s="10">
        <v>43298</v>
      </c>
      <c r="L402" s="9"/>
      <c r="M402" s="8">
        <v>246.79873993243001</v>
      </c>
      <c r="N402" s="8">
        <v>122765.069834354</v>
      </c>
      <c r="O402" s="8">
        <v>12764.188832723699</v>
      </c>
      <c r="P402" s="8">
        <f t="shared" si="6"/>
        <v>12.764188832723699</v>
      </c>
      <c r="Q402" s="8">
        <v>35566.494909115703</v>
      </c>
      <c r="R402" s="9">
        <v>463</v>
      </c>
      <c r="S402" s="9">
        <v>969</v>
      </c>
      <c r="T402" s="9">
        <v>482</v>
      </c>
      <c r="U402" s="9">
        <v>663</v>
      </c>
      <c r="V402" s="9">
        <v>6.5072244033219998E-3</v>
      </c>
      <c r="W402" s="9">
        <v>1.4226872827727E-2</v>
      </c>
      <c r="X402" s="9">
        <v>8.6300001144409109</v>
      </c>
      <c r="Y402" s="9">
        <v>6.7854123190049997E-3</v>
      </c>
      <c r="Z402" s="8">
        <v>1.4202827126845601</v>
      </c>
      <c r="AA402" s="8">
        <v>91.000310153923294</v>
      </c>
      <c r="AB402" s="8">
        <v>7.0934854236682101</v>
      </c>
      <c r="AC402" s="9" t="s">
        <v>80</v>
      </c>
      <c r="AD402" s="8">
        <v>5.9092791843833599</v>
      </c>
      <c r="AE402" s="8">
        <v>6.8</v>
      </c>
      <c r="AF402" s="8">
        <v>1.75</v>
      </c>
      <c r="AG402" s="8">
        <v>2.65</v>
      </c>
      <c r="AH402" s="8">
        <v>2.2999999999999998</v>
      </c>
      <c r="AI402" s="8">
        <v>2.2999999999999998</v>
      </c>
      <c r="AJ402" s="8">
        <v>0.73</v>
      </c>
      <c r="AK402" s="8">
        <v>0.23</v>
      </c>
      <c r="AL402" s="8">
        <v>0.46</v>
      </c>
      <c r="AM402" s="8">
        <v>0.56999999999999995</v>
      </c>
      <c r="AN402" s="8">
        <v>1035</v>
      </c>
      <c r="AO402" s="8">
        <v>539</v>
      </c>
      <c r="AP402" s="8">
        <v>716</v>
      </c>
      <c r="AQ402" s="8">
        <v>708</v>
      </c>
      <c r="AR402" s="8">
        <v>870</v>
      </c>
      <c r="AS402" s="8">
        <v>671</v>
      </c>
      <c r="AT402" s="8">
        <v>723</v>
      </c>
      <c r="AU402" s="8">
        <v>707</v>
      </c>
      <c r="AV402" s="8">
        <v>1.6E-2</v>
      </c>
      <c r="AW402" s="8">
        <v>13.340999999999999</v>
      </c>
      <c r="AX402" s="8">
        <v>11</v>
      </c>
      <c r="AY402" s="8">
        <v>37</v>
      </c>
      <c r="AZ402" s="8">
        <v>2</v>
      </c>
      <c r="BA402" s="8">
        <v>4</v>
      </c>
      <c r="BB402" s="8">
        <v>1</v>
      </c>
      <c r="BC402" s="8">
        <v>1</v>
      </c>
      <c r="BD402" s="8">
        <v>1</v>
      </c>
      <c r="BE402" s="8">
        <v>1</v>
      </c>
      <c r="BF402" s="8">
        <v>1</v>
      </c>
      <c r="BG402" s="8">
        <v>1</v>
      </c>
      <c r="BH402" s="8">
        <v>5</v>
      </c>
      <c r="BI402" s="8">
        <v>5</v>
      </c>
      <c r="BJ402" s="8">
        <v>5</v>
      </c>
      <c r="BK402" s="8">
        <v>2</v>
      </c>
      <c r="BL402" s="8">
        <v>2</v>
      </c>
      <c r="BM402" s="8">
        <v>1</v>
      </c>
      <c r="BN402" s="8">
        <v>3</v>
      </c>
      <c r="BO402" s="8">
        <v>1</v>
      </c>
      <c r="BP402" s="8">
        <v>-5.6374055301789003E-2</v>
      </c>
      <c r="BQ402" s="8">
        <v>0.87087074120272701</v>
      </c>
      <c r="BR402" s="8">
        <v>10.686401616954599</v>
      </c>
      <c r="BS402" s="8">
        <v>157</v>
      </c>
      <c r="BT402" s="8">
        <v>64</v>
      </c>
      <c r="BU402" s="8">
        <v>90</v>
      </c>
      <c r="BV402" s="8">
        <v>109</v>
      </c>
      <c r="BW402" s="8">
        <v>130</v>
      </c>
      <c r="BX402" s="8">
        <v>161</v>
      </c>
      <c r="BY402" s="8">
        <v>187</v>
      </c>
      <c r="BZ402" s="8">
        <v>215</v>
      </c>
      <c r="CA402" s="8">
        <v>61</v>
      </c>
      <c r="CB402" s="8">
        <v>86</v>
      </c>
      <c r="CC402" s="8">
        <v>105</v>
      </c>
      <c r="CD402" s="8">
        <v>125</v>
      </c>
      <c r="CE402" s="8">
        <v>154</v>
      </c>
      <c r="CF402" s="8">
        <v>179</v>
      </c>
      <c r="CG402" s="8">
        <v>206</v>
      </c>
      <c r="CH402" s="23">
        <v>0</v>
      </c>
      <c r="CI402" s="24">
        <v>0</v>
      </c>
      <c r="CJ402" s="25">
        <v>0</v>
      </c>
      <c r="CK402" s="26">
        <v>0</v>
      </c>
      <c r="CL402" s="28">
        <v>0</v>
      </c>
      <c r="CM402" s="29">
        <v>80</v>
      </c>
      <c r="CN402" s="30">
        <v>0</v>
      </c>
      <c r="CO402" s="31">
        <v>20</v>
      </c>
      <c r="CP402" s="34" t="s">
        <v>481</v>
      </c>
      <c r="CQ402" s="8">
        <v>0</v>
      </c>
      <c r="CR402" s="8">
        <v>0</v>
      </c>
      <c r="CS402" s="8">
        <v>0</v>
      </c>
      <c r="CT402" s="8">
        <v>0</v>
      </c>
      <c r="CU402" s="8">
        <v>0</v>
      </c>
      <c r="CV402" s="8">
        <v>0</v>
      </c>
      <c r="CW402" s="8">
        <v>0</v>
      </c>
      <c r="CX402" s="8">
        <v>100</v>
      </c>
      <c r="CY402" s="8">
        <v>0</v>
      </c>
    </row>
    <row r="403" spans="1:103" s="4" customFormat="1" ht="15.75" thickBot="1" x14ac:dyDescent="0.3">
      <c r="A403" s="3" t="s">
        <v>482</v>
      </c>
      <c r="B403" s="3" t="s">
        <v>853</v>
      </c>
      <c r="C403" s="3" t="s">
        <v>860</v>
      </c>
      <c r="D403" s="3" t="s">
        <v>862</v>
      </c>
      <c r="E403" s="3" t="s">
        <v>863</v>
      </c>
      <c r="G403" s="5">
        <v>106</v>
      </c>
      <c r="H403" s="4">
        <v>-25.279629999999901</v>
      </c>
      <c r="I403" s="4">
        <v>31.001000000000001</v>
      </c>
      <c r="J403" s="6">
        <v>15432</v>
      </c>
      <c r="K403" s="6">
        <v>43272</v>
      </c>
      <c r="L403" s="5"/>
      <c r="M403" s="4">
        <v>106.793178571257</v>
      </c>
      <c r="N403" s="4">
        <v>79082.317798784497</v>
      </c>
      <c r="O403" s="4">
        <v>13396.487417156301</v>
      </c>
      <c r="P403" s="8">
        <f t="shared" si="6"/>
        <v>13.396487417156301</v>
      </c>
      <c r="Q403" s="4">
        <v>25135.550760646001</v>
      </c>
      <c r="R403" s="5">
        <v>910</v>
      </c>
      <c r="S403" s="5">
        <v>1344</v>
      </c>
      <c r="T403" s="5">
        <v>923</v>
      </c>
      <c r="U403" s="5">
        <v>1029</v>
      </c>
      <c r="V403" s="5">
        <v>5.9110107831660003E-3</v>
      </c>
      <c r="W403" s="5">
        <v>1.7266381156028E-2</v>
      </c>
      <c r="X403" s="5">
        <v>16.170000076293899</v>
      </c>
      <c r="Y403" s="5">
        <v>5.6228465400640004E-3</v>
      </c>
      <c r="Z403" s="4">
        <v>1.64503332406763</v>
      </c>
      <c r="AA403" s="4">
        <v>94.929856422271996</v>
      </c>
      <c r="AB403" s="4">
        <v>5.8371900812862396</v>
      </c>
      <c r="AC403" s="5" t="s">
        <v>80</v>
      </c>
      <c r="AD403" s="4">
        <v>5.0173458825691801</v>
      </c>
      <c r="AE403" s="4">
        <v>5</v>
      </c>
      <c r="AF403" s="4">
        <v>2</v>
      </c>
      <c r="AG403" s="4">
        <v>2.35</v>
      </c>
      <c r="AH403" s="4">
        <v>2</v>
      </c>
      <c r="AI403" s="4">
        <v>2</v>
      </c>
      <c r="AJ403" s="4">
        <v>0.42</v>
      </c>
      <c r="AK403" s="4">
        <v>0.18</v>
      </c>
      <c r="AL403" s="4">
        <v>0.22</v>
      </c>
      <c r="AM403" s="4">
        <v>0.18</v>
      </c>
      <c r="AN403" s="4">
        <v>1433</v>
      </c>
      <c r="AO403" s="4">
        <v>950</v>
      </c>
      <c r="AP403" s="4">
        <v>1098</v>
      </c>
      <c r="AQ403" s="4">
        <v>1077</v>
      </c>
      <c r="AR403" s="4">
        <v>1203</v>
      </c>
      <c r="AS403" s="4">
        <v>840</v>
      </c>
      <c r="AT403" s="4">
        <v>965</v>
      </c>
      <c r="AU403" s="4">
        <v>955</v>
      </c>
      <c r="AV403" s="4">
        <v>2.448</v>
      </c>
      <c r="AW403" s="4">
        <v>0.434</v>
      </c>
      <c r="AX403" s="4">
        <v>12</v>
      </c>
      <c r="AY403" s="4">
        <v>42</v>
      </c>
      <c r="AZ403" s="4">
        <v>2</v>
      </c>
      <c r="BA403" s="4">
        <v>4</v>
      </c>
      <c r="BB403" s="4">
        <v>1</v>
      </c>
      <c r="BC403" s="4">
        <v>1</v>
      </c>
      <c r="BD403" s="4">
        <v>1</v>
      </c>
      <c r="BE403" s="4">
        <v>1</v>
      </c>
      <c r="BF403" s="4">
        <v>1</v>
      </c>
      <c r="BG403" s="4">
        <v>1</v>
      </c>
      <c r="BH403" s="4">
        <v>5</v>
      </c>
      <c r="BI403" s="4">
        <v>5</v>
      </c>
      <c r="BJ403" s="4">
        <v>5</v>
      </c>
      <c r="BK403" s="4">
        <v>1</v>
      </c>
      <c r="BL403" s="4">
        <v>2</v>
      </c>
      <c r="BM403" s="4">
        <v>1</v>
      </c>
      <c r="BN403" s="4">
        <v>3</v>
      </c>
      <c r="BO403" s="4">
        <v>1</v>
      </c>
      <c r="BP403" s="4">
        <v>-7.6721808198630004E-2</v>
      </c>
      <c r="BQ403" s="4">
        <v>0.79746877145106199</v>
      </c>
      <c r="BR403" s="4">
        <v>46.552775956486499</v>
      </c>
      <c r="BS403" s="4">
        <v>176</v>
      </c>
      <c r="BT403" s="4">
        <v>68</v>
      </c>
      <c r="BU403" s="4">
        <v>95</v>
      </c>
      <c r="BV403" s="4">
        <v>116</v>
      </c>
      <c r="BW403" s="4">
        <v>138</v>
      </c>
      <c r="BX403" s="4">
        <v>170</v>
      </c>
      <c r="BY403" s="4">
        <v>197</v>
      </c>
      <c r="BZ403" s="4">
        <v>227</v>
      </c>
      <c r="CA403" s="4">
        <v>66</v>
      </c>
      <c r="CB403" s="4">
        <v>91</v>
      </c>
      <c r="CC403" s="4">
        <v>111</v>
      </c>
      <c r="CD403" s="4">
        <v>132</v>
      </c>
      <c r="CE403" s="4">
        <v>163</v>
      </c>
      <c r="CF403" s="4">
        <v>189</v>
      </c>
      <c r="CG403" s="4">
        <v>218</v>
      </c>
      <c r="CH403" s="23">
        <v>0</v>
      </c>
      <c r="CI403" s="24">
        <v>0</v>
      </c>
      <c r="CJ403" s="25">
        <v>0</v>
      </c>
      <c r="CK403" s="26">
        <v>0</v>
      </c>
      <c r="CL403" s="28">
        <v>0</v>
      </c>
      <c r="CM403" s="29">
        <v>100</v>
      </c>
      <c r="CN403" s="30">
        <v>0</v>
      </c>
      <c r="CO403" s="31">
        <v>0</v>
      </c>
      <c r="CP403" s="33" t="s">
        <v>482</v>
      </c>
      <c r="CQ403" s="8">
        <v>0</v>
      </c>
      <c r="CR403" s="8">
        <v>0</v>
      </c>
      <c r="CS403" s="8">
        <v>100</v>
      </c>
      <c r="CT403" s="8">
        <v>0</v>
      </c>
      <c r="CU403" s="8">
        <v>0</v>
      </c>
      <c r="CV403" s="8">
        <v>0</v>
      </c>
      <c r="CW403" s="8">
        <v>0</v>
      </c>
      <c r="CX403" s="8">
        <v>100</v>
      </c>
      <c r="CY403" s="8">
        <v>100</v>
      </c>
    </row>
    <row r="404" spans="1:103" s="4" customFormat="1" x14ac:dyDescent="0.25">
      <c r="A404" s="3" t="s">
        <v>483</v>
      </c>
      <c r="B404" s="3" t="s">
        <v>853</v>
      </c>
      <c r="C404" s="3" t="s">
        <v>860</v>
      </c>
      <c r="D404" s="3" t="s">
        <v>862</v>
      </c>
      <c r="E404" s="3" t="s">
        <v>863</v>
      </c>
      <c r="G404" s="5">
        <v>76</v>
      </c>
      <c r="H404" s="4">
        <v>-25.22026</v>
      </c>
      <c r="I404" s="4">
        <v>31.007470000000001</v>
      </c>
      <c r="J404" s="6">
        <v>21844</v>
      </c>
      <c r="K404" s="6">
        <v>43272</v>
      </c>
      <c r="L404" s="5"/>
      <c r="M404" s="4">
        <v>75.853924281923298</v>
      </c>
      <c r="N404" s="4">
        <v>69099.833266917805</v>
      </c>
      <c r="O404" s="4">
        <v>8049.66521760049</v>
      </c>
      <c r="P404" s="8">
        <f t="shared" si="6"/>
        <v>8.0496652176004897</v>
      </c>
      <c r="Q404" s="4">
        <v>17645.081547701899</v>
      </c>
      <c r="R404" s="5">
        <v>932</v>
      </c>
      <c r="S404" s="5">
        <v>1344</v>
      </c>
      <c r="T404" s="5">
        <v>944</v>
      </c>
      <c r="U404" s="5">
        <v>1087</v>
      </c>
      <c r="V404" s="5">
        <v>8.7437154725190005E-3</v>
      </c>
      <c r="W404" s="5">
        <v>2.3349282851779E-2</v>
      </c>
      <c r="X404" s="5">
        <v>17.9300003051757</v>
      </c>
      <c r="Y404" s="5">
        <v>1.0805655270815E-2</v>
      </c>
      <c r="Z404" s="4">
        <v>1.66466671511897</v>
      </c>
      <c r="AA404" s="4">
        <v>94.595257135135199</v>
      </c>
      <c r="AB404" s="4">
        <v>3.4566822641787498</v>
      </c>
      <c r="AC404" s="5" t="s">
        <v>80</v>
      </c>
      <c r="AD404" s="4">
        <v>4.2760385076402301</v>
      </c>
      <c r="AE404" s="4">
        <v>3.7</v>
      </c>
      <c r="AF404" s="4">
        <v>2</v>
      </c>
      <c r="AG404" s="4">
        <v>2.4</v>
      </c>
      <c r="AH404" s="4">
        <v>2.1</v>
      </c>
      <c r="AI404" s="4">
        <v>2</v>
      </c>
      <c r="AJ404" s="4">
        <v>0.42</v>
      </c>
      <c r="AK404" s="4">
        <v>0.18</v>
      </c>
      <c r="AL404" s="4">
        <v>0.23</v>
      </c>
      <c r="AM404" s="4">
        <v>0.24</v>
      </c>
      <c r="AN404" s="4">
        <v>1433</v>
      </c>
      <c r="AO404" s="4">
        <v>950</v>
      </c>
      <c r="AP404" s="4">
        <v>1115</v>
      </c>
      <c r="AQ404" s="4">
        <v>1105</v>
      </c>
      <c r="AR404" s="4">
        <v>1203</v>
      </c>
      <c r="AS404" s="4">
        <v>897</v>
      </c>
      <c r="AT404" s="4">
        <v>1004</v>
      </c>
      <c r="AU404" s="4">
        <v>995</v>
      </c>
      <c r="AV404" s="4">
        <v>2.6629999999999998</v>
      </c>
      <c r="AW404" s="4">
        <v>0.32700000000000001</v>
      </c>
      <c r="AX404" s="4">
        <v>12</v>
      </c>
      <c r="AY404" s="4">
        <v>42</v>
      </c>
      <c r="AZ404" s="4">
        <v>2</v>
      </c>
      <c r="BA404" s="4">
        <v>4</v>
      </c>
      <c r="BB404" s="4">
        <v>1</v>
      </c>
      <c r="BC404" s="4">
        <v>1</v>
      </c>
      <c r="BD404" s="4">
        <v>1</v>
      </c>
      <c r="BE404" s="4">
        <v>1</v>
      </c>
      <c r="BF404" s="4">
        <v>1</v>
      </c>
      <c r="BG404" s="4">
        <v>1</v>
      </c>
      <c r="BH404" s="4">
        <v>5</v>
      </c>
      <c r="BI404" s="4">
        <v>5</v>
      </c>
      <c r="BJ404" s="4">
        <v>5</v>
      </c>
      <c r="BK404" s="4">
        <v>1</v>
      </c>
      <c r="BL404" s="4">
        <v>2</v>
      </c>
      <c r="BM404" s="4">
        <v>1</v>
      </c>
      <c r="BN404" s="4">
        <v>3</v>
      </c>
      <c r="BO404" s="4">
        <v>1</v>
      </c>
      <c r="BP404" s="4">
        <v>-7.6721808198630004E-2</v>
      </c>
      <c r="BQ404" s="4">
        <v>0.87490236824247503</v>
      </c>
      <c r="BR404" s="4">
        <v>33.042162160023601</v>
      </c>
      <c r="BS404" s="4">
        <v>180</v>
      </c>
      <c r="BT404" s="4">
        <v>60</v>
      </c>
      <c r="BU404" s="4">
        <v>83</v>
      </c>
      <c r="BV404" s="4">
        <v>101</v>
      </c>
      <c r="BW404" s="4">
        <v>120</v>
      </c>
      <c r="BX404" s="4">
        <v>149</v>
      </c>
      <c r="BY404" s="4">
        <v>172</v>
      </c>
      <c r="BZ404" s="4">
        <v>199</v>
      </c>
      <c r="CA404" s="4">
        <v>64</v>
      </c>
      <c r="CB404" s="4">
        <v>88</v>
      </c>
      <c r="CC404" s="4">
        <v>108</v>
      </c>
      <c r="CD404" s="4">
        <v>128</v>
      </c>
      <c r="CE404" s="4">
        <v>158</v>
      </c>
      <c r="CF404" s="4">
        <v>183</v>
      </c>
      <c r="CG404" s="4">
        <v>211</v>
      </c>
      <c r="CH404" s="23">
        <v>0</v>
      </c>
      <c r="CI404" s="24">
        <v>0</v>
      </c>
      <c r="CJ404" s="25">
        <v>0</v>
      </c>
      <c r="CK404" s="26">
        <v>0</v>
      </c>
      <c r="CL404" s="28">
        <v>0</v>
      </c>
      <c r="CM404" s="29">
        <v>100</v>
      </c>
      <c r="CN404" s="30">
        <v>0</v>
      </c>
      <c r="CO404" s="31">
        <v>0</v>
      </c>
      <c r="CP404" s="33" t="s">
        <v>483</v>
      </c>
      <c r="CQ404" s="8">
        <v>0</v>
      </c>
      <c r="CR404" s="8">
        <v>0</v>
      </c>
      <c r="CS404" s="8">
        <v>100</v>
      </c>
      <c r="CT404" s="8">
        <v>0</v>
      </c>
      <c r="CU404" s="8">
        <v>0</v>
      </c>
      <c r="CV404" s="8">
        <v>0</v>
      </c>
      <c r="CW404" s="8">
        <v>0</v>
      </c>
      <c r="CX404" s="8">
        <v>100</v>
      </c>
      <c r="CY404" s="8">
        <v>0</v>
      </c>
    </row>
    <row r="405" spans="1:103" s="4" customFormat="1" ht="15.75" thickBot="1" x14ac:dyDescent="0.3">
      <c r="A405" s="3" t="s">
        <v>484</v>
      </c>
      <c r="B405" s="3" t="s">
        <v>853</v>
      </c>
      <c r="C405" s="3" t="s">
        <v>860</v>
      </c>
      <c r="D405" s="3" t="s">
        <v>862</v>
      </c>
      <c r="E405" s="3" t="s">
        <v>861</v>
      </c>
      <c r="G405" s="5">
        <v>64</v>
      </c>
      <c r="H405" s="4">
        <v>-25.23649</v>
      </c>
      <c r="I405" s="4">
        <v>30.89967</v>
      </c>
      <c r="J405" s="6">
        <v>25324</v>
      </c>
      <c r="K405" s="6">
        <v>43272</v>
      </c>
      <c r="L405" s="5"/>
      <c r="M405" s="4">
        <v>64.338161931788306</v>
      </c>
      <c r="N405" s="4">
        <v>52975.017156962997</v>
      </c>
      <c r="O405" s="4">
        <v>5741.9291965161601</v>
      </c>
      <c r="P405" s="8">
        <f t="shared" si="6"/>
        <v>5.7419291965161605</v>
      </c>
      <c r="Q405" s="4">
        <v>12933.336803963801</v>
      </c>
      <c r="R405" s="5">
        <v>990</v>
      </c>
      <c r="S405" s="5">
        <v>1638</v>
      </c>
      <c r="T405" s="5">
        <v>1005</v>
      </c>
      <c r="U405" s="5">
        <v>1263</v>
      </c>
      <c r="V405" s="5">
        <v>2.2825865074991999E-2</v>
      </c>
      <c r="W405" s="5">
        <v>5.0103079338457999E-2</v>
      </c>
      <c r="X405" s="5">
        <v>20.370000839233398</v>
      </c>
      <c r="Y405" s="5">
        <v>2.6597930118442002E-2</v>
      </c>
      <c r="Z405" s="4">
        <v>1.7551345622515599</v>
      </c>
      <c r="AA405" s="4">
        <v>92.986723797552003</v>
      </c>
      <c r="AB405" s="4">
        <v>1.92382536257961</v>
      </c>
      <c r="AC405" s="5" t="s">
        <v>80</v>
      </c>
      <c r="AD405" s="4">
        <v>4.36475401521741</v>
      </c>
      <c r="AE405" s="4">
        <v>4.9000000000000004</v>
      </c>
      <c r="AF405" s="4">
        <v>2</v>
      </c>
      <c r="AG405" s="4">
        <v>2.54</v>
      </c>
      <c r="AH405" s="4">
        <v>2.35</v>
      </c>
      <c r="AI405" s="4">
        <v>2.35</v>
      </c>
      <c r="AJ405" s="4">
        <v>0.45</v>
      </c>
      <c r="AK405" s="4">
        <v>0.24</v>
      </c>
      <c r="AL405" s="4">
        <v>0.36</v>
      </c>
      <c r="AM405" s="4">
        <v>0.36</v>
      </c>
      <c r="AN405" s="4">
        <v>1515</v>
      </c>
      <c r="AO405" s="4">
        <v>1021</v>
      </c>
      <c r="AP405" s="4">
        <v>1210</v>
      </c>
      <c r="AQ405" s="4">
        <v>1182</v>
      </c>
      <c r="AR405" s="4">
        <v>1298</v>
      </c>
      <c r="AS405" s="4">
        <v>994</v>
      </c>
      <c r="AT405" s="4">
        <v>1116</v>
      </c>
      <c r="AU405" s="4">
        <v>1081</v>
      </c>
      <c r="AV405" s="4">
        <v>2.633</v>
      </c>
      <c r="AW405" s="4">
        <v>0.33700000000000002</v>
      </c>
      <c r="AX405" s="4">
        <v>12</v>
      </c>
      <c r="AY405" s="4">
        <v>42</v>
      </c>
      <c r="AZ405" s="4">
        <v>2</v>
      </c>
      <c r="BA405" s="4">
        <v>4</v>
      </c>
      <c r="BB405" s="4">
        <v>1</v>
      </c>
      <c r="BC405" s="4">
        <v>1</v>
      </c>
      <c r="BD405" s="4">
        <v>1</v>
      </c>
      <c r="BE405" s="4">
        <v>1</v>
      </c>
      <c r="BF405" s="4">
        <v>1</v>
      </c>
      <c r="BG405" s="4">
        <v>1</v>
      </c>
      <c r="BH405" s="4">
        <v>5</v>
      </c>
      <c r="BI405" s="4">
        <v>5</v>
      </c>
      <c r="BJ405" s="4">
        <v>5</v>
      </c>
      <c r="BK405" s="4">
        <v>1</v>
      </c>
      <c r="BL405" s="4">
        <v>1</v>
      </c>
      <c r="BM405" s="4">
        <v>1</v>
      </c>
      <c r="BN405" s="4">
        <v>3</v>
      </c>
      <c r="BO405" s="4">
        <v>1</v>
      </c>
      <c r="BP405" s="4">
        <v>-6.9517787007351006E-2</v>
      </c>
      <c r="BQ405" s="4">
        <v>0.83248846533202903</v>
      </c>
      <c r="BR405" s="4">
        <v>20.746385888432801</v>
      </c>
      <c r="BS405" s="4">
        <v>195</v>
      </c>
      <c r="BT405" s="4">
        <v>48</v>
      </c>
      <c r="BU405" s="4">
        <v>67</v>
      </c>
      <c r="BV405" s="4">
        <v>81</v>
      </c>
      <c r="BW405" s="4">
        <v>97</v>
      </c>
      <c r="BX405" s="4">
        <v>120</v>
      </c>
      <c r="BY405" s="4">
        <v>139</v>
      </c>
      <c r="BZ405" s="4">
        <v>160</v>
      </c>
      <c r="CA405" s="4">
        <v>61</v>
      </c>
      <c r="CB405" s="4">
        <v>85</v>
      </c>
      <c r="CC405" s="4">
        <v>104</v>
      </c>
      <c r="CD405" s="4">
        <v>123</v>
      </c>
      <c r="CE405" s="4">
        <v>152</v>
      </c>
      <c r="CF405" s="4">
        <v>176</v>
      </c>
      <c r="CG405" s="4">
        <v>203</v>
      </c>
      <c r="CH405" s="23">
        <v>0</v>
      </c>
      <c r="CI405" s="24">
        <v>0</v>
      </c>
      <c r="CJ405" s="25">
        <v>0</v>
      </c>
      <c r="CK405" s="26">
        <v>0</v>
      </c>
      <c r="CL405" s="27">
        <v>30</v>
      </c>
      <c r="CM405" s="29">
        <v>70</v>
      </c>
      <c r="CN405" s="30">
        <v>0</v>
      </c>
      <c r="CO405" s="31">
        <v>0</v>
      </c>
      <c r="CP405" s="33" t="s">
        <v>484</v>
      </c>
      <c r="CQ405" s="8">
        <v>0</v>
      </c>
      <c r="CR405" s="8">
        <v>0</v>
      </c>
      <c r="CS405" s="8">
        <v>100</v>
      </c>
      <c r="CT405" s="8">
        <v>0</v>
      </c>
      <c r="CU405" s="8">
        <v>0</v>
      </c>
      <c r="CV405" s="8">
        <v>0</v>
      </c>
      <c r="CW405" s="8">
        <v>0</v>
      </c>
      <c r="CX405" s="8">
        <v>100</v>
      </c>
      <c r="CY405" s="8">
        <v>100</v>
      </c>
    </row>
    <row r="406" spans="1:103" s="4" customFormat="1" x14ac:dyDescent="0.25">
      <c r="A406" s="3" t="s">
        <v>485</v>
      </c>
      <c r="B406" s="3" t="s">
        <v>853</v>
      </c>
      <c r="C406" s="3" t="s">
        <v>860</v>
      </c>
      <c r="D406" s="3" t="s">
        <v>862</v>
      </c>
      <c r="E406" s="3" t="s">
        <v>864</v>
      </c>
      <c r="G406" s="5">
        <v>262</v>
      </c>
      <c r="H406" s="4">
        <v>-25.385429999999999</v>
      </c>
      <c r="I406" s="4">
        <v>31.070989999999998</v>
      </c>
      <c r="J406" s="6">
        <v>25863</v>
      </c>
      <c r="K406" s="6">
        <v>43272</v>
      </c>
      <c r="L406" s="5"/>
      <c r="M406" s="4">
        <v>263.44085391678499</v>
      </c>
      <c r="N406" s="4">
        <v>147768.686175265</v>
      </c>
      <c r="O406" s="4">
        <v>19880.1746177735</v>
      </c>
      <c r="P406" s="8">
        <f t="shared" si="6"/>
        <v>19.880174617773502</v>
      </c>
      <c r="Q406" s="4">
        <v>47568.571025684701</v>
      </c>
      <c r="R406" s="5">
        <v>721</v>
      </c>
      <c r="S406" s="5">
        <v>1344</v>
      </c>
      <c r="T406" s="5">
        <v>751</v>
      </c>
      <c r="U406" s="5">
        <v>995</v>
      </c>
      <c r="V406" s="5">
        <v>7.738708518445E-3</v>
      </c>
      <c r="W406" s="5">
        <v>1.3096882806583001E-2</v>
      </c>
      <c r="X406" s="5">
        <v>12.6099996566772</v>
      </c>
      <c r="Y406" s="5">
        <v>6.8392492830749996E-3</v>
      </c>
      <c r="Z406" s="4">
        <v>1.5390220421293499</v>
      </c>
      <c r="AA406" s="4">
        <v>91.612670024779703</v>
      </c>
      <c r="AB406" s="4">
        <v>8.8465339066347095</v>
      </c>
      <c r="AC406" s="5" t="s">
        <v>80</v>
      </c>
      <c r="AD406" s="4">
        <v>7.9995523101394399</v>
      </c>
      <c r="AE406" s="4">
        <v>5.0999999999999996</v>
      </c>
      <c r="AF406" s="4">
        <v>2</v>
      </c>
      <c r="AG406" s="4">
        <v>2.42</v>
      </c>
      <c r="AH406" s="4">
        <v>2.1</v>
      </c>
      <c r="AI406" s="4">
        <v>2</v>
      </c>
      <c r="AJ406" s="4">
        <v>0.73</v>
      </c>
      <c r="AK406" s="4">
        <v>0.18</v>
      </c>
      <c r="AL406" s="4">
        <v>0.28000000000000003</v>
      </c>
      <c r="AM406" s="4">
        <v>0.23</v>
      </c>
      <c r="AN406" s="4">
        <v>1433</v>
      </c>
      <c r="AO406" s="4">
        <v>738</v>
      </c>
      <c r="AP406" s="4">
        <v>1007</v>
      </c>
      <c r="AQ406" s="4">
        <v>1001</v>
      </c>
      <c r="AR406" s="4">
        <v>1203</v>
      </c>
      <c r="AS406" s="4">
        <v>778</v>
      </c>
      <c r="AT406" s="4">
        <v>896</v>
      </c>
      <c r="AU406" s="4">
        <v>863</v>
      </c>
      <c r="AV406" s="4">
        <v>1.2250000000000001</v>
      </c>
      <c r="AW406" s="4">
        <v>9.5589999999999993</v>
      </c>
      <c r="AX406" s="4">
        <v>11</v>
      </c>
      <c r="AY406" s="4">
        <v>42</v>
      </c>
      <c r="AZ406" s="4">
        <v>2</v>
      </c>
      <c r="BA406" s="4">
        <v>4</v>
      </c>
      <c r="BB406" s="4">
        <v>1</v>
      </c>
      <c r="BC406" s="4">
        <v>1</v>
      </c>
      <c r="BD406" s="4">
        <v>1</v>
      </c>
      <c r="BE406" s="4">
        <v>1</v>
      </c>
      <c r="BF406" s="4">
        <v>1</v>
      </c>
      <c r="BG406" s="4">
        <v>1</v>
      </c>
      <c r="BH406" s="4">
        <v>5</v>
      </c>
      <c r="BI406" s="4">
        <v>5</v>
      </c>
      <c r="BJ406" s="4">
        <v>5</v>
      </c>
      <c r="BK406" s="4">
        <v>1</v>
      </c>
      <c r="BL406" s="4">
        <v>2</v>
      </c>
      <c r="BM406" s="4">
        <v>1</v>
      </c>
      <c r="BN406" s="4">
        <v>3</v>
      </c>
      <c r="BO406" s="4">
        <v>1</v>
      </c>
      <c r="BP406" s="4">
        <v>-0.126476409292371</v>
      </c>
      <c r="BQ406" s="4">
        <v>0.89900713790189202</v>
      </c>
      <c r="BR406" s="4">
        <v>33.030937470583801</v>
      </c>
      <c r="BS406" s="4">
        <v>183</v>
      </c>
      <c r="BT406" s="4">
        <v>75</v>
      </c>
      <c r="BU406" s="4">
        <v>104</v>
      </c>
      <c r="BV406" s="4">
        <v>127</v>
      </c>
      <c r="BW406" s="4">
        <v>151</v>
      </c>
      <c r="BX406" s="4">
        <v>186</v>
      </c>
      <c r="BY406" s="4">
        <v>216</v>
      </c>
      <c r="BZ406" s="4">
        <v>249</v>
      </c>
      <c r="CA406" s="4">
        <v>73</v>
      </c>
      <c r="CB406" s="4">
        <v>102</v>
      </c>
      <c r="CC406" s="4">
        <v>124</v>
      </c>
      <c r="CD406" s="4">
        <v>147</v>
      </c>
      <c r="CE406" s="4">
        <v>182</v>
      </c>
      <c r="CF406" s="4">
        <v>211</v>
      </c>
      <c r="CG406" s="4">
        <v>243</v>
      </c>
      <c r="CH406" s="23">
        <v>0</v>
      </c>
      <c r="CI406" s="24">
        <v>0</v>
      </c>
      <c r="CJ406" s="25">
        <v>0</v>
      </c>
      <c r="CK406" s="26">
        <v>0</v>
      </c>
      <c r="CL406" s="28">
        <v>0</v>
      </c>
      <c r="CM406" s="29">
        <v>100</v>
      </c>
      <c r="CN406" s="30">
        <v>0</v>
      </c>
      <c r="CO406" s="31">
        <v>0</v>
      </c>
      <c r="CP406" s="33" t="s">
        <v>485</v>
      </c>
      <c r="CQ406" s="8">
        <v>0</v>
      </c>
      <c r="CR406" s="8">
        <v>0</v>
      </c>
      <c r="CS406" s="8">
        <v>100</v>
      </c>
      <c r="CT406" s="8">
        <v>0</v>
      </c>
      <c r="CU406" s="8">
        <v>0</v>
      </c>
      <c r="CV406" s="8">
        <v>0</v>
      </c>
      <c r="CW406" s="8">
        <v>0</v>
      </c>
      <c r="CX406" s="8">
        <v>100</v>
      </c>
      <c r="CY406" s="8">
        <v>100</v>
      </c>
    </row>
    <row r="407" spans="1:103" s="4" customFormat="1" x14ac:dyDescent="0.25">
      <c r="A407" s="3" t="s">
        <v>486</v>
      </c>
      <c r="B407" s="3" t="s">
        <v>853</v>
      </c>
      <c r="C407" s="3" t="s">
        <v>860</v>
      </c>
      <c r="D407" s="3" t="s">
        <v>866</v>
      </c>
      <c r="E407" s="3" t="s">
        <v>865</v>
      </c>
      <c r="G407" s="5">
        <v>954</v>
      </c>
      <c r="H407" s="4">
        <v>-25.360139999999902</v>
      </c>
      <c r="I407" s="4">
        <v>30.386690000000002</v>
      </c>
      <c r="J407" s="6">
        <v>31393</v>
      </c>
      <c r="K407" s="6">
        <v>43236</v>
      </c>
      <c r="L407" s="5"/>
      <c r="M407" s="4">
        <v>954.60047408635205</v>
      </c>
      <c r="N407" s="4">
        <v>273105.02077972202</v>
      </c>
      <c r="O407" s="4">
        <v>14841.4040582574</v>
      </c>
      <c r="P407" s="8">
        <f t="shared" si="6"/>
        <v>14.8414040582574</v>
      </c>
      <c r="Q407" s="4">
        <v>66002.054156470898</v>
      </c>
      <c r="R407" s="5">
        <v>1140</v>
      </c>
      <c r="S407" s="5">
        <v>2255</v>
      </c>
      <c r="T407" s="5">
        <v>1186</v>
      </c>
      <c r="U407" s="5">
        <v>1988</v>
      </c>
      <c r="V407" s="5">
        <v>1.4609144069253999E-2</v>
      </c>
      <c r="W407" s="5">
        <v>1.6893413610380999E-2</v>
      </c>
      <c r="X407" s="5">
        <v>15.8500003814697</v>
      </c>
      <c r="Y407" s="5">
        <v>1.6201516613364001E-2</v>
      </c>
      <c r="Z407" s="4">
        <v>2.1905052090999102</v>
      </c>
      <c r="AA407" s="4">
        <v>83.161537831592696</v>
      </c>
      <c r="AB407" s="4">
        <v>8.1676142329492905</v>
      </c>
      <c r="AC407" s="5" t="s">
        <v>80</v>
      </c>
      <c r="AD407" s="4">
        <v>4.6311568253542399</v>
      </c>
      <c r="AE407" s="4">
        <v>6.65</v>
      </c>
      <c r="AF407" s="4">
        <v>2.5499999999999998</v>
      </c>
      <c r="AG407" s="4">
        <v>4.66</v>
      </c>
      <c r="AH407" s="4">
        <v>4.75</v>
      </c>
      <c r="AI407" s="4">
        <v>5</v>
      </c>
      <c r="AJ407" s="4">
        <v>0.76</v>
      </c>
      <c r="AK407" s="4">
        <v>0.27</v>
      </c>
      <c r="AL407" s="4">
        <v>0.5</v>
      </c>
      <c r="AM407" s="4">
        <v>0.56999999999999995</v>
      </c>
      <c r="AN407" s="4">
        <v>1271</v>
      </c>
      <c r="AO407" s="4">
        <v>527</v>
      </c>
      <c r="AP407" s="4">
        <v>740</v>
      </c>
      <c r="AQ407" s="4">
        <v>741</v>
      </c>
      <c r="AR407" s="4">
        <v>958</v>
      </c>
      <c r="AS407" s="4">
        <v>530</v>
      </c>
      <c r="AT407" s="4">
        <v>714</v>
      </c>
      <c r="AU407" s="4">
        <v>718</v>
      </c>
      <c r="AV407" s="4">
        <v>1.4059999999999999</v>
      </c>
      <c r="AW407" s="4">
        <v>0.42199999999999999</v>
      </c>
      <c r="AX407" s="4">
        <v>12</v>
      </c>
      <c r="AY407" s="4">
        <v>70</v>
      </c>
      <c r="AZ407" s="4">
        <v>11</v>
      </c>
      <c r="BA407" s="4">
        <v>4</v>
      </c>
      <c r="BB407" s="4">
        <v>4</v>
      </c>
      <c r="BC407" s="4">
        <v>4</v>
      </c>
      <c r="BD407" s="4">
        <v>1</v>
      </c>
      <c r="BE407" s="4">
        <v>2</v>
      </c>
      <c r="BF407" s="4">
        <v>2</v>
      </c>
      <c r="BG407" s="4">
        <v>1</v>
      </c>
      <c r="BH407" s="4">
        <v>5</v>
      </c>
      <c r="BI407" s="4">
        <v>5</v>
      </c>
      <c r="BJ407" s="4">
        <v>4</v>
      </c>
      <c r="BK407" s="4">
        <v>1</v>
      </c>
      <c r="BL407" s="4">
        <v>1</v>
      </c>
      <c r="BM407" s="4">
        <v>0</v>
      </c>
      <c r="BN407" s="4">
        <v>3</v>
      </c>
      <c r="BO407" s="4">
        <v>1</v>
      </c>
      <c r="BP407" s="4">
        <v>-0.23920887083637399</v>
      </c>
      <c r="BQ407" s="4">
        <v>0.78356103336651195</v>
      </c>
      <c r="BR407" s="4">
        <v>20.190362225875798</v>
      </c>
      <c r="BS407" s="4">
        <v>102</v>
      </c>
      <c r="BT407" s="4">
        <v>44</v>
      </c>
      <c r="BU407" s="4">
        <v>60</v>
      </c>
      <c r="BV407" s="4">
        <v>70</v>
      </c>
      <c r="BW407" s="4">
        <v>81</v>
      </c>
      <c r="BX407" s="4">
        <v>97</v>
      </c>
      <c r="BY407" s="4">
        <v>109</v>
      </c>
      <c r="BZ407" s="4">
        <v>122</v>
      </c>
      <c r="CA407" s="4">
        <v>38</v>
      </c>
      <c r="CB407" s="4">
        <v>52</v>
      </c>
      <c r="CC407" s="4">
        <v>61</v>
      </c>
      <c r="CD407" s="4">
        <v>71</v>
      </c>
      <c r="CE407" s="4">
        <v>84</v>
      </c>
      <c r="CF407" s="4">
        <v>95</v>
      </c>
      <c r="CG407" s="4">
        <v>106</v>
      </c>
      <c r="CH407" s="23">
        <v>0</v>
      </c>
      <c r="CI407" s="24">
        <v>0</v>
      </c>
      <c r="CJ407" s="25">
        <v>0</v>
      </c>
      <c r="CK407" s="26">
        <v>0</v>
      </c>
      <c r="CL407" s="27">
        <v>100</v>
      </c>
      <c r="CM407" s="29">
        <v>0</v>
      </c>
      <c r="CN407" s="30">
        <v>0</v>
      </c>
      <c r="CO407" s="31">
        <v>0</v>
      </c>
      <c r="CP407" s="33" t="s">
        <v>486</v>
      </c>
      <c r="CQ407" s="8">
        <v>0</v>
      </c>
      <c r="CR407" s="8">
        <v>0</v>
      </c>
      <c r="CS407" s="8">
        <v>0</v>
      </c>
      <c r="CT407" s="8">
        <v>100</v>
      </c>
      <c r="CU407" s="8">
        <v>0</v>
      </c>
      <c r="CV407" s="8">
        <v>0</v>
      </c>
      <c r="CW407" s="8">
        <v>0</v>
      </c>
      <c r="CX407" s="8">
        <v>0</v>
      </c>
      <c r="CY407" s="8">
        <v>0</v>
      </c>
    </row>
    <row r="408" spans="1:103" s="8" customFormat="1" x14ac:dyDescent="0.25">
      <c r="A408" s="8" t="s">
        <v>487</v>
      </c>
      <c r="B408" s="8" t="s">
        <v>853</v>
      </c>
      <c r="C408" s="8" t="s">
        <v>854</v>
      </c>
      <c r="D408" s="8" t="s">
        <v>855</v>
      </c>
      <c r="E408" s="8" t="s">
        <v>859</v>
      </c>
      <c r="G408" s="9">
        <v>174</v>
      </c>
      <c r="H408" s="8">
        <v>-25.08897</v>
      </c>
      <c r="I408" s="8">
        <v>30.777940000000001</v>
      </c>
      <c r="J408" s="10">
        <v>17607</v>
      </c>
      <c r="K408" s="10">
        <v>43297</v>
      </c>
      <c r="L408" s="9">
        <v>1947</v>
      </c>
      <c r="M408" s="8">
        <v>174.02446336002501</v>
      </c>
      <c r="N408" s="8">
        <v>82827.656009368497</v>
      </c>
      <c r="O408" s="8">
        <v>10299.306485579</v>
      </c>
      <c r="P408" s="8">
        <f t="shared" si="6"/>
        <v>10.299306485579001</v>
      </c>
      <c r="Q408" s="8">
        <v>22190.107639640999</v>
      </c>
      <c r="R408" s="9">
        <v>1002</v>
      </c>
      <c r="S408" s="9">
        <v>2206</v>
      </c>
      <c r="T408" s="9">
        <v>1014</v>
      </c>
      <c r="U408" s="9">
        <v>1504</v>
      </c>
      <c r="V408" s="9">
        <v>1.9286692142486999E-2</v>
      </c>
      <c r="W408" s="9">
        <v>5.4258411881209001E-2</v>
      </c>
      <c r="X408" s="9">
        <v>30.649999618530199</v>
      </c>
      <c r="Y408" s="9">
        <v>2.9442550614475999E-2</v>
      </c>
      <c r="Z408" s="8">
        <v>1.93071577702341</v>
      </c>
      <c r="AA408" s="8">
        <v>88.817069321762801</v>
      </c>
      <c r="AB408" s="8">
        <v>2.8035100445351699</v>
      </c>
      <c r="AC408" s="9" t="s">
        <v>80</v>
      </c>
      <c r="AD408" s="8">
        <v>2.71544917949389</v>
      </c>
      <c r="AE408" s="8">
        <v>5.6</v>
      </c>
      <c r="AF408" s="8">
        <v>2.2000000000000002</v>
      </c>
      <c r="AG408" s="8">
        <v>2.92</v>
      </c>
      <c r="AH408" s="8">
        <v>2.85</v>
      </c>
      <c r="AI408" s="8">
        <v>2.35</v>
      </c>
      <c r="AJ408" s="8">
        <v>0.59</v>
      </c>
      <c r="AK408" s="8">
        <v>0.32</v>
      </c>
      <c r="AL408" s="8">
        <v>0.46</v>
      </c>
      <c r="AM408" s="8">
        <v>0.45</v>
      </c>
      <c r="AN408" s="8">
        <v>1614</v>
      </c>
      <c r="AO408" s="8">
        <v>944</v>
      </c>
      <c r="AP408" s="8">
        <v>1209</v>
      </c>
      <c r="AQ408" s="8">
        <v>1222</v>
      </c>
      <c r="AR408" s="8">
        <v>1371</v>
      </c>
      <c r="AS408" s="8">
        <v>1038</v>
      </c>
      <c r="AT408" s="8">
        <v>1232</v>
      </c>
      <c r="AU408" s="8">
        <v>1233</v>
      </c>
      <c r="AV408" s="8">
        <v>1E-3</v>
      </c>
      <c r="AW408" s="8">
        <v>1.1519999999999999</v>
      </c>
      <c r="AX408" s="8">
        <v>12</v>
      </c>
      <c r="AY408" s="8">
        <v>42</v>
      </c>
      <c r="AZ408" s="8">
        <v>2</v>
      </c>
      <c r="BA408" s="8">
        <v>4</v>
      </c>
      <c r="BB408" s="8">
        <v>2</v>
      </c>
      <c r="BC408" s="8">
        <v>2</v>
      </c>
      <c r="BD408" s="8">
        <v>1</v>
      </c>
      <c r="BE408" s="8">
        <v>1</v>
      </c>
      <c r="BF408" s="8">
        <v>1</v>
      </c>
      <c r="BG408" s="8">
        <v>1</v>
      </c>
      <c r="BH408" s="8">
        <v>5</v>
      </c>
      <c r="BI408" s="8">
        <v>5</v>
      </c>
      <c r="BJ408" s="8">
        <v>4</v>
      </c>
      <c r="BK408" s="8">
        <v>1</v>
      </c>
      <c r="BL408" s="8">
        <v>1</v>
      </c>
      <c r="BM408" s="8">
        <v>0</v>
      </c>
      <c r="BN408" s="8">
        <v>3</v>
      </c>
      <c r="BO408" s="8">
        <v>1</v>
      </c>
      <c r="BP408" s="8">
        <v>-8.0372057975168998E-2</v>
      </c>
      <c r="BQ408" s="8">
        <v>0.88987024189741404</v>
      </c>
      <c r="BR408" s="8">
        <v>29.679713447348099</v>
      </c>
      <c r="BS408" s="8">
        <v>180</v>
      </c>
      <c r="BT408" s="8">
        <v>49</v>
      </c>
      <c r="BU408" s="8">
        <v>68</v>
      </c>
      <c r="BV408" s="8">
        <v>83</v>
      </c>
      <c r="BW408" s="8">
        <v>99</v>
      </c>
      <c r="BX408" s="8">
        <v>122</v>
      </c>
      <c r="BY408" s="8">
        <v>141</v>
      </c>
      <c r="BZ408" s="8">
        <v>163</v>
      </c>
      <c r="CA408" s="8">
        <v>48</v>
      </c>
      <c r="CB408" s="8">
        <v>68</v>
      </c>
      <c r="CC408" s="8">
        <v>82</v>
      </c>
      <c r="CD408" s="8">
        <v>98</v>
      </c>
      <c r="CE408" s="8">
        <v>121</v>
      </c>
      <c r="CF408" s="8">
        <v>140</v>
      </c>
      <c r="CG408" s="8">
        <v>161</v>
      </c>
      <c r="CH408" s="23">
        <v>0</v>
      </c>
      <c r="CI408" s="24">
        <v>0</v>
      </c>
      <c r="CJ408" s="25">
        <v>0</v>
      </c>
      <c r="CK408" s="26">
        <v>0</v>
      </c>
      <c r="CL408" s="27">
        <v>100</v>
      </c>
      <c r="CM408" s="29">
        <v>0</v>
      </c>
      <c r="CN408" s="30">
        <v>0</v>
      </c>
      <c r="CO408" s="31">
        <v>0</v>
      </c>
      <c r="CP408" s="34" t="s">
        <v>487</v>
      </c>
      <c r="CQ408" s="8">
        <v>0</v>
      </c>
      <c r="CR408" s="8">
        <v>0</v>
      </c>
      <c r="CS408" s="8">
        <v>100</v>
      </c>
      <c r="CT408" s="8">
        <v>0</v>
      </c>
      <c r="CU408" s="8">
        <v>0</v>
      </c>
      <c r="CV408" s="8">
        <v>0</v>
      </c>
      <c r="CW408" s="8">
        <v>0</v>
      </c>
      <c r="CX408" s="8">
        <v>100</v>
      </c>
      <c r="CY408" s="8">
        <v>0</v>
      </c>
    </row>
    <row r="409" spans="1:103" s="8" customFormat="1" ht="15.75" thickBot="1" x14ac:dyDescent="0.3">
      <c r="A409" s="8" t="s">
        <v>488</v>
      </c>
      <c r="B409" s="8" t="s">
        <v>853</v>
      </c>
      <c r="C409" s="8" t="s">
        <v>854</v>
      </c>
      <c r="D409" s="8" t="s">
        <v>855</v>
      </c>
      <c r="E409" s="8" t="s">
        <v>859</v>
      </c>
      <c r="G409" s="9">
        <v>55</v>
      </c>
      <c r="H409" s="8">
        <v>-25.088000000000001</v>
      </c>
      <c r="I409" s="8">
        <v>30.77833</v>
      </c>
      <c r="J409" s="10">
        <v>23323</v>
      </c>
      <c r="K409" s="10">
        <v>43297</v>
      </c>
      <c r="L409" s="9">
        <v>1963</v>
      </c>
      <c r="M409" s="8">
        <v>55.159057029360397</v>
      </c>
      <c r="N409" s="8">
        <v>43897.960476554697</v>
      </c>
      <c r="O409" s="8">
        <v>5031.48386793586</v>
      </c>
      <c r="P409" s="8">
        <f t="shared" si="6"/>
        <v>5.0314838679358598</v>
      </c>
      <c r="Q409" s="8">
        <v>14075.078668719299</v>
      </c>
      <c r="R409" s="9">
        <v>1008</v>
      </c>
      <c r="S409" s="9">
        <v>2025</v>
      </c>
      <c r="T409" s="9">
        <v>1058</v>
      </c>
      <c r="U409" s="9">
        <v>1361</v>
      </c>
      <c r="V409" s="9">
        <v>2.9430886730552001E-2</v>
      </c>
      <c r="W409" s="9">
        <v>7.2255368793085001E-2</v>
      </c>
      <c r="X409" s="9">
        <v>20.1800003051757</v>
      </c>
      <c r="Y409" s="9">
        <v>2.8703214600681998E-2</v>
      </c>
      <c r="Z409" s="8">
        <v>1.92744852730965</v>
      </c>
      <c r="AA409" s="8">
        <v>94.014192011890003</v>
      </c>
      <c r="AB409" s="8">
        <v>1.9939708034808601</v>
      </c>
      <c r="AC409" s="9" t="s">
        <v>80</v>
      </c>
      <c r="AD409" s="8">
        <v>6.0757923144264199</v>
      </c>
      <c r="AE409" s="8">
        <v>6.2</v>
      </c>
      <c r="AF409" s="8">
        <v>2.2000000000000002</v>
      </c>
      <c r="AG409" s="8">
        <v>3.03</v>
      </c>
      <c r="AH409" s="8">
        <v>2.85</v>
      </c>
      <c r="AI409" s="8">
        <v>2.85</v>
      </c>
      <c r="AJ409" s="8">
        <v>0.59</v>
      </c>
      <c r="AK409" s="8">
        <v>0.32</v>
      </c>
      <c r="AL409" s="8">
        <v>0.45</v>
      </c>
      <c r="AM409" s="8">
        <v>0.45</v>
      </c>
      <c r="AN409" s="8">
        <v>1507</v>
      </c>
      <c r="AO409" s="8">
        <v>1069</v>
      </c>
      <c r="AP409" s="8">
        <v>1281</v>
      </c>
      <c r="AQ409" s="8">
        <v>1276</v>
      </c>
      <c r="AR409" s="8">
        <v>1355</v>
      </c>
      <c r="AS409" s="8">
        <v>1027</v>
      </c>
      <c r="AT409" s="8">
        <v>1221</v>
      </c>
      <c r="AU409" s="8">
        <v>1205</v>
      </c>
      <c r="AV409" s="8">
        <v>4.0000000000000001E-3</v>
      </c>
      <c r="AW409" s="8">
        <v>2.3490000000000002</v>
      </c>
      <c r="AX409" s="8">
        <v>12</v>
      </c>
      <c r="AY409" s="8">
        <v>42</v>
      </c>
      <c r="AZ409" s="8">
        <v>2</v>
      </c>
      <c r="BA409" s="8">
        <v>4</v>
      </c>
      <c r="BB409" s="8">
        <v>2</v>
      </c>
      <c r="BC409" s="8">
        <v>2</v>
      </c>
      <c r="BD409" s="8">
        <v>2</v>
      </c>
      <c r="BE409" s="8">
        <v>1</v>
      </c>
      <c r="BF409" s="8">
        <v>1</v>
      </c>
      <c r="BG409" s="8">
        <v>1</v>
      </c>
      <c r="BH409" s="8">
        <v>5</v>
      </c>
      <c r="BI409" s="8">
        <v>5</v>
      </c>
      <c r="BJ409" s="8">
        <v>5</v>
      </c>
      <c r="BK409" s="8">
        <v>1</v>
      </c>
      <c r="BL409" s="8">
        <v>1</v>
      </c>
      <c r="BM409" s="8">
        <v>1</v>
      </c>
      <c r="BN409" s="8">
        <v>3</v>
      </c>
      <c r="BO409" s="8">
        <v>1</v>
      </c>
      <c r="BP409" s="8">
        <v>-8.0372057975168998E-2</v>
      </c>
      <c r="BQ409" s="8">
        <v>0.876567223459083</v>
      </c>
      <c r="BR409" s="8">
        <v>31.3669918613843</v>
      </c>
      <c r="BS409" s="8">
        <v>179</v>
      </c>
      <c r="BT409" s="8">
        <v>42</v>
      </c>
      <c r="BU409" s="8">
        <v>58</v>
      </c>
      <c r="BV409" s="8">
        <v>71</v>
      </c>
      <c r="BW409" s="8">
        <v>84</v>
      </c>
      <c r="BX409" s="8">
        <v>104</v>
      </c>
      <c r="BY409" s="8">
        <v>121</v>
      </c>
      <c r="BZ409" s="8">
        <v>139</v>
      </c>
      <c r="CA409" s="8">
        <v>60</v>
      </c>
      <c r="CB409" s="8">
        <v>84</v>
      </c>
      <c r="CC409" s="8">
        <v>102</v>
      </c>
      <c r="CD409" s="8">
        <v>121</v>
      </c>
      <c r="CE409" s="8">
        <v>150</v>
      </c>
      <c r="CF409" s="8">
        <v>174</v>
      </c>
      <c r="CG409" s="8">
        <v>200</v>
      </c>
      <c r="CH409" s="23">
        <v>0</v>
      </c>
      <c r="CI409" s="24">
        <v>0</v>
      </c>
      <c r="CJ409" s="25">
        <v>0</v>
      </c>
      <c r="CK409" s="26">
        <v>0</v>
      </c>
      <c r="CL409" s="27">
        <v>100</v>
      </c>
      <c r="CM409" s="29">
        <v>0</v>
      </c>
      <c r="CN409" s="30">
        <v>0</v>
      </c>
      <c r="CO409" s="31">
        <v>0</v>
      </c>
      <c r="CP409" s="34" t="s">
        <v>488</v>
      </c>
      <c r="CQ409" s="8">
        <v>0</v>
      </c>
      <c r="CR409" s="8">
        <v>0</v>
      </c>
      <c r="CS409" s="8">
        <v>100</v>
      </c>
      <c r="CT409" s="8">
        <v>0</v>
      </c>
      <c r="CU409" s="8">
        <v>0</v>
      </c>
      <c r="CV409" s="8">
        <v>0</v>
      </c>
      <c r="CW409" s="8">
        <v>0</v>
      </c>
      <c r="CX409" s="8">
        <v>100</v>
      </c>
      <c r="CY409" s="8">
        <v>0</v>
      </c>
    </row>
    <row r="410" spans="1:103" s="8" customFormat="1" x14ac:dyDescent="0.25">
      <c r="A410" s="8" t="s">
        <v>489</v>
      </c>
      <c r="B410" s="8" t="s">
        <v>853</v>
      </c>
      <c r="C410" s="8" t="s">
        <v>854</v>
      </c>
      <c r="D410" s="8" t="s">
        <v>855</v>
      </c>
      <c r="E410" s="8" t="s">
        <v>857</v>
      </c>
      <c r="G410" s="9">
        <v>766</v>
      </c>
      <c r="H410" s="8">
        <v>-25.030619999999999</v>
      </c>
      <c r="I410" s="8">
        <v>31.126449999999998</v>
      </c>
      <c r="J410" s="10">
        <v>21432</v>
      </c>
      <c r="K410" s="10">
        <v>36544</v>
      </c>
      <c r="L410" s="9">
        <v>1958</v>
      </c>
      <c r="M410" s="8">
        <v>770.70836527711697</v>
      </c>
      <c r="N410" s="8">
        <v>225068.35423256201</v>
      </c>
      <c r="O410" s="8">
        <v>35392.077142849397</v>
      </c>
      <c r="P410" s="8">
        <f t="shared" si="6"/>
        <v>35.392077142849395</v>
      </c>
      <c r="Q410" s="8">
        <v>70100.463536998301</v>
      </c>
      <c r="R410" s="9">
        <v>472</v>
      </c>
      <c r="S410" s="9">
        <v>2206</v>
      </c>
      <c r="T410" s="9">
        <v>500</v>
      </c>
      <c r="U410" s="9">
        <v>1106</v>
      </c>
      <c r="V410" s="9">
        <v>1.1228248476982E-2</v>
      </c>
      <c r="W410" s="9">
        <v>2.4735927731558999E-2</v>
      </c>
      <c r="X410" s="9">
        <v>22.809999465942301</v>
      </c>
      <c r="Y410" s="9">
        <v>1.1526314541698E-2</v>
      </c>
      <c r="Z410" s="8">
        <v>1.6574952970903201</v>
      </c>
      <c r="AA410" s="8">
        <v>85.477728217883197</v>
      </c>
      <c r="AB410" s="8">
        <v>9.7536949239782498</v>
      </c>
      <c r="AC410" s="9" t="s">
        <v>80</v>
      </c>
      <c r="AD410" s="8">
        <v>10.601822180460699</v>
      </c>
      <c r="AE410" s="8">
        <v>6.2</v>
      </c>
      <c r="AF410" s="8">
        <v>2</v>
      </c>
      <c r="AG410" s="8">
        <v>2.86</v>
      </c>
      <c r="AH410" s="8">
        <v>2.65</v>
      </c>
      <c r="AI410" s="8">
        <v>2.65</v>
      </c>
      <c r="AJ410" s="8">
        <v>0.59</v>
      </c>
      <c r="AK410" s="8">
        <v>0.23</v>
      </c>
      <c r="AL410" s="8">
        <v>0.39</v>
      </c>
      <c r="AM410" s="8">
        <v>0.41</v>
      </c>
      <c r="AN410" s="8">
        <v>1852</v>
      </c>
      <c r="AO410" s="8">
        <v>744</v>
      </c>
      <c r="AP410" s="8">
        <v>1178</v>
      </c>
      <c r="AQ410" s="8">
        <v>1183</v>
      </c>
      <c r="AR410" s="8">
        <v>1635</v>
      </c>
      <c r="AS410" s="8">
        <v>865</v>
      </c>
      <c r="AT410" s="8">
        <v>1218</v>
      </c>
      <c r="AU410" s="8">
        <v>1218</v>
      </c>
      <c r="AV410" s="8">
        <v>0.23499999999999999</v>
      </c>
      <c r="AW410" s="8">
        <v>1.323</v>
      </c>
      <c r="AX410" s="8">
        <v>12</v>
      </c>
      <c r="AY410" s="8">
        <v>42</v>
      </c>
      <c r="AZ410" s="8">
        <v>2</v>
      </c>
      <c r="BA410" s="8">
        <v>4</v>
      </c>
      <c r="BB410" s="8">
        <v>2</v>
      </c>
      <c r="BC410" s="8">
        <v>2</v>
      </c>
      <c r="BD410" s="8">
        <v>1</v>
      </c>
      <c r="BE410" s="8">
        <v>1</v>
      </c>
      <c r="BF410" s="8">
        <v>1</v>
      </c>
      <c r="BG410" s="8">
        <v>1</v>
      </c>
      <c r="BH410" s="8">
        <v>5</v>
      </c>
      <c r="BI410" s="8">
        <v>5</v>
      </c>
      <c r="BJ410" s="8">
        <v>4</v>
      </c>
      <c r="BK410" s="8">
        <v>1</v>
      </c>
      <c r="BL410" s="8">
        <v>2</v>
      </c>
      <c r="BM410" s="8">
        <v>0</v>
      </c>
      <c r="BN410" s="8">
        <v>3</v>
      </c>
      <c r="BO410" s="8">
        <v>1</v>
      </c>
      <c r="BP410" s="8">
        <v>-5.6374055301789003E-2</v>
      </c>
      <c r="BQ410" s="8">
        <v>0.91641547226813402</v>
      </c>
      <c r="BR410" s="8">
        <v>31.962382315603101</v>
      </c>
      <c r="BS410" s="8">
        <v>170</v>
      </c>
      <c r="BT410" s="8">
        <v>78</v>
      </c>
      <c r="BU410" s="8">
        <v>108</v>
      </c>
      <c r="BV410" s="8">
        <v>132</v>
      </c>
      <c r="BW410" s="8">
        <v>157</v>
      </c>
      <c r="BX410" s="8">
        <v>193</v>
      </c>
      <c r="BY410" s="8">
        <v>224</v>
      </c>
      <c r="BZ410" s="8">
        <v>258</v>
      </c>
      <c r="CA410" s="8">
        <v>80</v>
      </c>
      <c r="CB410" s="8">
        <v>111</v>
      </c>
      <c r="CC410" s="8">
        <v>135</v>
      </c>
      <c r="CD410" s="8">
        <v>160</v>
      </c>
      <c r="CE410" s="8">
        <v>198</v>
      </c>
      <c r="CF410" s="8">
        <v>230</v>
      </c>
      <c r="CG410" s="8">
        <v>265</v>
      </c>
      <c r="CH410" s="23">
        <v>0</v>
      </c>
      <c r="CI410" s="24">
        <v>0</v>
      </c>
      <c r="CJ410" s="25">
        <v>0</v>
      </c>
      <c r="CK410" s="26">
        <v>0</v>
      </c>
      <c r="CL410" s="28">
        <v>0</v>
      </c>
      <c r="CM410" s="29">
        <v>100</v>
      </c>
      <c r="CN410" s="30">
        <v>0</v>
      </c>
      <c r="CO410" s="31">
        <v>0</v>
      </c>
      <c r="CP410" s="34" t="s">
        <v>489</v>
      </c>
      <c r="CQ410" s="8">
        <v>0</v>
      </c>
      <c r="CR410" s="8">
        <v>0</v>
      </c>
      <c r="CS410" s="8">
        <v>0</v>
      </c>
      <c r="CT410" s="8">
        <v>0</v>
      </c>
      <c r="CU410" s="8">
        <v>0</v>
      </c>
      <c r="CV410" s="8">
        <v>0</v>
      </c>
      <c r="CW410" s="8">
        <v>0</v>
      </c>
      <c r="CX410" s="8">
        <v>100</v>
      </c>
      <c r="CY410" s="8">
        <v>0</v>
      </c>
    </row>
    <row r="411" spans="1:103" s="8" customFormat="1" ht="15.75" thickBot="1" x14ac:dyDescent="0.3">
      <c r="A411" s="8" t="s">
        <v>490</v>
      </c>
      <c r="B411" s="8" t="s">
        <v>853</v>
      </c>
      <c r="C411" s="8" t="s">
        <v>854</v>
      </c>
      <c r="D411" s="8" t="s">
        <v>855</v>
      </c>
      <c r="E411" s="8" t="s">
        <v>856</v>
      </c>
      <c r="G411" s="9">
        <v>212</v>
      </c>
      <c r="H411" s="8">
        <v>-24.88813</v>
      </c>
      <c r="I411" s="8">
        <v>31.091170000000002</v>
      </c>
      <c r="J411" s="10">
        <v>28822</v>
      </c>
      <c r="K411" s="10">
        <v>43299</v>
      </c>
      <c r="L411" s="9">
        <v>1978</v>
      </c>
      <c r="M411" s="8">
        <v>213.74877018600799</v>
      </c>
      <c r="N411" s="8">
        <v>109725.96826628099</v>
      </c>
      <c r="O411" s="8">
        <v>14665.244676357999</v>
      </c>
      <c r="P411" s="8">
        <f t="shared" si="6"/>
        <v>14.665244676358</v>
      </c>
      <c r="Q411" s="8">
        <v>33526.411937370001</v>
      </c>
      <c r="R411" s="9">
        <v>736</v>
      </c>
      <c r="S411" s="9">
        <v>1504</v>
      </c>
      <c r="T411" s="9">
        <v>746</v>
      </c>
      <c r="U411" s="9">
        <v>1053</v>
      </c>
      <c r="V411" s="9">
        <v>9.2297354713080006E-3</v>
      </c>
      <c r="W411" s="9">
        <v>2.2907312641588001E-2</v>
      </c>
      <c r="X411" s="9">
        <v>20.340000152587798</v>
      </c>
      <c r="Y411" s="9">
        <v>1.2209279462695E-2</v>
      </c>
      <c r="Z411" s="8">
        <v>1.7693461422196699</v>
      </c>
      <c r="AA411" s="8">
        <v>90.6166690449557</v>
      </c>
      <c r="AB411" s="8">
        <v>5.4061401235596804</v>
      </c>
      <c r="AC411" s="9" t="s">
        <v>80</v>
      </c>
      <c r="AD411" s="8">
        <v>8.38052866160481</v>
      </c>
      <c r="AE411" s="8">
        <v>6.2</v>
      </c>
      <c r="AF411" s="8">
        <v>2</v>
      </c>
      <c r="AG411" s="8">
        <v>2.83</v>
      </c>
      <c r="AH411" s="8">
        <v>2.6</v>
      </c>
      <c r="AI411" s="8">
        <v>2.65</v>
      </c>
      <c r="AJ411" s="8">
        <v>0.62</v>
      </c>
      <c r="AK411" s="8">
        <v>0.16</v>
      </c>
      <c r="AL411" s="8">
        <v>0.28999999999999998</v>
      </c>
      <c r="AM411" s="8">
        <v>0.24</v>
      </c>
      <c r="AN411" s="8">
        <v>1925</v>
      </c>
      <c r="AO411" s="8">
        <v>923</v>
      </c>
      <c r="AP411" s="8">
        <v>1235</v>
      </c>
      <c r="AQ411" s="8">
        <v>1157</v>
      </c>
      <c r="AR411" s="8">
        <v>1634</v>
      </c>
      <c r="AS411" s="8">
        <v>979</v>
      </c>
      <c r="AT411" s="8">
        <v>1239</v>
      </c>
      <c r="AU411" s="8">
        <v>1207</v>
      </c>
      <c r="AV411" s="8">
        <v>3.359</v>
      </c>
      <c r="AW411" s="8">
        <v>4.4820000000000002</v>
      </c>
      <c r="AX411" s="8">
        <v>11</v>
      </c>
      <c r="AY411" s="8">
        <v>42</v>
      </c>
      <c r="AZ411" s="8">
        <v>2</v>
      </c>
      <c r="BA411" s="8">
        <v>4</v>
      </c>
      <c r="BB411" s="8">
        <v>1</v>
      </c>
      <c r="BC411" s="8">
        <v>2</v>
      </c>
      <c r="BD411" s="8">
        <v>1</v>
      </c>
      <c r="BE411" s="8">
        <v>1</v>
      </c>
      <c r="BF411" s="8">
        <v>1</v>
      </c>
      <c r="BG411" s="8">
        <v>1</v>
      </c>
      <c r="BH411" s="8">
        <v>5</v>
      </c>
      <c r="BI411" s="8">
        <v>5</v>
      </c>
      <c r="BJ411" s="8">
        <v>5</v>
      </c>
      <c r="BK411" s="8">
        <v>2</v>
      </c>
      <c r="BL411" s="8">
        <v>2</v>
      </c>
      <c r="BM411" s="8">
        <v>1</v>
      </c>
      <c r="BN411" s="8">
        <v>3</v>
      </c>
      <c r="BO411" s="8">
        <v>1</v>
      </c>
      <c r="BP411" s="8">
        <v>4.1960831644922002E-2</v>
      </c>
      <c r="BQ411" s="8">
        <v>0.84148318153123502</v>
      </c>
      <c r="BR411" s="8">
        <v>31.300666148302401</v>
      </c>
      <c r="BS411" s="8">
        <v>223</v>
      </c>
      <c r="BT411" s="8">
        <v>80</v>
      </c>
      <c r="BU411" s="8">
        <v>111</v>
      </c>
      <c r="BV411" s="8">
        <v>135</v>
      </c>
      <c r="BW411" s="8">
        <v>161</v>
      </c>
      <c r="BX411" s="8">
        <v>199</v>
      </c>
      <c r="BY411" s="8">
        <v>231</v>
      </c>
      <c r="BZ411" s="8">
        <v>266</v>
      </c>
      <c r="CA411" s="8">
        <v>91</v>
      </c>
      <c r="CB411" s="8">
        <v>126</v>
      </c>
      <c r="CC411" s="8">
        <v>153</v>
      </c>
      <c r="CD411" s="8">
        <v>182</v>
      </c>
      <c r="CE411" s="8">
        <v>225</v>
      </c>
      <c r="CF411" s="8">
        <v>261</v>
      </c>
      <c r="CG411" s="8">
        <v>301</v>
      </c>
      <c r="CH411" s="23">
        <v>0</v>
      </c>
      <c r="CI411" s="24">
        <v>0</v>
      </c>
      <c r="CJ411" s="25">
        <v>0</v>
      </c>
      <c r="CK411" s="26">
        <v>0</v>
      </c>
      <c r="CL411" s="27">
        <v>10</v>
      </c>
      <c r="CM411" s="29">
        <v>90</v>
      </c>
      <c r="CN411" s="30">
        <v>0</v>
      </c>
      <c r="CO411" s="31">
        <v>0</v>
      </c>
      <c r="CP411" s="34" t="s">
        <v>490</v>
      </c>
      <c r="CQ411" s="8">
        <v>0</v>
      </c>
      <c r="CR411" s="8">
        <v>0</v>
      </c>
      <c r="CS411" s="8">
        <v>0</v>
      </c>
      <c r="CT411" s="8">
        <v>0</v>
      </c>
      <c r="CU411" s="8">
        <v>0</v>
      </c>
      <c r="CV411" s="8">
        <v>0</v>
      </c>
      <c r="CW411" s="8">
        <v>0</v>
      </c>
      <c r="CX411" s="8">
        <v>100</v>
      </c>
      <c r="CY411" s="8">
        <v>0</v>
      </c>
    </row>
    <row r="412" spans="1:103" s="4" customFormat="1" x14ac:dyDescent="0.25">
      <c r="A412" s="3" t="s">
        <v>491</v>
      </c>
      <c r="B412" s="3" t="s">
        <v>853</v>
      </c>
      <c r="C412" s="3" t="s">
        <v>854</v>
      </c>
      <c r="D412" s="3" t="s">
        <v>855</v>
      </c>
      <c r="E412" s="3" t="s">
        <v>858</v>
      </c>
      <c r="G412" s="5">
        <v>61</v>
      </c>
      <c r="H412" s="4">
        <v>-25.141850000000002</v>
      </c>
      <c r="I412" s="4">
        <v>31.02074</v>
      </c>
      <c r="J412" s="6">
        <v>26506</v>
      </c>
      <c r="K412" s="6">
        <v>43299</v>
      </c>
      <c r="L412" s="5"/>
      <c r="M412" s="4">
        <v>61.492974796533098</v>
      </c>
      <c r="N412" s="4">
        <v>67594.666484332294</v>
      </c>
      <c r="O412" s="4">
        <v>10615.619235809199</v>
      </c>
      <c r="P412" s="8">
        <f t="shared" si="6"/>
        <v>10.6156192358092</v>
      </c>
      <c r="Q412" s="4">
        <v>23390.6524410682</v>
      </c>
      <c r="R412" s="5">
        <v>849</v>
      </c>
      <c r="S412" s="5">
        <v>1644</v>
      </c>
      <c r="T412" s="5">
        <v>873</v>
      </c>
      <c r="U412" s="5">
        <v>1246</v>
      </c>
      <c r="V412" s="5">
        <v>1.9866835325956001E-2</v>
      </c>
      <c r="W412" s="5">
        <v>3.3987936078439002E-2</v>
      </c>
      <c r="X412" s="5">
        <v>19.4899997711181</v>
      </c>
      <c r="Y412" s="5">
        <v>2.1262053400278001E-2</v>
      </c>
      <c r="Z412" s="4">
        <v>1.6893445613189699</v>
      </c>
      <c r="AA412" s="4">
        <v>95.569650149423794</v>
      </c>
      <c r="AB412" s="4">
        <v>3.3094018635076399</v>
      </c>
      <c r="AC412" s="5" t="s">
        <v>80</v>
      </c>
      <c r="AD412" s="4">
        <v>5.1034630884660999</v>
      </c>
      <c r="AE412" s="4">
        <v>4.0999999999999996</v>
      </c>
      <c r="AF412" s="4">
        <v>2</v>
      </c>
      <c r="AG412" s="4">
        <v>2.4900000000000002</v>
      </c>
      <c r="AH412" s="4">
        <v>2.35</v>
      </c>
      <c r="AI412" s="4">
        <v>2</v>
      </c>
      <c r="AJ412" s="4">
        <v>0.42</v>
      </c>
      <c r="AK412" s="4">
        <v>0.18</v>
      </c>
      <c r="AL412" s="4">
        <v>0.31</v>
      </c>
      <c r="AM412" s="4">
        <v>0.28999999999999998</v>
      </c>
      <c r="AN412" s="4">
        <v>1427</v>
      </c>
      <c r="AO412" s="4">
        <v>929</v>
      </c>
      <c r="AP412" s="4">
        <v>1140</v>
      </c>
      <c r="AQ412" s="4">
        <v>1098</v>
      </c>
      <c r="AR412" s="4">
        <v>1259</v>
      </c>
      <c r="AS412" s="4">
        <v>963</v>
      </c>
      <c r="AT412" s="4">
        <v>1086</v>
      </c>
      <c r="AU412" s="4">
        <v>1066</v>
      </c>
      <c r="AV412" s="4">
        <v>1.6919999999999999</v>
      </c>
      <c r="AW412" s="4">
        <v>0.53500000000000003</v>
      </c>
      <c r="AX412" s="4">
        <v>12</v>
      </c>
      <c r="AY412" s="4">
        <v>42</v>
      </c>
      <c r="AZ412" s="4">
        <v>2</v>
      </c>
      <c r="BA412" s="4">
        <v>4</v>
      </c>
      <c r="BB412" s="4">
        <v>1</v>
      </c>
      <c r="BC412" s="4">
        <v>1</v>
      </c>
      <c r="BD412" s="4">
        <v>1</v>
      </c>
      <c r="BE412" s="4">
        <v>1</v>
      </c>
      <c r="BF412" s="4">
        <v>1</v>
      </c>
      <c r="BG412" s="4">
        <v>1</v>
      </c>
      <c r="BH412" s="4">
        <v>5</v>
      </c>
      <c r="BI412" s="4">
        <v>5</v>
      </c>
      <c r="BJ412" s="4">
        <v>5</v>
      </c>
      <c r="BK412" s="4">
        <v>1</v>
      </c>
      <c r="BL412" s="4">
        <v>2</v>
      </c>
      <c r="BM412" s="4">
        <v>1</v>
      </c>
      <c r="BN412" s="4">
        <v>3</v>
      </c>
      <c r="BO412" s="4">
        <v>1</v>
      </c>
      <c r="BP412" s="4">
        <v>-5.5287527702079002E-2</v>
      </c>
      <c r="BQ412" s="4">
        <v>0.84560334559192196</v>
      </c>
      <c r="BR412" s="4">
        <v>30.223349456379999</v>
      </c>
      <c r="BS412" s="4">
        <v>210</v>
      </c>
      <c r="BT412" s="4">
        <v>62</v>
      </c>
      <c r="BU412" s="4">
        <v>87</v>
      </c>
      <c r="BV412" s="4">
        <v>106</v>
      </c>
      <c r="BW412" s="4">
        <v>126</v>
      </c>
      <c r="BX412" s="4">
        <v>155</v>
      </c>
      <c r="BY412" s="4">
        <v>180</v>
      </c>
      <c r="BZ412" s="4">
        <v>207</v>
      </c>
      <c r="CA412" s="4">
        <v>71</v>
      </c>
      <c r="CB412" s="4">
        <v>98</v>
      </c>
      <c r="CC412" s="4">
        <v>120</v>
      </c>
      <c r="CD412" s="4">
        <v>142</v>
      </c>
      <c r="CE412" s="4">
        <v>176</v>
      </c>
      <c r="CF412" s="4">
        <v>204</v>
      </c>
      <c r="CG412" s="4">
        <v>235</v>
      </c>
      <c r="CH412" s="23">
        <v>0</v>
      </c>
      <c r="CI412" s="24">
        <v>0</v>
      </c>
      <c r="CJ412" s="25">
        <v>0</v>
      </c>
      <c r="CK412" s="26">
        <v>0</v>
      </c>
      <c r="CL412" s="28">
        <v>0</v>
      </c>
      <c r="CM412" s="29">
        <v>100</v>
      </c>
      <c r="CN412" s="30">
        <v>0</v>
      </c>
      <c r="CO412" s="31">
        <v>0</v>
      </c>
      <c r="CP412" s="33" t="s">
        <v>491</v>
      </c>
      <c r="CQ412" s="8">
        <v>0</v>
      </c>
      <c r="CR412" s="8">
        <v>0</v>
      </c>
      <c r="CS412" s="8">
        <v>0</v>
      </c>
      <c r="CT412" s="8">
        <v>0</v>
      </c>
      <c r="CU412" s="8">
        <v>0</v>
      </c>
      <c r="CV412" s="8">
        <v>0</v>
      </c>
      <c r="CW412" s="8">
        <v>0</v>
      </c>
      <c r="CX412" s="8">
        <v>100</v>
      </c>
      <c r="CY412" s="8">
        <v>0</v>
      </c>
    </row>
    <row r="413" spans="1:103" s="4" customFormat="1" ht="15.75" thickBot="1" x14ac:dyDescent="0.3">
      <c r="A413" s="3" t="s">
        <v>492</v>
      </c>
      <c r="B413" s="3" t="s">
        <v>853</v>
      </c>
      <c r="C413" s="3" t="s">
        <v>854</v>
      </c>
      <c r="D413" s="3" t="s">
        <v>855</v>
      </c>
      <c r="E413" s="3" t="s">
        <v>856</v>
      </c>
      <c r="G413" s="5">
        <v>211</v>
      </c>
      <c r="H413" s="4">
        <v>-24.884969999999999</v>
      </c>
      <c r="I413" s="4">
        <v>31.084709999999902</v>
      </c>
      <c r="J413" s="6">
        <v>37392</v>
      </c>
      <c r="K413" s="6">
        <v>43299</v>
      </c>
      <c r="L413" s="5"/>
      <c r="M413" s="4">
        <v>210.89953462113499</v>
      </c>
      <c r="N413" s="4">
        <v>108432.327711184</v>
      </c>
      <c r="O413" s="4">
        <v>13799.7642279846</v>
      </c>
      <c r="P413" s="8">
        <f t="shared" si="6"/>
        <v>13.799764227984602</v>
      </c>
      <c r="Q413" s="4">
        <v>32660.931488996601</v>
      </c>
      <c r="R413" s="5">
        <v>736</v>
      </c>
      <c r="S413" s="5">
        <v>1504</v>
      </c>
      <c r="T413" s="5">
        <v>746</v>
      </c>
      <c r="U413" s="5">
        <v>1058</v>
      </c>
      <c r="V413" s="5">
        <v>9.7253723070030006E-3</v>
      </c>
      <c r="W413" s="5">
        <v>2.3514332414516E-2</v>
      </c>
      <c r="X413" s="5">
        <v>20.420000076293899</v>
      </c>
      <c r="Y413" s="5">
        <v>1.2736929580569E-2</v>
      </c>
      <c r="Z413" s="4">
        <v>1.7763020065250701</v>
      </c>
      <c r="AA413" s="4">
        <v>90.530211100386296</v>
      </c>
      <c r="AB413" s="4">
        <v>5.2127510052873403</v>
      </c>
      <c r="AC413" s="5" t="s">
        <v>80</v>
      </c>
      <c r="AD413" s="4">
        <v>8.2157356227179807</v>
      </c>
      <c r="AE413" s="4">
        <v>6.2</v>
      </c>
      <c r="AF413" s="4">
        <v>2</v>
      </c>
      <c r="AG413" s="4">
        <v>2.83</v>
      </c>
      <c r="AH413" s="4">
        <v>2.6</v>
      </c>
      <c r="AI413" s="4">
        <v>2.65</v>
      </c>
      <c r="AJ413" s="4">
        <v>0.62</v>
      </c>
      <c r="AK413" s="4">
        <v>0.16</v>
      </c>
      <c r="AL413" s="4">
        <v>0.28999999999999998</v>
      </c>
      <c r="AM413" s="4">
        <v>0.24</v>
      </c>
      <c r="AN413" s="4">
        <v>1925</v>
      </c>
      <c r="AO413" s="4">
        <v>923</v>
      </c>
      <c r="AP413" s="4">
        <v>1238</v>
      </c>
      <c r="AQ413" s="4">
        <v>1158</v>
      </c>
      <c r="AR413" s="4">
        <v>1634</v>
      </c>
      <c r="AS413" s="4">
        <v>979</v>
      </c>
      <c r="AT413" s="4">
        <v>1239</v>
      </c>
      <c r="AU413" s="4">
        <v>1207</v>
      </c>
      <c r="AV413" s="4">
        <v>3.403</v>
      </c>
      <c r="AW413" s="4">
        <v>4.5410000000000004</v>
      </c>
      <c r="AX413" s="4">
        <v>11</v>
      </c>
      <c r="AY413" s="4">
        <v>42</v>
      </c>
      <c r="AZ413" s="4">
        <v>2</v>
      </c>
      <c r="BA413" s="4">
        <v>4</v>
      </c>
      <c r="BB413" s="4">
        <v>1</v>
      </c>
      <c r="BC413" s="4">
        <v>2</v>
      </c>
      <c r="BD413" s="4">
        <v>1</v>
      </c>
      <c r="BE413" s="4">
        <v>1</v>
      </c>
      <c r="BF413" s="4">
        <v>1</v>
      </c>
      <c r="BG413" s="4">
        <v>1</v>
      </c>
      <c r="BH413" s="4">
        <v>5</v>
      </c>
      <c r="BI413" s="4">
        <v>5</v>
      </c>
      <c r="BJ413" s="4">
        <v>5</v>
      </c>
      <c r="BK413" s="4">
        <v>2</v>
      </c>
      <c r="BL413" s="4">
        <v>2</v>
      </c>
      <c r="BM413" s="4">
        <v>1</v>
      </c>
      <c r="BN413" s="4">
        <v>3</v>
      </c>
      <c r="BO413" s="4">
        <v>1</v>
      </c>
      <c r="BP413" s="4">
        <v>4.1960831644922002E-2</v>
      </c>
      <c r="BQ413" s="4">
        <v>0.86865464892359201</v>
      </c>
      <c r="BR413" s="4">
        <v>31.168086515591</v>
      </c>
      <c r="BS413" s="4">
        <v>223</v>
      </c>
      <c r="BT413" s="4">
        <v>79</v>
      </c>
      <c r="BU413" s="4">
        <v>110</v>
      </c>
      <c r="BV413" s="4">
        <v>134</v>
      </c>
      <c r="BW413" s="4">
        <v>159</v>
      </c>
      <c r="BX413" s="4">
        <v>197</v>
      </c>
      <c r="BY413" s="4">
        <v>228</v>
      </c>
      <c r="BZ413" s="4">
        <v>263</v>
      </c>
      <c r="CA413" s="4">
        <v>90</v>
      </c>
      <c r="CB413" s="4">
        <v>126</v>
      </c>
      <c r="CC413" s="4">
        <v>153</v>
      </c>
      <c r="CD413" s="4">
        <v>181</v>
      </c>
      <c r="CE413" s="4">
        <v>224</v>
      </c>
      <c r="CF413" s="4">
        <v>260</v>
      </c>
      <c r="CG413" s="4">
        <v>299</v>
      </c>
      <c r="CH413" s="23">
        <v>0</v>
      </c>
      <c r="CI413" s="24">
        <v>0</v>
      </c>
      <c r="CJ413" s="25">
        <v>0</v>
      </c>
      <c r="CK413" s="26">
        <v>0</v>
      </c>
      <c r="CL413" s="27">
        <v>0</v>
      </c>
      <c r="CM413" s="29">
        <v>100</v>
      </c>
      <c r="CN413" s="30">
        <v>0</v>
      </c>
      <c r="CO413" s="31">
        <v>0</v>
      </c>
      <c r="CP413" s="33" t="s">
        <v>492</v>
      </c>
      <c r="CQ413" s="8">
        <v>0</v>
      </c>
      <c r="CR413" s="8">
        <v>0</v>
      </c>
      <c r="CS413" s="8">
        <v>0</v>
      </c>
      <c r="CT413" s="8">
        <v>0</v>
      </c>
      <c r="CU413" s="8">
        <v>0</v>
      </c>
      <c r="CV413" s="8">
        <v>0</v>
      </c>
      <c r="CW413" s="8">
        <v>0</v>
      </c>
      <c r="CX413" s="8">
        <v>100</v>
      </c>
      <c r="CY413" s="8">
        <v>0</v>
      </c>
    </row>
    <row r="414" spans="1:103" s="8" customFormat="1" x14ac:dyDescent="0.25">
      <c r="A414" s="8" t="s">
        <v>493</v>
      </c>
      <c r="B414" s="8" t="s">
        <v>853</v>
      </c>
      <c r="C414" s="8" t="s">
        <v>1099</v>
      </c>
      <c r="D414" s="8" t="s">
        <v>1100</v>
      </c>
      <c r="E414" s="8" t="s">
        <v>1101</v>
      </c>
      <c r="G414" s="9">
        <v>986</v>
      </c>
      <c r="H414" s="8">
        <v>-24.449719999999999</v>
      </c>
      <c r="I414" s="8">
        <v>31.976939999999999</v>
      </c>
      <c r="J414" s="10">
        <v>22243</v>
      </c>
      <c r="K414" s="10">
        <v>43243</v>
      </c>
      <c r="L414" s="9">
        <v>1960</v>
      </c>
      <c r="M414" s="8">
        <v>992.424111562539</v>
      </c>
      <c r="N414" s="8">
        <v>222527.70446808499</v>
      </c>
      <c r="O414" s="8">
        <v>30984.183612098099</v>
      </c>
      <c r="P414" s="8">
        <f t="shared" si="6"/>
        <v>30.9841836120981</v>
      </c>
      <c r="Q414" s="8">
        <v>52848.923209030501</v>
      </c>
      <c r="R414" s="9">
        <v>165</v>
      </c>
      <c r="S414" s="9">
        <v>331</v>
      </c>
      <c r="T414" s="9">
        <v>170</v>
      </c>
      <c r="U414" s="9">
        <v>288</v>
      </c>
      <c r="V414" s="9">
        <v>2.464122371748E-3</v>
      </c>
      <c r="W414" s="9">
        <v>3.1410289920840002E-3</v>
      </c>
      <c r="X414" s="9">
        <v>3.4800000190734801</v>
      </c>
      <c r="Y414" s="9">
        <v>2.9770396649840001E-3</v>
      </c>
      <c r="Z414" s="8">
        <v>1.4156434199575501</v>
      </c>
      <c r="AA414" s="8">
        <v>85.3503335200908</v>
      </c>
      <c r="AB414" s="8">
        <v>13.214345672606701</v>
      </c>
      <c r="AC414" s="9" t="s">
        <v>80</v>
      </c>
      <c r="AD414" s="8">
        <v>6.5323482401661401</v>
      </c>
      <c r="AE414" s="8">
        <v>6.5</v>
      </c>
      <c r="AF414" s="8">
        <v>3.7</v>
      </c>
      <c r="AG414" s="8">
        <v>5.41</v>
      </c>
      <c r="AH414" s="8">
        <v>5.45</v>
      </c>
      <c r="AI414" s="8">
        <v>5.8</v>
      </c>
      <c r="AJ414" s="8">
        <v>0.56999999999999995</v>
      </c>
      <c r="AK414" s="8">
        <v>0.16</v>
      </c>
      <c r="AL414" s="8">
        <v>0.22</v>
      </c>
      <c r="AM414" s="8">
        <v>0.2</v>
      </c>
      <c r="AN414" s="8">
        <v>757</v>
      </c>
      <c r="AO414" s="8">
        <v>383</v>
      </c>
      <c r="AP414" s="8">
        <v>517</v>
      </c>
      <c r="AQ414" s="8">
        <v>520</v>
      </c>
      <c r="AR414" s="8">
        <v>613</v>
      </c>
      <c r="AS414" s="8">
        <v>424</v>
      </c>
      <c r="AT414" s="8">
        <v>521</v>
      </c>
      <c r="AU414" s="8">
        <v>519</v>
      </c>
      <c r="AV414" s="8">
        <v>3.0000000000000001E-3</v>
      </c>
      <c r="AW414" s="8">
        <v>3.7999999999999999E-2</v>
      </c>
      <c r="AX414" s="8">
        <v>6</v>
      </c>
      <c r="AY414" s="8">
        <v>37</v>
      </c>
      <c r="AZ414" s="8">
        <v>2</v>
      </c>
      <c r="BA414" s="8">
        <v>4</v>
      </c>
      <c r="BB414" s="8">
        <v>1</v>
      </c>
      <c r="BC414" s="8">
        <v>1</v>
      </c>
      <c r="BD414" s="8">
        <v>1</v>
      </c>
      <c r="BE414" s="8">
        <v>1</v>
      </c>
      <c r="BF414" s="8">
        <v>1</v>
      </c>
      <c r="BG414" s="8">
        <v>1</v>
      </c>
      <c r="BH414" s="8">
        <v>5</v>
      </c>
      <c r="BI414" s="8">
        <v>5</v>
      </c>
      <c r="BJ414" s="8">
        <v>5</v>
      </c>
      <c r="BK414" s="8">
        <v>1</v>
      </c>
      <c r="BL414" s="8">
        <v>1</v>
      </c>
      <c r="BM414" s="8">
        <v>1</v>
      </c>
      <c r="BN414" s="8">
        <v>3</v>
      </c>
      <c r="BO414" s="8">
        <v>1</v>
      </c>
      <c r="BP414" s="8">
        <v>-3.9141556692102002E-2</v>
      </c>
      <c r="BQ414" s="8">
        <v>0.90516312356446005</v>
      </c>
      <c r="BR414" s="8">
        <v>35.261443439403301</v>
      </c>
      <c r="BS414" s="8">
        <v>165</v>
      </c>
      <c r="BT414" s="8">
        <v>71</v>
      </c>
      <c r="BU414" s="8">
        <v>103</v>
      </c>
      <c r="BV414" s="8">
        <v>127</v>
      </c>
      <c r="BW414" s="8">
        <v>153</v>
      </c>
      <c r="BX414" s="8">
        <v>189</v>
      </c>
      <c r="BY414" s="8">
        <v>219</v>
      </c>
      <c r="BZ414" s="8">
        <v>253</v>
      </c>
      <c r="CA414" s="8">
        <v>61</v>
      </c>
      <c r="CB414" s="8">
        <v>88</v>
      </c>
      <c r="CC414" s="8">
        <v>109</v>
      </c>
      <c r="CD414" s="8">
        <v>130</v>
      </c>
      <c r="CE414" s="8">
        <v>161</v>
      </c>
      <c r="CF414" s="8">
        <v>187</v>
      </c>
      <c r="CG414" s="8">
        <v>216</v>
      </c>
      <c r="CH414" s="23">
        <v>0</v>
      </c>
      <c r="CI414" s="24">
        <v>0</v>
      </c>
      <c r="CJ414" s="25">
        <v>0</v>
      </c>
      <c r="CK414" s="26">
        <v>0</v>
      </c>
      <c r="CL414" s="28">
        <v>100</v>
      </c>
      <c r="CM414" s="29"/>
      <c r="CN414" s="30">
        <v>0</v>
      </c>
      <c r="CO414" s="31">
        <v>0</v>
      </c>
      <c r="CP414" s="34" t="s">
        <v>493</v>
      </c>
      <c r="CQ414" s="8">
        <v>0</v>
      </c>
      <c r="CR414" s="8">
        <v>0</v>
      </c>
      <c r="CS414" s="8">
        <v>0</v>
      </c>
      <c r="CT414" s="8">
        <v>0</v>
      </c>
      <c r="CU414" s="8">
        <v>0</v>
      </c>
      <c r="CV414" s="8">
        <v>0</v>
      </c>
      <c r="CW414" s="8">
        <v>0</v>
      </c>
      <c r="CX414" s="8">
        <v>100</v>
      </c>
      <c r="CY414" s="8">
        <v>0</v>
      </c>
    </row>
    <row r="415" spans="1:103" x14ac:dyDescent="0.25">
      <c r="CL415" s="22"/>
      <c r="CM415" s="8"/>
    </row>
    <row r="416" spans="1:103" x14ac:dyDescent="0.25">
      <c r="CM416" s="8"/>
    </row>
    <row r="417" spans="1:91" x14ac:dyDescent="0.25">
      <c r="CM417" s="8"/>
    </row>
    <row r="418" spans="1:91" x14ac:dyDescent="0.25">
      <c r="A418" s="93" t="s">
        <v>516</v>
      </c>
      <c r="B418" s="94"/>
      <c r="C418" s="95"/>
      <c r="D418" s="95"/>
      <c r="E418" s="95"/>
      <c r="F418" s="95"/>
      <c r="G418" s="96"/>
      <c r="CM418" s="8"/>
    </row>
    <row r="419" spans="1:91" x14ac:dyDescent="0.25">
      <c r="A419" s="93" t="s">
        <v>517</v>
      </c>
      <c r="B419" s="94"/>
      <c r="C419" s="95"/>
      <c r="D419" s="95"/>
      <c r="E419" s="95"/>
      <c r="F419" s="95"/>
      <c r="G419" s="96"/>
      <c r="CM419" s="8"/>
    </row>
    <row r="420" spans="1:91" x14ac:dyDescent="0.25">
      <c r="A420" s="93" t="s">
        <v>525</v>
      </c>
      <c r="B420" s="94"/>
      <c r="C420" s="95"/>
      <c r="D420" s="95"/>
      <c r="E420" s="95"/>
      <c r="F420" s="95"/>
      <c r="G420" s="96"/>
      <c r="CM420" s="8"/>
    </row>
    <row r="421" spans="1:91" x14ac:dyDescent="0.25">
      <c r="A421" s="93" t="s">
        <v>513</v>
      </c>
      <c r="B421" s="94"/>
      <c r="C421" s="95"/>
      <c r="D421" s="95"/>
      <c r="E421" s="95"/>
      <c r="F421" s="95"/>
      <c r="G421" s="96"/>
      <c r="CM421" s="8"/>
    </row>
    <row r="422" spans="1:91" x14ac:dyDescent="0.25">
      <c r="A422" s="93" t="s">
        <v>514</v>
      </c>
      <c r="B422" s="94"/>
      <c r="C422" s="95"/>
      <c r="D422" s="95"/>
      <c r="E422" s="95"/>
      <c r="F422" s="95"/>
      <c r="G422" s="96"/>
      <c r="CM422" s="8"/>
    </row>
    <row r="423" spans="1:91" x14ac:dyDescent="0.25">
      <c r="A423" s="93" t="s">
        <v>515</v>
      </c>
      <c r="B423" s="94"/>
      <c r="C423" s="95"/>
      <c r="D423" s="95"/>
      <c r="E423" s="95"/>
      <c r="F423" s="95"/>
      <c r="G423" s="96"/>
      <c r="CM423" s="8"/>
    </row>
    <row r="424" spans="1:91" x14ac:dyDescent="0.25">
      <c r="A424" s="93"/>
      <c r="B424" s="94"/>
      <c r="C424" s="95"/>
      <c r="D424" s="95"/>
      <c r="E424" s="95"/>
      <c r="F424" s="95"/>
      <c r="G424" s="96"/>
      <c r="CM424" s="8"/>
    </row>
    <row r="425" spans="1:91" x14ac:dyDescent="0.25">
      <c r="A425" s="17"/>
      <c r="CM425" s="8"/>
    </row>
    <row r="426" spans="1:91" x14ac:dyDescent="0.25">
      <c r="A426" s="93"/>
      <c r="B426" s="94"/>
      <c r="C426" s="95"/>
      <c r="D426" s="95"/>
      <c r="E426" s="95"/>
      <c r="F426" s="95"/>
      <c r="G426" s="96"/>
      <c r="CM426" s="8"/>
    </row>
    <row r="427" spans="1:91" x14ac:dyDescent="0.25">
      <c r="A427" s="18"/>
      <c r="B427" s="19"/>
      <c r="C427" s="19"/>
      <c r="D427" s="19"/>
      <c r="E427" s="19"/>
      <c r="F427" s="19"/>
      <c r="G427" s="20"/>
      <c r="CM427" s="8"/>
    </row>
    <row r="428" spans="1:91" x14ac:dyDescent="0.25">
      <c r="A428" s="93"/>
      <c r="B428" s="94"/>
      <c r="C428" s="95"/>
      <c r="D428" s="95"/>
      <c r="E428" s="95"/>
      <c r="F428" s="95"/>
      <c r="G428" s="96"/>
      <c r="CM428" s="8"/>
    </row>
    <row r="429" spans="1:91" x14ac:dyDescent="0.25">
      <c r="A429" s="93"/>
      <c r="B429" s="94"/>
      <c r="C429" s="95"/>
      <c r="D429" s="95"/>
      <c r="E429" s="95"/>
      <c r="F429" s="95"/>
      <c r="G429" s="96"/>
      <c r="CM429" s="8"/>
    </row>
    <row r="430" spans="1:91" x14ac:dyDescent="0.25">
      <c r="A430" s="93"/>
      <c r="B430" s="94"/>
      <c r="C430" s="95"/>
      <c r="D430" s="95"/>
      <c r="E430" s="95"/>
      <c r="F430" s="95"/>
      <c r="G430" s="96"/>
      <c r="CM430" s="8"/>
    </row>
    <row r="431" spans="1:91" x14ac:dyDescent="0.25">
      <c r="A431" s="93"/>
      <c r="B431" s="94"/>
      <c r="C431" s="95"/>
      <c r="D431" s="95"/>
      <c r="E431" s="95"/>
      <c r="F431" s="95"/>
      <c r="G431" s="96"/>
      <c r="CM431" s="8"/>
    </row>
    <row r="432" spans="1:91" x14ac:dyDescent="0.25">
      <c r="A432" s="1" t="s">
        <v>1110</v>
      </c>
      <c r="CM432" s="8"/>
    </row>
    <row r="433" spans="1:91" x14ac:dyDescent="0.25">
      <c r="CM433" s="8"/>
    </row>
    <row r="434" spans="1:91" x14ac:dyDescent="0.25">
      <c r="A434" s="1" t="s">
        <v>1121</v>
      </c>
      <c r="CM434" s="8"/>
    </row>
    <row r="435" spans="1:91" x14ac:dyDescent="0.25">
      <c r="A435" t="s">
        <v>758</v>
      </c>
      <c r="CM435" s="8"/>
    </row>
    <row r="436" spans="1:91" x14ac:dyDescent="0.25">
      <c r="A436" t="s">
        <v>1122</v>
      </c>
      <c r="CM436" s="8"/>
    </row>
    <row r="437" spans="1:91" x14ac:dyDescent="0.25">
      <c r="A437" t="s">
        <v>1123</v>
      </c>
      <c r="CM437" s="8"/>
    </row>
    <row r="438" spans="1:91" x14ac:dyDescent="0.25">
      <c r="A438" t="s">
        <v>1124</v>
      </c>
      <c r="CM438" s="8"/>
    </row>
    <row r="439" spans="1:91" x14ac:dyDescent="0.25">
      <c r="A439" t="s">
        <v>757</v>
      </c>
      <c r="CM439" s="8"/>
    </row>
    <row r="440" spans="1:91" x14ac:dyDescent="0.25">
      <c r="A440" t="s">
        <v>1125</v>
      </c>
      <c r="CM440" s="8"/>
    </row>
    <row r="441" spans="1:91" x14ac:dyDescent="0.25">
      <c r="A441" t="s">
        <v>1126</v>
      </c>
      <c r="CM441" s="8"/>
    </row>
    <row r="442" spans="1:91" x14ac:dyDescent="0.25">
      <c r="A442" t="s">
        <v>1127</v>
      </c>
      <c r="CM442" s="8"/>
    </row>
    <row r="443" spans="1:91" x14ac:dyDescent="0.25">
      <c r="A443" t="s">
        <v>1128</v>
      </c>
      <c r="CM443" s="8"/>
    </row>
    <row r="444" spans="1:91" x14ac:dyDescent="0.25">
      <c r="A444" t="s">
        <v>1129</v>
      </c>
      <c r="CM444" s="8"/>
    </row>
    <row r="445" spans="1:91" x14ac:dyDescent="0.25">
      <c r="A445" t="s">
        <v>1130</v>
      </c>
      <c r="CM445" s="8"/>
    </row>
    <row r="446" spans="1:91" x14ac:dyDescent="0.25">
      <c r="A446" t="s">
        <v>1131</v>
      </c>
      <c r="CM446" s="8"/>
    </row>
    <row r="447" spans="1:91" x14ac:dyDescent="0.25">
      <c r="A447" t="s">
        <v>1132</v>
      </c>
      <c r="CM447" s="8"/>
    </row>
    <row r="448" spans="1:91" x14ac:dyDescent="0.25">
      <c r="A448" t="s">
        <v>1133</v>
      </c>
      <c r="CM448" s="8"/>
    </row>
    <row r="449" spans="1:91" x14ac:dyDescent="0.25">
      <c r="A449" t="s">
        <v>1134</v>
      </c>
      <c r="CM449" s="8"/>
    </row>
    <row r="450" spans="1:91" x14ac:dyDescent="0.25">
      <c r="A450" t="s">
        <v>1135</v>
      </c>
      <c r="CM450" s="8"/>
    </row>
    <row r="451" spans="1:91" x14ac:dyDescent="0.25">
      <c r="A451" t="s">
        <v>1136</v>
      </c>
      <c r="CM451" s="8"/>
    </row>
    <row r="452" spans="1:91" x14ac:dyDescent="0.25">
      <c r="A452" t="s">
        <v>754</v>
      </c>
      <c r="CM452" s="8"/>
    </row>
    <row r="453" spans="1:91" x14ac:dyDescent="0.25">
      <c r="A453" t="s">
        <v>1137</v>
      </c>
      <c r="CM453" s="8"/>
    </row>
    <row r="454" spans="1:91" x14ac:dyDescent="0.25">
      <c r="A454" t="s">
        <v>1138</v>
      </c>
      <c r="CM454" s="8"/>
    </row>
    <row r="455" spans="1:91" x14ac:dyDescent="0.25">
      <c r="A455" t="s">
        <v>1139</v>
      </c>
      <c r="CM455" s="8"/>
    </row>
    <row r="456" spans="1:91" x14ac:dyDescent="0.25">
      <c r="A456" t="s">
        <v>1140</v>
      </c>
      <c r="CM456" s="8"/>
    </row>
    <row r="457" spans="1:91" x14ac:dyDescent="0.25">
      <c r="A457" t="s">
        <v>1141</v>
      </c>
      <c r="CM457" s="8"/>
    </row>
    <row r="458" spans="1:91" x14ac:dyDescent="0.25">
      <c r="A458" t="s">
        <v>1142</v>
      </c>
      <c r="CM458" s="8"/>
    </row>
    <row r="459" spans="1:91" x14ac:dyDescent="0.25">
      <c r="A459" t="s">
        <v>1143</v>
      </c>
      <c r="CM459" s="8"/>
    </row>
    <row r="460" spans="1:91" x14ac:dyDescent="0.25">
      <c r="A460" t="s">
        <v>1144</v>
      </c>
      <c r="CM460" s="8"/>
    </row>
    <row r="461" spans="1:91" x14ac:dyDescent="0.25">
      <c r="A461" t="s">
        <v>1145</v>
      </c>
      <c r="CM461" s="8"/>
    </row>
    <row r="462" spans="1:91" x14ac:dyDescent="0.25">
      <c r="A462" t="s">
        <v>1146</v>
      </c>
      <c r="CM462" s="8"/>
    </row>
    <row r="463" spans="1:91" x14ac:dyDescent="0.25">
      <c r="A463" t="s">
        <v>983</v>
      </c>
      <c r="CM463" s="8"/>
    </row>
    <row r="464" spans="1:91" x14ac:dyDescent="0.25">
      <c r="A464" t="s">
        <v>1147</v>
      </c>
      <c r="CM464" s="8"/>
    </row>
    <row r="465" spans="1:91" x14ac:dyDescent="0.25">
      <c r="A465" t="s">
        <v>1148</v>
      </c>
      <c r="CM465" s="8"/>
    </row>
    <row r="466" spans="1:91" x14ac:dyDescent="0.25">
      <c r="A466" t="s">
        <v>1149</v>
      </c>
      <c r="CM466" s="8"/>
    </row>
    <row r="467" spans="1:91" x14ac:dyDescent="0.25">
      <c r="A467" t="s">
        <v>644</v>
      </c>
    </row>
    <row r="468" spans="1:91" x14ac:dyDescent="0.25">
      <c r="A468" t="s">
        <v>1150</v>
      </c>
    </row>
    <row r="469" spans="1:91" x14ac:dyDescent="0.25">
      <c r="A469" t="s">
        <v>1151</v>
      </c>
    </row>
    <row r="470" spans="1:91" x14ac:dyDescent="0.25">
      <c r="A470" t="s">
        <v>746</v>
      </c>
    </row>
    <row r="471" spans="1:91" x14ac:dyDescent="0.25">
      <c r="A471" t="s">
        <v>1152</v>
      </c>
    </row>
    <row r="472" spans="1:91" x14ac:dyDescent="0.25">
      <c r="A472" t="s">
        <v>1149</v>
      </c>
    </row>
    <row r="473" spans="1:91" x14ac:dyDescent="0.25">
      <c r="A473" t="s">
        <v>1153</v>
      </c>
    </row>
    <row r="474" spans="1:91" x14ac:dyDescent="0.25">
      <c r="A474" t="s">
        <v>1154</v>
      </c>
    </row>
    <row r="475" spans="1:91" x14ac:dyDescent="0.25">
      <c r="A475" t="s">
        <v>1155</v>
      </c>
    </row>
    <row r="476" spans="1:91" x14ac:dyDescent="0.25">
      <c r="A476" t="s">
        <v>1156</v>
      </c>
    </row>
    <row r="477" spans="1:91" x14ac:dyDescent="0.25">
      <c r="A477" t="s">
        <v>1157</v>
      </c>
    </row>
    <row r="478" spans="1:91" x14ac:dyDescent="0.25">
      <c r="A478" t="s">
        <v>1158</v>
      </c>
    </row>
    <row r="479" spans="1:91" x14ac:dyDescent="0.25">
      <c r="A479" t="s">
        <v>1159</v>
      </c>
    </row>
    <row r="480" spans="1:91" x14ac:dyDescent="0.25">
      <c r="A480" t="s">
        <v>1160</v>
      </c>
    </row>
    <row r="481" spans="1:1" x14ac:dyDescent="0.25">
      <c r="A481" t="s">
        <v>1161</v>
      </c>
    </row>
    <row r="482" spans="1:1" x14ac:dyDescent="0.25">
      <c r="A482" t="s">
        <v>1162</v>
      </c>
    </row>
    <row r="483" spans="1:1" x14ac:dyDescent="0.25">
      <c r="A483" t="s">
        <v>1163</v>
      </c>
    </row>
    <row r="484" spans="1:1" x14ac:dyDescent="0.25">
      <c r="A484" t="s">
        <v>1164</v>
      </c>
    </row>
    <row r="485" spans="1:1" x14ac:dyDescent="0.25">
      <c r="A485" t="s">
        <v>1165</v>
      </c>
    </row>
    <row r="486" spans="1:1" x14ac:dyDescent="0.25">
      <c r="A486" t="s">
        <v>1166</v>
      </c>
    </row>
    <row r="487" spans="1:1" x14ac:dyDescent="0.25">
      <c r="A487" t="s">
        <v>1167</v>
      </c>
    </row>
    <row r="488" spans="1:1" x14ac:dyDescent="0.25">
      <c r="A488" t="s">
        <v>1168</v>
      </c>
    </row>
    <row r="489" spans="1:1" x14ac:dyDescent="0.25">
      <c r="A489" t="s">
        <v>1169</v>
      </c>
    </row>
    <row r="490" spans="1:1" x14ac:dyDescent="0.25">
      <c r="A490" t="s">
        <v>1170</v>
      </c>
    </row>
    <row r="491" spans="1:1" x14ac:dyDescent="0.25">
      <c r="A491" t="s">
        <v>1171</v>
      </c>
    </row>
    <row r="492" spans="1:1" x14ac:dyDescent="0.25">
      <c r="A492" t="s">
        <v>1172</v>
      </c>
    </row>
    <row r="493" spans="1:1" x14ac:dyDescent="0.25">
      <c r="A493" t="s">
        <v>1173</v>
      </c>
    </row>
    <row r="494" spans="1:1" x14ac:dyDescent="0.25">
      <c r="A494" t="s">
        <v>1174</v>
      </c>
    </row>
    <row r="495" spans="1:1" x14ac:dyDescent="0.25">
      <c r="A495" t="s">
        <v>1175</v>
      </c>
    </row>
    <row r="496" spans="1:1" x14ac:dyDescent="0.25">
      <c r="A496" t="s">
        <v>1176</v>
      </c>
    </row>
    <row r="497" spans="1:1" x14ac:dyDescent="0.25">
      <c r="A497" t="s">
        <v>1177</v>
      </c>
    </row>
    <row r="498" spans="1:1" x14ac:dyDescent="0.25">
      <c r="A498" t="s">
        <v>1178</v>
      </c>
    </row>
    <row r="499" spans="1:1" x14ac:dyDescent="0.25">
      <c r="A499" t="s">
        <v>1179</v>
      </c>
    </row>
    <row r="500" spans="1:1" x14ac:dyDescent="0.25">
      <c r="A500" t="s">
        <v>1180</v>
      </c>
    </row>
    <row r="501" spans="1:1" x14ac:dyDescent="0.25">
      <c r="A501" t="s">
        <v>569</v>
      </c>
    </row>
    <row r="502" spans="1:1" x14ac:dyDescent="0.25">
      <c r="A502" t="s">
        <v>1181</v>
      </c>
    </row>
    <row r="503" spans="1:1" x14ac:dyDescent="0.25">
      <c r="A503" t="s">
        <v>1182</v>
      </c>
    </row>
    <row r="504" spans="1:1" x14ac:dyDescent="0.25">
      <c r="A504" t="s">
        <v>1183</v>
      </c>
    </row>
    <row r="505" spans="1:1" x14ac:dyDescent="0.25">
      <c r="A505" t="s">
        <v>1184</v>
      </c>
    </row>
    <row r="506" spans="1:1" x14ac:dyDescent="0.25">
      <c r="A506" t="s">
        <v>1185</v>
      </c>
    </row>
    <row r="507" spans="1:1" x14ac:dyDescent="0.25">
      <c r="A507" t="s">
        <v>1186</v>
      </c>
    </row>
    <row r="508" spans="1:1" x14ac:dyDescent="0.25">
      <c r="A508" t="s">
        <v>1187</v>
      </c>
    </row>
    <row r="509" spans="1:1" x14ac:dyDescent="0.25">
      <c r="A509" t="s">
        <v>1188</v>
      </c>
    </row>
    <row r="510" spans="1:1" x14ac:dyDescent="0.25">
      <c r="A510" t="s">
        <v>1189</v>
      </c>
    </row>
    <row r="511" spans="1:1" x14ac:dyDescent="0.25">
      <c r="A511" t="s">
        <v>1190</v>
      </c>
    </row>
    <row r="512" spans="1:1" x14ac:dyDescent="0.25">
      <c r="A512" t="s">
        <v>1191</v>
      </c>
    </row>
    <row r="513" spans="1:1" x14ac:dyDescent="0.25">
      <c r="A513" t="s">
        <v>1192</v>
      </c>
    </row>
    <row r="514" spans="1:1" x14ac:dyDescent="0.25">
      <c r="A514" t="s">
        <v>1193</v>
      </c>
    </row>
    <row r="515" spans="1:1" x14ac:dyDescent="0.25">
      <c r="A515" t="s">
        <v>1194</v>
      </c>
    </row>
    <row r="516" spans="1:1" x14ac:dyDescent="0.25">
      <c r="A516" t="s">
        <v>1195</v>
      </c>
    </row>
    <row r="517" spans="1:1" x14ac:dyDescent="0.25">
      <c r="A517" t="s">
        <v>1196</v>
      </c>
    </row>
    <row r="518" spans="1:1" x14ac:dyDescent="0.25">
      <c r="A518" t="s">
        <v>1197</v>
      </c>
    </row>
    <row r="519" spans="1:1" x14ac:dyDescent="0.25">
      <c r="A519" t="s">
        <v>1198</v>
      </c>
    </row>
    <row r="520" spans="1:1" x14ac:dyDescent="0.25">
      <c r="A520" t="s">
        <v>1199</v>
      </c>
    </row>
    <row r="521" spans="1:1" x14ac:dyDescent="0.25">
      <c r="A521" t="s">
        <v>1200</v>
      </c>
    </row>
    <row r="522" spans="1:1" x14ac:dyDescent="0.25">
      <c r="A522" t="s">
        <v>1201</v>
      </c>
    </row>
    <row r="523" spans="1:1" x14ac:dyDescent="0.25">
      <c r="A523" t="s">
        <v>1202</v>
      </c>
    </row>
    <row r="524" spans="1:1" x14ac:dyDescent="0.25">
      <c r="A524" t="s">
        <v>1203</v>
      </c>
    </row>
    <row r="525" spans="1:1" x14ac:dyDescent="0.25">
      <c r="A525" t="s">
        <v>1204</v>
      </c>
    </row>
    <row r="526" spans="1:1" x14ac:dyDescent="0.25">
      <c r="A526" t="s">
        <v>1205</v>
      </c>
    </row>
    <row r="527" spans="1:1" x14ac:dyDescent="0.25">
      <c r="A527" t="s">
        <v>1206</v>
      </c>
    </row>
    <row r="528" spans="1:1" x14ac:dyDescent="0.25">
      <c r="A528" t="s">
        <v>1207</v>
      </c>
    </row>
    <row r="529" spans="1:1" x14ac:dyDescent="0.25">
      <c r="A529" t="s">
        <v>1208</v>
      </c>
    </row>
    <row r="530" spans="1:1" x14ac:dyDescent="0.25">
      <c r="A530" t="s">
        <v>1209</v>
      </c>
    </row>
    <row r="531" spans="1:1" x14ac:dyDescent="0.25">
      <c r="A531" t="s">
        <v>1210</v>
      </c>
    </row>
    <row r="532" spans="1:1" x14ac:dyDescent="0.25">
      <c r="A532" t="s">
        <v>1211</v>
      </c>
    </row>
    <row r="533" spans="1:1" x14ac:dyDescent="0.25">
      <c r="A533" t="s">
        <v>1212</v>
      </c>
    </row>
    <row r="534" spans="1:1" x14ac:dyDescent="0.25">
      <c r="A534" t="s">
        <v>1213</v>
      </c>
    </row>
    <row r="535" spans="1:1" x14ac:dyDescent="0.25">
      <c r="A535" t="s">
        <v>1214</v>
      </c>
    </row>
    <row r="536" spans="1:1" x14ac:dyDescent="0.25">
      <c r="A536" t="s">
        <v>1215</v>
      </c>
    </row>
    <row r="537" spans="1:1" x14ac:dyDescent="0.25">
      <c r="A537" t="s">
        <v>1216</v>
      </c>
    </row>
    <row r="538" spans="1:1" x14ac:dyDescent="0.25">
      <c r="A538" t="s">
        <v>1217</v>
      </c>
    </row>
    <row r="539" spans="1:1" x14ac:dyDescent="0.25">
      <c r="A539" t="s">
        <v>1218</v>
      </c>
    </row>
    <row r="540" spans="1:1" x14ac:dyDescent="0.25">
      <c r="A540" t="s">
        <v>1219</v>
      </c>
    </row>
    <row r="541" spans="1:1" x14ac:dyDescent="0.25">
      <c r="A541" t="s">
        <v>1220</v>
      </c>
    </row>
    <row r="542" spans="1:1" x14ac:dyDescent="0.25">
      <c r="A542" t="s">
        <v>1221</v>
      </c>
    </row>
    <row r="543" spans="1:1" x14ac:dyDescent="0.25">
      <c r="A543" t="s">
        <v>1222</v>
      </c>
    </row>
    <row r="544" spans="1:1" x14ac:dyDescent="0.25">
      <c r="A544" t="s">
        <v>1223</v>
      </c>
    </row>
    <row r="545" spans="1:1" x14ac:dyDescent="0.25">
      <c r="A545" t="s">
        <v>1224</v>
      </c>
    </row>
    <row r="546" spans="1:1" x14ac:dyDescent="0.25">
      <c r="A546" t="s">
        <v>1225</v>
      </c>
    </row>
    <row r="547" spans="1:1" x14ac:dyDescent="0.25">
      <c r="A547" t="s">
        <v>1226</v>
      </c>
    </row>
    <row r="548" spans="1:1" x14ac:dyDescent="0.25">
      <c r="A548" t="s">
        <v>1227</v>
      </c>
    </row>
    <row r="549" spans="1:1" x14ac:dyDescent="0.25">
      <c r="A549" t="s">
        <v>559</v>
      </c>
    </row>
    <row r="550" spans="1:1" x14ac:dyDescent="0.25">
      <c r="A550" t="s">
        <v>1228</v>
      </c>
    </row>
    <row r="551" spans="1:1" x14ac:dyDescent="0.25">
      <c r="A551" t="s">
        <v>1229</v>
      </c>
    </row>
    <row r="552" spans="1:1" x14ac:dyDescent="0.25">
      <c r="A552" t="s">
        <v>1230</v>
      </c>
    </row>
    <row r="553" spans="1:1" x14ac:dyDescent="0.25">
      <c r="A553" t="s">
        <v>1231</v>
      </c>
    </row>
  </sheetData>
  <mergeCells count="28">
    <mergeCell ref="A426:G426"/>
    <mergeCell ref="A1:K1"/>
    <mergeCell ref="A418:G418"/>
    <mergeCell ref="A419:G419"/>
    <mergeCell ref="A421:G421"/>
    <mergeCell ref="A422:G422"/>
    <mergeCell ref="A423:G423"/>
    <mergeCell ref="AJ1:AM1"/>
    <mergeCell ref="CH1:CO1"/>
    <mergeCell ref="AN1:AQ1"/>
    <mergeCell ref="A420:G420"/>
    <mergeCell ref="A424:G424"/>
    <mergeCell ref="CQ1:CY1"/>
    <mergeCell ref="A428:G428"/>
    <mergeCell ref="A429:G429"/>
    <mergeCell ref="A430:G430"/>
    <mergeCell ref="A431:G431"/>
    <mergeCell ref="BS1:CG1"/>
    <mergeCell ref="M1:Z1"/>
    <mergeCell ref="AV1:AW1"/>
    <mergeCell ref="AY1:BA1"/>
    <mergeCell ref="BB1:BG1"/>
    <mergeCell ref="BH1:BM1"/>
    <mergeCell ref="BN1:BO1"/>
    <mergeCell ref="BP1:BR1"/>
    <mergeCell ref="AR1:AU1"/>
    <mergeCell ref="AA1:AD1"/>
    <mergeCell ref="AE1:AI1"/>
  </mergeCells>
  <phoneticPr fontId="2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9119D-B3D8-E34A-A3DD-AEDFA9E4C718}">
  <dimension ref="A1:CX411"/>
  <sheetViews>
    <sheetView workbookViewId="0">
      <selection activeCell="H15" sqref="H15"/>
    </sheetView>
  </sheetViews>
  <sheetFormatPr defaultColWidth="11.42578125" defaultRowHeight="15" x14ac:dyDescent="0.25"/>
  <sheetData>
    <row r="1" spans="1:102" x14ac:dyDescent="0.25">
      <c r="A1" s="35" t="s">
        <v>79</v>
      </c>
      <c r="B1" s="36" t="s">
        <v>759</v>
      </c>
      <c r="C1" s="36" t="s">
        <v>765</v>
      </c>
      <c r="D1" s="36" t="s">
        <v>775</v>
      </c>
      <c r="E1" s="36" t="s">
        <v>780</v>
      </c>
      <c r="F1" s="37">
        <v>1028</v>
      </c>
      <c r="G1" s="36">
        <v>-25.380220000000001</v>
      </c>
      <c r="H1" s="36">
        <v>28.316500000000001</v>
      </c>
      <c r="I1" s="38">
        <v>1887</v>
      </c>
      <c r="J1" s="38">
        <v>43242</v>
      </c>
      <c r="K1" s="37">
        <v>1904</v>
      </c>
      <c r="L1" s="36">
        <v>1032.2810669999999</v>
      </c>
      <c r="M1" s="36">
        <v>287785.00459999999</v>
      </c>
      <c r="N1" s="36">
        <v>51035.140270000004</v>
      </c>
      <c r="O1" s="36">
        <v>51.035140269999999</v>
      </c>
      <c r="P1" s="36">
        <v>92540.135150000002</v>
      </c>
      <c r="Q1" s="37">
        <v>1078</v>
      </c>
      <c r="R1" s="37">
        <v>1644</v>
      </c>
      <c r="S1" s="37">
        <v>1111</v>
      </c>
      <c r="T1" s="37">
        <v>1411</v>
      </c>
      <c r="U1" s="37">
        <v>4.076695E-3</v>
      </c>
      <c r="V1" s="37">
        <v>6.1162650000000001E-3</v>
      </c>
      <c r="W1" s="37">
        <v>6.3499999049999998</v>
      </c>
      <c r="X1" s="37">
        <v>4.3224489999999999E-3</v>
      </c>
      <c r="Y1" s="36">
        <v>4.2223503219999996</v>
      </c>
      <c r="Z1" s="36">
        <v>86.517772160000007</v>
      </c>
      <c r="AA1" s="36">
        <v>17.62110418</v>
      </c>
      <c r="AB1" s="37" t="s">
        <v>80</v>
      </c>
      <c r="AC1" s="36">
        <v>13.66777128</v>
      </c>
      <c r="AD1" s="36">
        <v>6.6</v>
      </c>
      <c r="AE1" s="36">
        <v>2.15</v>
      </c>
      <c r="AF1" s="36">
        <v>4.37</v>
      </c>
      <c r="AG1" s="36">
        <v>4.0999999999999996</v>
      </c>
      <c r="AH1" s="36">
        <v>4.0999999999999996</v>
      </c>
      <c r="AI1" s="36">
        <v>0.53</v>
      </c>
      <c r="AJ1" s="36">
        <v>0.19</v>
      </c>
      <c r="AK1" s="36">
        <v>0.41</v>
      </c>
      <c r="AL1" s="36">
        <v>0.4</v>
      </c>
      <c r="AM1" s="36">
        <v>754</v>
      </c>
      <c r="AN1" s="36">
        <v>593</v>
      </c>
      <c r="AO1" s="36">
        <v>683</v>
      </c>
      <c r="AP1" s="36">
        <v>687</v>
      </c>
      <c r="AQ1" s="36">
        <v>752</v>
      </c>
      <c r="AR1" s="36">
        <v>467</v>
      </c>
      <c r="AS1" s="36">
        <v>662</v>
      </c>
      <c r="AT1" s="36">
        <v>681</v>
      </c>
      <c r="AU1" s="36">
        <v>0.18099999999999999</v>
      </c>
      <c r="AV1" s="36">
        <v>13.565</v>
      </c>
      <c r="AW1" s="36">
        <v>12</v>
      </c>
      <c r="AX1" s="36">
        <v>28</v>
      </c>
      <c r="AY1" s="36">
        <v>1</v>
      </c>
      <c r="AZ1" s="36">
        <v>1</v>
      </c>
      <c r="BA1" s="36">
        <v>1</v>
      </c>
      <c r="BB1" s="36">
        <v>4</v>
      </c>
      <c r="BC1" s="36">
        <v>1</v>
      </c>
      <c r="BD1" s="36">
        <v>1</v>
      </c>
      <c r="BE1" s="36">
        <v>2</v>
      </c>
      <c r="BF1" s="36">
        <v>1</v>
      </c>
      <c r="BG1" s="36">
        <v>5</v>
      </c>
      <c r="BH1" s="36">
        <v>5</v>
      </c>
      <c r="BI1" s="36">
        <v>4</v>
      </c>
      <c r="BJ1" s="36">
        <v>1</v>
      </c>
      <c r="BK1" s="36">
        <v>1</v>
      </c>
      <c r="BL1" s="36">
        <v>0</v>
      </c>
      <c r="BM1" s="36">
        <v>1</v>
      </c>
      <c r="BN1" s="36">
        <v>1</v>
      </c>
      <c r="BO1" s="36">
        <v>-0.17630058700000001</v>
      </c>
      <c r="BP1" s="36">
        <v>0.66835432900000002</v>
      </c>
      <c r="BQ1" s="36">
        <v>-8.2748794589999992</v>
      </c>
      <c r="BR1" s="36">
        <v>122</v>
      </c>
      <c r="BS1" s="36">
        <v>62</v>
      </c>
      <c r="BT1" s="36">
        <v>86</v>
      </c>
      <c r="BU1" s="36">
        <v>104</v>
      </c>
      <c r="BV1" s="36">
        <v>124</v>
      </c>
      <c r="BW1" s="36">
        <v>152</v>
      </c>
      <c r="BX1" s="36">
        <v>175</v>
      </c>
      <c r="BY1" s="36">
        <v>201</v>
      </c>
      <c r="BZ1" s="36">
        <v>59</v>
      </c>
      <c r="CA1" s="36">
        <v>81</v>
      </c>
      <c r="CB1" s="36">
        <v>98</v>
      </c>
      <c r="CC1" s="36">
        <v>116</v>
      </c>
      <c r="CD1" s="36">
        <v>142</v>
      </c>
      <c r="CE1" s="36">
        <v>164</v>
      </c>
      <c r="CF1" s="36">
        <v>189</v>
      </c>
      <c r="CG1" s="39">
        <v>0</v>
      </c>
      <c r="CH1" s="40">
        <v>0</v>
      </c>
      <c r="CI1" s="41">
        <v>0</v>
      </c>
      <c r="CJ1" s="42">
        <v>100</v>
      </c>
      <c r="CK1" s="43">
        <v>0</v>
      </c>
      <c r="CL1" s="44">
        <v>0</v>
      </c>
      <c r="CM1" s="45">
        <v>0</v>
      </c>
      <c r="CN1" s="46">
        <v>0</v>
      </c>
      <c r="CO1" s="47" t="s">
        <v>79</v>
      </c>
      <c r="CP1" s="36">
        <v>0</v>
      </c>
      <c r="CQ1" s="36">
        <v>0</v>
      </c>
      <c r="CR1" s="36">
        <v>0</v>
      </c>
      <c r="CS1" s="36">
        <v>0</v>
      </c>
      <c r="CT1" s="36">
        <v>0</v>
      </c>
      <c r="CU1" s="36">
        <v>0</v>
      </c>
      <c r="CV1" s="36">
        <v>0</v>
      </c>
      <c r="CW1" s="36">
        <v>100</v>
      </c>
      <c r="CX1" s="36">
        <v>0</v>
      </c>
    </row>
    <row r="2" spans="1:102" x14ac:dyDescent="0.25">
      <c r="A2" s="48" t="s">
        <v>81</v>
      </c>
      <c r="B2" s="49" t="s">
        <v>759</v>
      </c>
      <c r="C2" s="49" t="s">
        <v>765</v>
      </c>
      <c r="D2" s="49" t="s">
        <v>775</v>
      </c>
      <c r="E2" s="49" t="s">
        <v>778</v>
      </c>
      <c r="F2" s="50">
        <v>142</v>
      </c>
      <c r="G2" s="49">
        <v>-25.72888</v>
      </c>
      <c r="H2" s="49">
        <v>28.168859999999999</v>
      </c>
      <c r="I2" s="51">
        <v>3105</v>
      </c>
      <c r="J2" s="51">
        <v>18841</v>
      </c>
      <c r="K2" s="50">
        <v>1905</v>
      </c>
      <c r="L2" s="49">
        <v>143.7846869</v>
      </c>
      <c r="M2" s="49">
        <v>99803.367169999998</v>
      </c>
      <c r="N2" s="49">
        <v>8260.4095240000006</v>
      </c>
      <c r="O2" s="49">
        <v>8.2604095239999999</v>
      </c>
      <c r="P2" s="49">
        <v>22338.134419999998</v>
      </c>
      <c r="Q2" s="50">
        <v>1276</v>
      </c>
      <c r="R2" s="50">
        <v>1572</v>
      </c>
      <c r="S2" s="50">
        <v>1295</v>
      </c>
      <c r="T2" s="50">
        <v>1516</v>
      </c>
      <c r="U2" s="50">
        <v>1.1799773E-2</v>
      </c>
      <c r="V2" s="50">
        <v>1.3250883E-2</v>
      </c>
      <c r="W2" s="50">
        <v>8.6499996190000008</v>
      </c>
      <c r="X2" s="50">
        <v>1.3191193E-2</v>
      </c>
      <c r="Y2" s="49">
        <v>4.3362574140000003</v>
      </c>
      <c r="Z2" s="49">
        <v>91.403972229999994</v>
      </c>
      <c r="AA2" s="49">
        <v>3.8385893339999999</v>
      </c>
      <c r="AB2" s="50" t="s">
        <v>80</v>
      </c>
      <c r="AC2" s="49">
        <v>4.3227025719999999</v>
      </c>
      <c r="AD2" s="49">
        <v>6.6</v>
      </c>
      <c r="AE2" s="49">
        <v>1.5</v>
      </c>
      <c r="AF2" s="49">
        <v>4.74</v>
      </c>
      <c r="AG2" s="49">
        <v>5.4</v>
      </c>
      <c r="AH2" s="49">
        <v>3.95</v>
      </c>
      <c r="AI2" s="49">
        <v>0.57999999999999996</v>
      </c>
      <c r="AJ2" s="49">
        <v>0.26</v>
      </c>
      <c r="AK2" s="49">
        <v>0.39</v>
      </c>
      <c r="AL2" s="49">
        <v>0.41</v>
      </c>
      <c r="AM2" s="49">
        <v>777</v>
      </c>
      <c r="AN2" s="49">
        <v>652</v>
      </c>
      <c r="AO2" s="49">
        <v>707</v>
      </c>
      <c r="AP2" s="49">
        <v>707</v>
      </c>
      <c r="AQ2" s="49">
        <v>737</v>
      </c>
      <c r="AR2" s="49">
        <v>602</v>
      </c>
      <c r="AS2" s="49">
        <v>683</v>
      </c>
      <c r="AT2" s="49">
        <v>684</v>
      </c>
      <c r="AU2" s="49">
        <v>4.2999999999999997E-2</v>
      </c>
      <c r="AV2" s="49">
        <v>21.9</v>
      </c>
      <c r="AW2" s="49">
        <v>12</v>
      </c>
      <c r="AX2" s="49">
        <v>16</v>
      </c>
      <c r="AY2" s="49">
        <v>1</v>
      </c>
      <c r="AZ2" s="49">
        <v>1</v>
      </c>
      <c r="BA2" s="49">
        <v>4</v>
      </c>
      <c r="BB2" s="49">
        <v>4</v>
      </c>
      <c r="BC2" s="49">
        <v>4</v>
      </c>
      <c r="BD2" s="49">
        <v>2</v>
      </c>
      <c r="BE2" s="49">
        <v>2</v>
      </c>
      <c r="BF2" s="49">
        <v>2</v>
      </c>
      <c r="BG2" s="49">
        <v>5</v>
      </c>
      <c r="BH2" s="49">
        <v>5</v>
      </c>
      <c r="BI2" s="49">
        <v>5</v>
      </c>
      <c r="BJ2" s="49">
        <v>1</v>
      </c>
      <c r="BK2" s="49">
        <v>1</v>
      </c>
      <c r="BL2" s="49">
        <v>1</v>
      </c>
      <c r="BM2" s="49">
        <v>1</v>
      </c>
      <c r="BN2" s="49">
        <v>1</v>
      </c>
      <c r="BO2" s="49">
        <v>-0.13253473099999999</v>
      </c>
      <c r="BP2" s="49">
        <v>0.70594934799999998</v>
      </c>
      <c r="BQ2" s="49">
        <v>-13.025565690000001</v>
      </c>
      <c r="BR2" s="49">
        <v>125</v>
      </c>
      <c r="BS2" s="49">
        <v>44</v>
      </c>
      <c r="BT2" s="49">
        <v>60</v>
      </c>
      <c r="BU2" s="49">
        <v>73</v>
      </c>
      <c r="BV2" s="49">
        <v>86</v>
      </c>
      <c r="BW2" s="49">
        <v>106</v>
      </c>
      <c r="BX2" s="49">
        <v>123</v>
      </c>
      <c r="BY2" s="49">
        <v>141</v>
      </c>
      <c r="BZ2" s="49">
        <v>45</v>
      </c>
      <c r="CA2" s="49">
        <v>62</v>
      </c>
      <c r="CB2" s="49">
        <v>75</v>
      </c>
      <c r="CC2" s="49">
        <v>89</v>
      </c>
      <c r="CD2" s="49">
        <v>109</v>
      </c>
      <c r="CE2" s="49">
        <v>126</v>
      </c>
      <c r="CF2" s="49">
        <v>145</v>
      </c>
      <c r="CG2" s="52">
        <v>0</v>
      </c>
      <c r="CH2" s="53">
        <v>0</v>
      </c>
      <c r="CI2" s="54">
        <v>0</v>
      </c>
      <c r="CJ2" s="55">
        <v>100</v>
      </c>
      <c r="CK2" s="56">
        <v>0</v>
      </c>
      <c r="CL2" s="57">
        <v>0</v>
      </c>
      <c r="CM2" s="58">
        <v>0</v>
      </c>
      <c r="CN2" s="59">
        <v>0</v>
      </c>
      <c r="CO2" s="60" t="s">
        <v>81</v>
      </c>
      <c r="CP2" s="49">
        <v>0</v>
      </c>
      <c r="CQ2" s="49">
        <v>0</v>
      </c>
      <c r="CR2" s="49">
        <v>0</v>
      </c>
      <c r="CS2" s="49">
        <v>0</v>
      </c>
      <c r="CT2" s="49">
        <v>0</v>
      </c>
      <c r="CU2" s="49">
        <v>0</v>
      </c>
      <c r="CV2" s="49">
        <v>0</v>
      </c>
      <c r="CW2" s="49">
        <v>100</v>
      </c>
      <c r="CX2" s="49">
        <v>0</v>
      </c>
    </row>
    <row r="3" spans="1:102" x14ac:dyDescent="0.25">
      <c r="A3" s="48" t="s">
        <v>82</v>
      </c>
      <c r="B3" s="49" t="s">
        <v>759</v>
      </c>
      <c r="C3" s="49" t="s">
        <v>765</v>
      </c>
      <c r="D3" s="49" t="s">
        <v>772</v>
      </c>
      <c r="E3" s="49" t="s">
        <v>783</v>
      </c>
      <c r="F3" s="50">
        <v>2551</v>
      </c>
      <c r="G3" s="49">
        <v>-25.810559999999999</v>
      </c>
      <c r="H3" s="49">
        <v>27.909829999999999</v>
      </c>
      <c r="I3" s="51">
        <v>8310</v>
      </c>
      <c r="J3" s="51">
        <v>43243</v>
      </c>
      <c r="K3" s="50">
        <v>1892</v>
      </c>
      <c r="L3" s="49">
        <v>2559.375951</v>
      </c>
      <c r="M3" s="49">
        <v>429783.49739999999</v>
      </c>
      <c r="N3" s="49">
        <v>45904.332280000002</v>
      </c>
      <c r="O3" s="49">
        <v>45.904332279999998</v>
      </c>
      <c r="P3" s="49">
        <v>85111.505319999997</v>
      </c>
      <c r="Q3" s="50">
        <v>1186</v>
      </c>
      <c r="R3" s="50">
        <v>1805</v>
      </c>
      <c r="S3" s="50">
        <v>1212</v>
      </c>
      <c r="T3" s="50">
        <v>1577</v>
      </c>
      <c r="U3" s="50">
        <v>5.0489439999999997E-3</v>
      </c>
      <c r="V3" s="50">
        <v>7.272812E-3</v>
      </c>
      <c r="W3" s="50">
        <v>7.0100002290000001</v>
      </c>
      <c r="X3" s="50">
        <v>5.7179889999999997E-3</v>
      </c>
      <c r="Y3" s="49">
        <v>4.5914137889999997</v>
      </c>
      <c r="Z3" s="49">
        <v>79.475735069999999</v>
      </c>
      <c r="AA3" s="49">
        <v>14.834304980000001</v>
      </c>
      <c r="AB3" s="50" t="s">
        <v>80</v>
      </c>
      <c r="AC3" s="49">
        <v>10.511692549999999</v>
      </c>
      <c r="AD3" s="49">
        <v>6.98</v>
      </c>
      <c r="AE3" s="49">
        <v>1.3</v>
      </c>
      <c r="AF3" s="49">
        <v>3.49</v>
      </c>
      <c r="AG3" s="49">
        <v>3.35</v>
      </c>
      <c r="AH3" s="49">
        <v>2.4</v>
      </c>
      <c r="AI3" s="49">
        <v>0.65</v>
      </c>
      <c r="AJ3" s="49">
        <v>0.27</v>
      </c>
      <c r="AK3" s="49">
        <v>0.55000000000000004</v>
      </c>
      <c r="AL3" s="49">
        <v>0.56999999999999995</v>
      </c>
      <c r="AM3" s="49">
        <v>831</v>
      </c>
      <c r="AN3" s="49">
        <v>588</v>
      </c>
      <c r="AO3" s="49">
        <v>690</v>
      </c>
      <c r="AP3" s="49">
        <v>683</v>
      </c>
      <c r="AQ3" s="49">
        <v>912</v>
      </c>
      <c r="AR3" s="49">
        <v>552</v>
      </c>
      <c r="AS3" s="49">
        <v>667</v>
      </c>
      <c r="AT3" s="49">
        <v>662</v>
      </c>
      <c r="AU3" s="49">
        <v>0.124</v>
      </c>
      <c r="AV3" s="49">
        <v>23.565000000000001</v>
      </c>
      <c r="AW3" s="49">
        <v>12</v>
      </c>
      <c r="AX3" s="49">
        <v>19</v>
      </c>
      <c r="AY3" s="49">
        <v>1</v>
      </c>
      <c r="AZ3" s="49">
        <v>1</v>
      </c>
      <c r="BA3" s="49">
        <v>4</v>
      </c>
      <c r="BB3" s="49">
        <v>4</v>
      </c>
      <c r="BC3" s="49">
        <v>4</v>
      </c>
      <c r="BD3" s="49">
        <v>2</v>
      </c>
      <c r="BE3" s="49">
        <v>2</v>
      </c>
      <c r="BF3" s="49">
        <v>2</v>
      </c>
      <c r="BG3" s="49">
        <v>5</v>
      </c>
      <c r="BH3" s="49">
        <v>5</v>
      </c>
      <c r="BI3" s="49">
        <v>4</v>
      </c>
      <c r="BJ3" s="49">
        <v>1</v>
      </c>
      <c r="BK3" s="49">
        <v>1</v>
      </c>
      <c r="BL3" s="49">
        <v>0</v>
      </c>
      <c r="BM3" s="49">
        <v>1</v>
      </c>
      <c r="BN3" s="49">
        <v>1</v>
      </c>
      <c r="BO3" s="49">
        <v>-0.12860650300000001</v>
      </c>
      <c r="BP3" s="49">
        <v>0.70106649399999998</v>
      </c>
      <c r="BQ3" s="49">
        <v>14.54801571</v>
      </c>
      <c r="BR3" s="49">
        <v>107</v>
      </c>
      <c r="BS3" s="49">
        <v>56</v>
      </c>
      <c r="BT3" s="49">
        <v>77</v>
      </c>
      <c r="BU3" s="49">
        <v>93</v>
      </c>
      <c r="BV3" s="49">
        <v>109</v>
      </c>
      <c r="BW3" s="49">
        <v>133</v>
      </c>
      <c r="BX3" s="49">
        <v>153</v>
      </c>
      <c r="BY3" s="49">
        <v>174</v>
      </c>
      <c r="BZ3" s="49">
        <v>51</v>
      </c>
      <c r="CA3" s="49">
        <v>71</v>
      </c>
      <c r="CB3" s="49">
        <v>85</v>
      </c>
      <c r="CC3" s="49">
        <v>100</v>
      </c>
      <c r="CD3" s="49">
        <v>122</v>
      </c>
      <c r="CE3" s="49">
        <v>140</v>
      </c>
      <c r="CF3" s="49">
        <v>160</v>
      </c>
      <c r="CG3" s="52">
        <v>0</v>
      </c>
      <c r="CH3" s="53">
        <v>0</v>
      </c>
      <c r="CI3" s="54">
        <v>0</v>
      </c>
      <c r="CJ3" s="55">
        <v>100</v>
      </c>
      <c r="CK3" s="56">
        <v>0</v>
      </c>
      <c r="CL3" s="57">
        <v>0</v>
      </c>
      <c r="CM3" s="58">
        <v>0</v>
      </c>
      <c r="CN3" s="59">
        <v>0</v>
      </c>
      <c r="CO3" s="60" t="s">
        <v>82</v>
      </c>
      <c r="CP3" s="49">
        <v>0</v>
      </c>
      <c r="CQ3" s="49">
        <v>0</v>
      </c>
      <c r="CR3" s="49">
        <v>0</v>
      </c>
      <c r="CS3" s="49">
        <v>0</v>
      </c>
      <c r="CT3" s="49">
        <v>0</v>
      </c>
      <c r="CU3" s="49">
        <v>0</v>
      </c>
      <c r="CV3" s="49">
        <v>0</v>
      </c>
      <c r="CW3" s="49">
        <v>0</v>
      </c>
      <c r="CX3" s="49">
        <v>0</v>
      </c>
    </row>
    <row r="4" spans="1:102" x14ac:dyDescent="0.25">
      <c r="A4" s="48" t="s">
        <v>83</v>
      </c>
      <c r="B4" s="49" t="s">
        <v>759</v>
      </c>
      <c r="C4" s="49" t="s">
        <v>765</v>
      </c>
      <c r="D4" s="49" t="s">
        <v>772</v>
      </c>
      <c r="E4" s="49" t="s">
        <v>784</v>
      </c>
      <c r="F4" s="50">
        <v>1171</v>
      </c>
      <c r="G4" s="49">
        <v>-25.77703</v>
      </c>
      <c r="H4" s="49">
        <v>27.76117</v>
      </c>
      <c r="I4" s="51">
        <v>8310</v>
      </c>
      <c r="J4" s="51">
        <v>43243</v>
      </c>
      <c r="K4" s="50">
        <v>1890</v>
      </c>
      <c r="L4" s="49">
        <v>1062.6834349999999</v>
      </c>
      <c r="M4" s="49">
        <v>268837.2415</v>
      </c>
      <c r="N4" s="49">
        <v>34285.916830000002</v>
      </c>
      <c r="O4" s="49">
        <v>34.285916829999998</v>
      </c>
      <c r="P4" s="49">
        <v>72113.226379999993</v>
      </c>
      <c r="Q4" s="50">
        <v>1180</v>
      </c>
      <c r="R4" s="50">
        <v>1690</v>
      </c>
      <c r="S4" s="50">
        <v>1203</v>
      </c>
      <c r="T4" s="50">
        <v>1566</v>
      </c>
      <c r="U4" s="50">
        <v>5.2154690000000004E-3</v>
      </c>
      <c r="V4" s="50">
        <v>7.0722119999999996E-3</v>
      </c>
      <c r="W4" s="50">
        <v>8.5500001910000005</v>
      </c>
      <c r="X4" s="50">
        <v>6.7116679999999996E-3</v>
      </c>
      <c r="Y4" s="49">
        <v>4.7411279710000001</v>
      </c>
      <c r="Z4" s="49">
        <v>84.533021059999996</v>
      </c>
      <c r="AA4" s="49">
        <v>12.275994349999999</v>
      </c>
      <c r="AB4" s="50" t="s">
        <v>80</v>
      </c>
      <c r="AC4" s="49">
        <v>7.9414772720000002</v>
      </c>
      <c r="AD4" s="49">
        <v>7</v>
      </c>
      <c r="AE4" s="49">
        <v>1.3</v>
      </c>
      <c r="AF4" s="49">
        <v>4.4400000000000004</v>
      </c>
      <c r="AG4" s="49">
        <v>4.29</v>
      </c>
      <c r="AH4" s="49">
        <v>6.28</v>
      </c>
      <c r="AI4" s="49">
        <v>0.56999999999999995</v>
      </c>
      <c r="AJ4" s="49">
        <v>0.27</v>
      </c>
      <c r="AK4" s="49">
        <v>0.38</v>
      </c>
      <c r="AL4" s="49">
        <v>0.39</v>
      </c>
      <c r="AM4" s="49">
        <v>742</v>
      </c>
      <c r="AN4" s="49">
        <v>636</v>
      </c>
      <c r="AO4" s="49">
        <v>681</v>
      </c>
      <c r="AP4" s="49">
        <v>683</v>
      </c>
      <c r="AQ4" s="49">
        <v>752</v>
      </c>
      <c r="AR4" s="49">
        <v>590</v>
      </c>
      <c r="AS4" s="49">
        <v>648</v>
      </c>
      <c r="AT4" s="49">
        <v>649</v>
      </c>
      <c r="AU4" s="49">
        <v>1.4999999999999999E-2</v>
      </c>
      <c r="AV4" s="49">
        <v>0.9</v>
      </c>
      <c r="AW4" s="49">
        <v>12</v>
      </c>
      <c r="AX4" s="49">
        <v>19</v>
      </c>
      <c r="AY4" s="49">
        <v>1</v>
      </c>
      <c r="AZ4" s="49">
        <v>1</v>
      </c>
      <c r="BA4" s="49">
        <v>4</v>
      </c>
      <c r="BB4" s="49">
        <v>4</v>
      </c>
      <c r="BC4" s="49">
        <v>1</v>
      </c>
      <c r="BD4" s="49">
        <v>2</v>
      </c>
      <c r="BE4" s="49">
        <v>2</v>
      </c>
      <c r="BF4" s="49">
        <v>1</v>
      </c>
      <c r="BG4" s="49">
        <v>5</v>
      </c>
      <c r="BH4" s="49">
        <v>5</v>
      </c>
      <c r="BI4" s="49">
        <v>4</v>
      </c>
      <c r="BJ4" s="49">
        <v>1</v>
      </c>
      <c r="BK4" s="49">
        <v>1</v>
      </c>
      <c r="BL4" s="49">
        <v>0</v>
      </c>
      <c r="BM4" s="49">
        <v>1</v>
      </c>
      <c r="BN4" s="49">
        <v>1</v>
      </c>
      <c r="BO4" s="49">
        <v>-0.104811825</v>
      </c>
      <c r="BP4" s="49">
        <v>0.64239577999999997</v>
      </c>
      <c r="BQ4" s="49">
        <v>6.9715897529999999</v>
      </c>
      <c r="BR4" s="49">
        <v>126</v>
      </c>
      <c r="BS4" s="49">
        <v>58</v>
      </c>
      <c r="BT4" s="49">
        <v>79</v>
      </c>
      <c r="BU4" s="49">
        <v>94</v>
      </c>
      <c r="BV4" s="49">
        <v>109</v>
      </c>
      <c r="BW4" s="49">
        <v>131</v>
      </c>
      <c r="BX4" s="49">
        <v>148</v>
      </c>
      <c r="BY4" s="49">
        <v>166</v>
      </c>
      <c r="BZ4" s="49">
        <v>52</v>
      </c>
      <c r="CA4" s="49">
        <v>70</v>
      </c>
      <c r="CB4" s="49">
        <v>84</v>
      </c>
      <c r="CC4" s="49">
        <v>98</v>
      </c>
      <c r="CD4" s="49">
        <v>117</v>
      </c>
      <c r="CE4" s="49">
        <v>132</v>
      </c>
      <c r="CF4" s="49">
        <v>149</v>
      </c>
      <c r="CG4" s="52">
        <v>0</v>
      </c>
      <c r="CH4" s="53">
        <v>0</v>
      </c>
      <c r="CI4" s="54">
        <v>0</v>
      </c>
      <c r="CJ4" s="55">
        <v>100</v>
      </c>
      <c r="CK4" s="56">
        <v>0</v>
      </c>
      <c r="CL4" s="57">
        <v>0</v>
      </c>
      <c r="CM4" s="58">
        <v>0</v>
      </c>
      <c r="CN4" s="59">
        <v>0</v>
      </c>
      <c r="CO4" s="60" t="s">
        <v>83</v>
      </c>
      <c r="CP4" s="49">
        <v>0</v>
      </c>
      <c r="CQ4" s="49">
        <v>0</v>
      </c>
      <c r="CR4" s="49">
        <v>0</v>
      </c>
      <c r="CS4" s="49">
        <v>0</v>
      </c>
      <c r="CT4" s="49">
        <v>0</v>
      </c>
      <c r="CU4" s="49">
        <v>0</v>
      </c>
      <c r="CV4" s="49">
        <v>0</v>
      </c>
      <c r="CW4" s="49">
        <v>0</v>
      </c>
      <c r="CX4" s="49">
        <v>0</v>
      </c>
    </row>
    <row r="5" spans="1:102" x14ac:dyDescent="0.25">
      <c r="A5" s="48" t="s">
        <v>84</v>
      </c>
      <c r="B5" s="49" t="s">
        <v>759</v>
      </c>
      <c r="C5" s="49" t="s">
        <v>765</v>
      </c>
      <c r="D5" s="49" t="s">
        <v>772</v>
      </c>
      <c r="E5" s="49" t="s">
        <v>781</v>
      </c>
      <c r="F5" s="50">
        <v>686</v>
      </c>
      <c r="G5" s="49">
        <v>-25.954440000000002</v>
      </c>
      <c r="H5" s="49">
        <v>27.96256</v>
      </c>
      <c r="I5" s="51">
        <v>24038</v>
      </c>
      <c r="J5" s="51">
        <v>43241</v>
      </c>
      <c r="K5" s="50">
        <v>1957</v>
      </c>
      <c r="L5" s="49">
        <v>685.62121890000003</v>
      </c>
      <c r="M5" s="49">
        <v>169436.6526</v>
      </c>
      <c r="N5" s="49">
        <v>29727.668239999999</v>
      </c>
      <c r="O5" s="49">
        <v>29.72766824</v>
      </c>
      <c r="P5" s="49">
        <v>55091.068619999998</v>
      </c>
      <c r="Q5" s="50">
        <v>1315</v>
      </c>
      <c r="R5" s="50">
        <v>1805</v>
      </c>
      <c r="S5" s="50">
        <v>1336</v>
      </c>
      <c r="T5" s="50">
        <v>1627</v>
      </c>
      <c r="U5" s="50">
        <v>6.1308580000000003E-3</v>
      </c>
      <c r="V5" s="50">
        <v>8.8943640000000001E-3</v>
      </c>
      <c r="W5" s="50">
        <v>7.5</v>
      </c>
      <c r="X5" s="50">
        <v>7.0428840000000001E-3</v>
      </c>
      <c r="Y5" s="49">
        <v>4.5362035260000004</v>
      </c>
      <c r="Z5" s="49">
        <v>86.250944540000006</v>
      </c>
      <c r="AA5" s="49">
        <v>9.794076231</v>
      </c>
      <c r="AB5" s="50" t="s">
        <v>80</v>
      </c>
      <c r="AC5" s="49">
        <v>7.4177007100000001</v>
      </c>
      <c r="AD5" s="49">
        <v>6.98</v>
      </c>
      <c r="AE5" s="49">
        <v>1.55</v>
      </c>
      <c r="AF5" s="49">
        <v>3.36</v>
      </c>
      <c r="AG5" s="49">
        <v>3.35</v>
      </c>
      <c r="AH5" s="49">
        <v>3.35</v>
      </c>
      <c r="AI5" s="49">
        <v>0.65</v>
      </c>
      <c r="AJ5" s="49">
        <v>0.5</v>
      </c>
      <c r="AK5" s="49">
        <v>0.64</v>
      </c>
      <c r="AL5" s="49">
        <v>0.65</v>
      </c>
      <c r="AM5" s="49">
        <v>826</v>
      </c>
      <c r="AN5" s="49">
        <v>593</v>
      </c>
      <c r="AO5" s="49">
        <v>698</v>
      </c>
      <c r="AP5" s="49">
        <v>690</v>
      </c>
      <c r="AQ5" s="49">
        <v>912</v>
      </c>
      <c r="AR5" s="49">
        <v>552</v>
      </c>
      <c r="AS5" s="49">
        <v>676</v>
      </c>
      <c r="AT5" s="49">
        <v>677</v>
      </c>
      <c r="AU5" s="49">
        <v>8.5999999999999993E-2</v>
      </c>
      <c r="AV5" s="49">
        <v>41.463000000000001</v>
      </c>
      <c r="AW5" s="49">
        <v>12</v>
      </c>
      <c r="AX5" s="49">
        <v>19</v>
      </c>
      <c r="AY5" s="49">
        <v>1</v>
      </c>
      <c r="AZ5" s="49">
        <v>1</v>
      </c>
      <c r="BA5" s="49">
        <v>4</v>
      </c>
      <c r="BB5" s="49">
        <v>4</v>
      </c>
      <c r="BC5" s="49">
        <v>4</v>
      </c>
      <c r="BD5" s="49">
        <v>2</v>
      </c>
      <c r="BE5" s="49">
        <v>2</v>
      </c>
      <c r="BF5" s="49">
        <v>2</v>
      </c>
      <c r="BG5" s="49">
        <v>5</v>
      </c>
      <c r="BH5" s="49">
        <v>5</v>
      </c>
      <c r="BI5" s="49">
        <v>4</v>
      </c>
      <c r="BJ5" s="49">
        <v>1</v>
      </c>
      <c r="BK5" s="49">
        <v>1</v>
      </c>
      <c r="BL5" s="49">
        <v>0</v>
      </c>
      <c r="BM5" s="49">
        <v>1</v>
      </c>
      <c r="BN5" s="49">
        <v>1</v>
      </c>
      <c r="BO5" s="49">
        <v>-0.146248975</v>
      </c>
      <c r="BP5" s="49">
        <v>0.67845813099999996</v>
      </c>
      <c r="BQ5" s="49">
        <v>20.10106481</v>
      </c>
      <c r="BR5" s="49">
        <v>116</v>
      </c>
      <c r="BS5" s="49">
        <v>50</v>
      </c>
      <c r="BT5" s="49">
        <v>69</v>
      </c>
      <c r="BU5" s="49">
        <v>83</v>
      </c>
      <c r="BV5" s="49">
        <v>98</v>
      </c>
      <c r="BW5" s="49">
        <v>119</v>
      </c>
      <c r="BX5" s="49">
        <v>137</v>
      </c>
      <c r="BY5" s="49">
        <v>157</v>
      </c>
      <c r="BZ5" s="49">
        <v>46</v>
      </c>
      <c r="CA5" s="49">
        <v>64</v>
      </c>
      <c r="CB5" s="49">
        <v>77</v>
      </c>
      <c r="CC5" s="49">
        <v>91</v>
      </c>
      <c r="CD5" s="49">
        <v>111</v>
      </c>
      <c r="CE5" s="49">
        <v>128</v>
      </c>
      <c r="CF5" s="49">
        <v>146</v>
      </c>
      <c r="CG5" s="52">
        <v>0</v>
      </c>
      <c r="CH5" s="53">
        <v>0</v>
      </c>
      <c r="CI5" s="54">
        <v>0</v>
      </c>
      <c r="CJ5" s="55">
        <v>100</v>
      </c>
      <c r="CK5" s="56">
        <v>0</v>
      </c>
      <c r="CL5" s="57">
        <v>0</v>
      </c>
      <c r="CM5" s="58">
        <v>0</v>
      </c>
      <c r="CN5" s="59">
        <v>0</v>
      </c>
      <c r="CO5" s="60" t="s">
        <v>84</v>
      </c>
      <c r="CP5" s="49">
        <v>0</v>
      </c>
      <c r="CQ5" s="49">
        <v>0</v>
      </c>
      <c r="CR5" s="49">
        <v>0</v>
      </c>
      <c r="CS5" s="49">
        <v>100</v>
      </c>
      <c r="CT5" s="49">
        <v>0</v>
      </c>
      <c r="CU5" s="49">
        <v>0</v>
      </c>
      <c r="CV5" s="49">
        <v>0</v>
      </c>
      <c r="CW5" s="49">
        <v>0</v>
      </c>
      <c r="CX5" s="49">
        <v>0</v>
      </c>
    </row>
    <row r="6" spans="1:102" x14ac:dyDescent="0.25">
      <c r="A6" s="48" t="s">
        <v>85</v>
      </c>
      <c r="B6" s="49" t="s">
        <v>759</v>
      </c>
      <c r="C6" s="49" t="s">
        <v>765</v>
      </c>
      <c r="D6" s="49" t="s">
        <v>772</v>
      </c>
      <c r="E6" s="49" t="s">
        <v>784</v>
      </c>
      <c r="F6" s="50">
        <v>13</v>
      </c>
      <c r="G6" s="49">
        <v>-26.151</v>
      </c>
      <c r="H6" s="49">
        <v>27.59478</v>
      </c>
      <c r="I6" s="51">
        <v>24095</v>
      </c>
      <c r="J6" s="51">
        <v>43249</v>
      </c>
      <c r="K6" s="50">
        <v>1958</v>
      </c>
      <c r="L6" s="49">
        <v>13.12131728</v>
      </c>
      <c r="M6" s="49">
        <v>24676.374520000001</v>
      </c>
      <c r="N6" s="49">
        <v>2535.9961509999998</v>
      </c>
      <c r="O6" s="49">
        <v>2.535996151</v>
      </c>
      <c r="P6" s="49">
        <v>6237.133296</v>
      </c>
      <c r="Q6" s="50">
        <v>1615</v>
      </c>
      <c r="R6" s="50">
        <v>1718</v>
      </c>
      <c r="S6" s="50">
        <v>1633</v>
      </c>
      <c r="T6" s="50">
        <v>1703</v>
      </c>
      <c r="U6" s="50">
        <v>1.7468641E-2</v>
      </c>
      <c r="V6" s="50">
        <v>1.6513996999999999E-2</v>
      </c>
      <c r="W6" s="50">
        <v>5.1399998660000001</v>
      </c>
      <c r="X6" s="50">
        <v>1.4964139E-2</v>
      </c>
      <c r="Y6" s="49">
        <v>4.9076855290000001</v>
      </c>
      <c r="Z6" s="49">
        <v>100</v>
      </c>
      <c r="AA6" s="49">
        <v>1.3691734330000001</v>
      </c>
      <c r="AB6" s="50" t="s">
        <v>80</v>
      </c>
      <c r="AC6" s="49">
        <v>4.4372144320000002</v>
      </c>
      <c r="AD6" s="49">
        <v>6.98</v>
      </c>
      <c r="AE6" s="49">
        <v>3.58</v>
      </c>
      <c r="AF6" s="49">
        <v>4</v>
      </c>
      <c r="AG6" s="49">
        <v>3.71</v>
      </c>
      <c r="AH6" s="49">
        <v>3.71</v>
      </c>
      <c r="AI6" s="49">
        <v>0.54</v>
      </c>
      <c r="AJ6" s="49">
        <v>0.42</v>
      </c>
      <c r="AK6" s="49">
        <v>0.42</v>
      </c>
      <c r="AL6" s="49">
        <v>0.42</v>
      </c>
      <c r="AM6" s="49">
        <v>716</v>
      </c>
      <c r="AN6" s="49">
        <v>694</v>
      </c>
      <c r="AO6" s="49">
        <v>702</v>
      </c>
      <c r="AP6" s="49">
        <v>699</v>
      </c>
      <c r="AQ6" s="49">
        <v>677</v>
      </c>
      <c r="AR6" s="49">
        <v>648</v>
      </c>
      <c r="AS6" s="49">
        <v>665</v>
      </c>
      <c r="AT6" s="49">
        <v>668</v>
      </c>
      <c r="AU6" s="49">
        <v>3.4000000000000002E-2</v>
      </c>
      <c r="AV6" s="49">
        <v>8.4429999999999996</v>
      </c>
      <c r="AW6" s="49">
        <v>12</v>
      </c>
      <c r="AX6" s="49">
        <v>19</v>
      </c>
      <c r="AY6" s="49">
        <v>11</v>
      </c>
      <c r="AZ6" s="49">
        <v>1</v>
      </c>
      <c r="BA6" s="49">
        <v>4</v>
      </c>
      <c r="BB6" s="49">
        <v>4</v>
      </c>
      <c r="BC6" s="49">
        <v>4</v>
      </c>
      <c r="BD6" s="49">
        <v>2</v>
      </c>
      <c r="BE6" s="49">
        <v>2</v>
      </c>
      <c r="BF6" s="49">
        <v>2</v>
      </c>
      <c r="BG6" s="49">
        <v>4</v>
      </c>
      <c r="BH6" s="49">
        <v>4</v>
      </c>
      <c r="BI6" s="49">
        <v>4</v>
      </c>
      <c r="BJ6" s="49">
        <v>0</v>
      </c>
      <c r="BK6" s="49">
        <v>0</v>
      </c>
      <c r="BL6" s="49">
        <v>0</v>
      </c>
      <c r="BM6" s="49">
        <v>1</v>
      </c>
      <c r="BN6" s="49">
        <v>1</v>
      </c>
      <c r="BO6" s="49">
        <v>-0.12329163999999999</v>
      </c>
      <c r="BP6" s="49">
        <v>0.72846777600000001</v>
      </c>
      <c r="BQ6" s="49">
        <v>21.48496462</v>
      </c>
      <c r="BR6" s="49">
        <v>115</v>
      </c>
      <c r="BS6" s="49">
        <v>29</v>
      </c>
      <c r="BT6" s="49">
        <v>39</v>
      </c>
      <c r="BU6" s="49">
        <v>47</v>
      </c>
      <c r="BV6" s="49">
        <v>55</v>
      </c>
      <c r="BW6" s="49">
        <v>66</v>
      </c>
      <c r="BX6" s="49">
        <v>75</v>
      </c>
      <c r="BY6" s="49">
        <v>85</v>
      </c>
      <c r="BZ6" s="49">
        <v>40</v>
      </c>
      <c r="CA6" s="49">
        <v>55</v>
      </c>
      <c r="CB6" s="49">
        <v>66</v>
      </c>
      <c r="CC6" s="49">
        <v>77</v>
      </c>
      <c r="CD6" s="49">
        <v>93</v>
      </c>
      <c r="CE6" s="49">
        <v>106</v>
      </c>
      <c r="CF6" s="49">
        <v>120</v>
      </c>
      <c r="CG6" s="52">
        <v>0</v>
      </c>
      <c r="CH6" s="53">
        <v>0</v>
      </c>
      <c r="CI6" s="54">
        <v>0</v>
      </c>
      <c r="CJ6" s="55">
        <v>100</v>
      </c>
      <c r="CK6" s="56">
        <v>0</v>
      </c>
      <c r="CL6" s="57">
        <v>0</v>
      </c>
      <c r="CM6" s="58">
        <v>0</v>
      </c>
      <c r="CN6" s="59">
        <v>0</v>
      </c>
      <c r="CO6" s="60" t="s">
        <v>85</v>
      </c>
      <c r="CP6" s="49">
        <v>0</v>
      </c>
      <c r="CQ6" s="49">
        <v>0</v>
      </c>
      <c r="CR6" s="49">
        <v>0</v>
      </c>
      <c r="CS6" s="49">
        <v>100</v>
      </c>
      <c r="CT6" s="49">
        <v>0</v>
      </c>
      <c r="CU6" s="49">
        <v>0</v>
      </c>
      <c r="CV6" s="49">
        <v>0</v>
      </c>
      <c r="CW6" s="49">
        <v>0</v>
      </c>
      <c r="CX6" s="49">
        <v>0</v>
      </c>
    </row>
    <row r="7" spans="1:102" x14ac:dyDescent="0.25">
      <c r="A7" s="48" t="s">
        <v>86</v>
      </c>
      <c r="B7" s="49" t="s">
        <v>759</v>
      </c>
      <c r="C7" s="49" t="s">
        <v>765</v>
      </c>
      <c r="D7" s="49" t="s">
        <v>775</v>
      </c>
      <c r="E7" s="49" t="s">
        <v>779</v>
      </c>
      <c r="F7" s="50">
        <v>357</v>
      </c>
      <c r="G7" s="49">
        <v>-25.663609999999998</v>
      </c>
      <c r="H7" s="49">
        <v>28.351310000000002</v>
      </c>
      <c r="I7" s="51">
        <v>22788</v>
      </c>
      <c r="J7" s="51">
        <v>43241</v>
      </c>
      <c r="K7" s="50">
        <v>1962</v>
      </c>
      <c r="L7" s="49">
        <v>358.41582319999998</v>
      </c>
      <c r="M7" s="49">
        <v>148994.53510000001</v>
      </c>
      <c r="N7" s="49">
        <v>25907.70708</v>
      </c>
      <c r="O7" s="49">
        <v>25.907707080000002</v>
      </c>
      <c r="P7" s="49">
        <v>49625.003680000002</v>
      </c>
      <c r="Q7" s="50">
        <v>1232</v>
      </c>
      <c r="R7" s="50">
        <v>1644</v>
      </c>
      <c r="S7" s="50">
        <v>1264</v>
      </c>
      <c r="T7" s="50">
        <v>1518</v>
      </c>
      <c r="U7" s="50">
        <v>5.6397959999999999E-3</v>
      </c>
      <c r="V7" s="50">
        <v>8.3022660000000009E-3</v>
      </c>
      <c r="W7" s="50">
        <v>6.6300001139999996</v>
      </c>
      <c r="X7" s="50">
        <v>6.8245170000000004E-3</v>
      </c>
      <c r="Y7" s="49">
        <v>4.1581725860000001</v>
      </c>
      <c r="Z7" s="49">
        <v>89.942131270000004</v>
      </c>
      <c r="AA7" s="49">
        <v>9.1471680020000008</v>
      </c>
      <c r="AB7" s="50" t="s">
        <v>80</v>
      </c>
      <c r="AC7" s="49">
        <v>7.888106348</v>
      </c>
      <c r="AD7" s="49">
        <v>6.6</v>
      </c>
      <c r="AE7" s="49">
        <v>2.15</v>
      </c>
      <c r="AF7" s="49">
        <v>4.42</v>
      </c>
      <c r="AG7" s="49">
        <v>4.0999999999999996</v>
      </c>
      <c r="AH7" s="49">
        <v>4.0999999999999996</v>
      </c>
      <c r="AI7" s="49">
        <v>0.53</v>
      </c>
      <c r="AJ7" s="49">
        <v>0.35</v>
      </c>
      <c r="AK7" s="49">
        <v>0.43</v>
      </c>
      <c r="AL7" s="49">
        <v>0.42</v>
      </c>
      <c r="AM7" s="49">
        <v>737</v>
      </c>
      <c r="AN7" s="49">
        <v>650</v>
      </c>
      <c r="AO7" s="49">
        <v>695</v>
      </c>
      <c r="AP7" s="49">
        <v>696</v>
      </c>
      <c r="AQ7" s="49">
        <v>720</v>
      </c>
      <c r="AR7" s="49">
        <v>655</v>
      </c>
      <c r="AS7" s="49">
        <v>691</v>
      </c>
      <c r="AT7" s="49">
        <v>693</v>
      </c>
      <c r="AU7" s="49">
        <v>5.8999999999999997E-2</v>
      </c>
      <c r="AV7" s="49">
        <v>12.731</v>
      </c>
      <c r="AW7" s="49">
        <v>12</v>
      </c>
      <c r="AX7" s="49">
        <v>16</v>
      </c>
      <c r="AY7" s="49">
        <v>1</v>
      </c>
      <c r="AZ7" s="49">
        <v>1</v>
      </c>
      <c r="BA7" s="49">
        <v>4</v>
      </c>
      <c r="BB7" s="49">
        <v>4</v>
      </c>
      <c r="BC7" s="49">
        <v>1</v>
      </c>
      <c r="BD7" s="49">
        <v>2</v>
      </c>
      <c r="BE7" s="49">
        <v>2</v>
      </c>
      <c r="BF7" s="49">
        <v>1</v>
      </c>
      <c r="BG7" s="49">
        <v>5</v>
      </c>
      <c r="BH7" s="49">
        <v>5</v>
      </c>
      <c r="BI7" s="49">
        <v>4</v>
      </c>
      <c r="BJ7" s="49">
        <v>1</v>
      </c>
      <c r="BK7" s="49">
        <v>1</v>
      </c>
      <c r="BL7" s="49">
        <v>0</v>
      </c>
      <c r="BM7" s="49">
        <v>1</v>
      </c>
      <c r="BN7" s="49">
        <v>1</v>
      </c>
      <c r="BO7" s="49">
        <v>-0.13333621900000001</v>
      </c>
      <c r="BP7" s="49">
        <v>0.76390674400000003</v>
      </c>
      <c r="BQ7" s="49">
        <v>43.499205310000001</v>
      </c>
      <c r="BR7" s="49">
        <v>127</v>
      </c>
      <c r="BS7" s="49">
        <v>53</v>
      </c>
      <c r="BT7" s="49">
        <v>73</v>
      </c>
      <c r="BU7" s="49">
        <v>89</v>
      </c>
      <c r="BV7" s="49">
        <v>105</v>
      </c>
      <c r="BW7" s="49">
        <v>129</v>
      </c>
      <c r="BX7" s="49">
        <v>149</v>
      </c>
      <c r="BY7" s="49">
        <v>171</v>
      </c>
      <c r="BZ7" s="49">
        <v>51</v>
      </c>
      <c r="CA7" s="49">
        <v>71</v>
      </c>
      <c r="CB7" s="49">
        <v>86</v>
      </c>
      <c r="CC7" s="49">
        <v>101</v>
      </c>
      <c r="CD7" s="49">
        <v>124</v>
      </c>
      <c r="CE7" s="49">
        <v>144</v>
      </c>
      <c r="CF7" s="49">
        <v>165</v>
      </c>
      <c r="CG7" s="52">
        <v>0</v>
      </c>
      <c r="CH7" s="53">
        <v>0</v>
      </c>
      <c r="CI7" s="54">
        <v>0</v>
      </c>
      <c r="CJ7" s="55">
        <v>100</v>
      </c>
      <c r="CK7" s="56">
        <v>0</v>
      </c>
      <c r="CL7" s="57">
        <v>0</v>
      </c>
      <c r="CM7" s="58">
        <v>0</v>
      </c>
      <c r="CN7" s="59">
        <v>0</v>
      </c>
      <c r="CO7" s="60" t="s">
        <v>86</v>
      </c>
      <c r="CP7" s="49">
        <v>0</v>
      </c>
      <c r="CQ7" s="49">
        <v>0</v>
      </c>
      <c r="CR7" s="49">
        <v>0</v>
      </c>
      <c r="CS7" s="49">
        <v>0</v>
      </c>
      <c r="CT7" s="49">
        <v>0</v>
      </c>
      <c r="CU7" s="49">
        <v>0</v>
      </c>
      <c r="CV7" s="49">
        <v>0</v>
      </c>
      <c r="CW7" s="49">
        <v>100</v>
      </c>
      <c r="CX7" s="49">
        <v>0</v>
      </c>
    </row>
    <row r="8" spans="1:102" x14ac:dyDescent="0.25">
      <c r="A8" s="48" t="s">
        <v>87</v>
      </c>
      <c r="B8" s="49" t="s">
        <v>759</v>
      </c>
      <c r="C8" s="49" t="s">
        <v>765</v>
      </c>
      <c r="D8" s="49" t="s">
        <v>775</v>
      </c>
      <c r="E8" s="49" t="s">
        <v>779</v>
      </c>
      <c r="F8" s="50">
        <v>129</v>
      </c>
      <c r="G8" s="49">
        <v>-25.647110000000001</v>
      </c>
      <c r="H8" s="49">
        <v>28.39039</v>
      </c>
      <c r="I8" s="51">
        <v>22787</v>
      </c>
      <c r="J8" s="51">
        <v>43241</v>
      </c>
      <c r="K8" s="50">
        <v>1962</v>
      </c>
      <c r="L8" s="49">
        <v>131.31993209999999</v>
      </c>
      <c r="M8" s="49">
        <v>93554.762940000001</v>
      </c>
      <c r="N8" s="49">
        <v>16260.603590000001</v>
      </c>
      <c r="O8" s="49">
        <v>16.260603589999999</v>
      </c>
      <c r="P8" s="49">
        <v>28696.592049999999</v>
      </c>
      <c r="Q8" s="50">
        <v>1222</v>
      </c>
      <c r="R8" s="50">
        <v>1505</v>
      </c>
      <c r="S8" s="50">
        <v>1252</v>
      </c>
      <c r="T8" s="50">
        <v>1429</v>
      </c>
      <c r="U8" s="50">
        <v>8.3507430000000007E-3</v>
      </c>
      <c r="V8" s="50">
        <v>9.8617979999999997E-3</v>
      </c>
      <c r="W8" s="50">
        <v>7.4699997900000001</v>
      </c>
      <c r="X8" s="50">
        <v>8.2239730000000007E-3</v>
      </c>
      <c r="Y8" s="49">
        <v>4.1203397380000002</v>
      </c>
      <c r="Z8" s="49">
        <v>93.582512309999998</v>
      </c>
      <c r="AA8" s="49">
        <v>5.5839023140000004</v>
      </c>
      <c r="AB8" s="50" t="s">
        <v>80</v>
      </c>
      <c r="AC8" s="49">
        <v>5.4355663109999997</v>
      </c>
      <c r="AD8" s="49">
        <v>6.6</v>
      </c>
      <c r="AE8" s="49">
        <v>2.15</v>
      </c>
      <c r="AF8" s="49">
        <v>4.3899999999999997</v>
      </c>
      <c r="AG8" s="49">
        <v>4.0999999999999996</v>
      </c>
      <c r="AH8" s="49">
        <v>4.0999999999999996</v>
      </c>
      <c r="AI8" s="49">
        <v>0.51</v>
      </c>
      <c r="AJ8" s="49">
        <v>0.35</v>
      </c>
      <c r="AK8" s="49">
        <v>0.41</v>
      </c>
      <c r="AL8" s="49">
        <v>0.42</v>
      </c>
      <c r="AM8" s="49">
        <v>718</v>
      </c>
      <c r="AN8" s="49">
        <v>684</v>
      </c>
      <c r="AO8" s="49">
        <v>694</v>
      </c>
      <c r="AP8" s="49">
        <v>691</v>
      </c>
      <c r="AQ8" s="49">
        <v>719</v>
      </c>
      <c r="AR8" s="49">
        <v>665</v>
      </c>
      <c r="AS8" s="49">
        <v>694</v>
      </c>
      <c r="AT8" s="49">
        <v>697</v>
      </c>
      <c r="AU8" s="49">
        <v>2.9000000000000001E-2</v>
      </c>
      <c r="AV8" s="49">
        <v>8.5730000000000004</v>
      </c>
      <c r="AW8" s="49">
        <v>12</v>
      </c>
      <c r="AX8" s="49">
        <v>16</v>
      </c>
      <c r="AY8" s="49">
        <v>1</v>
      </c>
      <c r="AZ8" s="49">
        <v>1</v>
      </c>
      <c r="BA8" s="49">
        <v>1</v>
      </c>
      <c r="BB8" s="49">
        <v>4</v>
      </c>
      <c r="BC8" s="49">
        <v>1</v>
      </c>
      <c r="BD8" s="49">
        <v>1</v>
      </c>
      <c r="BE8" s="49">
        <v>2</v>
      </c>
      <c r="BF8" s="49">
        <v>1</v>
      </c>
      <c r="BG8" s="49">
        <v>5</v>
      </c>
      <c r="BH8" s="49">
        <v>5</v>
      </c>
      <c r="BI8" s="49">
        <v>5</v>
      </c>
      <c r="BJ8" s="49">
        <v>1</v>
      </c>
      <c r="BK8" s="49">
        <v>1</v>
      </c>
      <c r="BL8" s="49">
        <v>1</v>
      </c>
      <c r="BM8" s="49">
        <v>1</v>
      </c>
      <c r="BN8" s="49">
        <v>1</v>
      </c>
      <c r="BO8" s="49">
        <v>-0.12716501499999999</v>
      </c>
      <c r="BP8" s="49">
        <v>0.79064454500000003</v>
      </c>
      <c r="BQ8" s="49">
        <v>30.304826259999999</v>
      </c>
      <c r="BR8" s="49">
        <v>134</v>
      </c>
      <c r="BS8" s="49">
        <v>48</v>
      </c>
      <c r="BT8" s="49">
        <v>67</v>
      </c>
      <c r="BU8" s="49">
        <v>81</v>
      </c>
      <c r="BV8" s="49">
        <v>96</v>
      </c>
      <c r="BW8" s="49">
        <v>118</v>
      </c>
      <c r="BX8" s="49">
        <v>137</v>
      </c>
      <c r="BY8" s="49">
        <v>157</v>
      </c>
      <c r="BZ8" s="49">
        <v>48</v>
      </c>
      <c r="CA8" s="49">
        <v>67</v>
      </c>
      <c r="CB8" s="49">
        <v>81</v>
      </c>
      <c r="CC8" s="49">
        <v>96</v>
      </c>
      <c r="CD8" s="49">
        <v>117</v>
      </c>
      <c r="CE8" s="49">
        <v>136</v>
      </c>
      <c r="CF8" s="49">
        <v>156</v>
      </c>
      <c r="CG8" s="52">
        <v>0</v>
      </c>
      <c r="CH8" s="53">
        <v>0</v>
      </c>
      <c r="CI8" s="54">
        <v>0</v>
      </c>
      <c r="CJ8" s="55">
        <v>100</v>
      </c>
      <c r="CK8" s="56">
        <v>0</v>
      </c>
      <c r="CL8" s="57">
        <v>0</v>
      </c>
      <c r="CM8" s="58">
        <v>0</v>
      </c>
      <c r="CN8" s="59">
        <v>0</v>
      </c>
      <c r="CO8" s="60" t="s">
        <v>87</v>
      </c>
      <c r="CP8" s="49">
        <v>0</v>
      </c>
      <c r="CQ8" s="49">
        <v>0</v>
      </c>
      <c r="CR8" s="49">
        <v>0</v>
      </c>
      <c r="CS8" s="49">
        <v>0</v>
      </c>
      <c r="CT8" s="49">
        <v>0</v>
      </c>
      <c r="CU8" s="49">
        <v>0</v>
      </c>
      <c r="CV8" s="49">
        <v>0</v>
      </c>
      <c r="CW8" s="49">
        <v>100</v>
      </c>
      <c r="CX8" s="49">
        <v>0</v>
      </c>
    </row>
    <row r="9" spans="1:102" ht="15.75" thickBot="1" x14ac:dyDescent="0.3">
      <c r="A9" s="48" t="s">
        <v>88</v>
      </c>
      <c r="B9" s="49" t="s">
        <v>759</v>
      </c>
      <c r="C9" s="49" t="s">
        <v>765</v>
      </c>
      <c r="D9" s="49" t="s">
        <v>766</v>
      </c>
      <c r="E9" s="49" t="s">
        <v>769</v>
      </c>
      <c r="F9" s="50">
        <v>522</v>
      </c>
      <c r="G9" s="49">
        <v>-25.637499999999999</v>
      </c>
      <c r="H9" s="49">
        <v>27.02703</v>
      </c>
      <c r="I9" s="51">
        <v>23259</v>
      </c>
      <c r="J9" s="51">
        <v>43258</v>
      </c>
      <c r="K9" s="50">
        <v>1963</v>
      </c>
      <c r="L9" s="49">
        <v>509.66595280000001</v>
      </c>
      <c r="M9" s="49">
        <v>167889.5448</v>
      </c>
      <c r="N9" s="49">
        <v>25171.70796</v>
      </c>
      <c r="O9" s="49">
        <v>25.171707959999999</v>
      </c>
      <c r="P9" s="49">
        <v>48450.890440000003</v>
      </c>
      <c r="Q9" s="50">
        <v>1114</v>
      </c>
      <c r="R9" s="50">
        <v>1613</v>
      </c>
      <c r="S9" s="50">
        <v>1133</v>
      </c>
      <c r="T9" s="50">
        <v>1476</v>
      </c>
      <c r="U9" s="50">
        <v>7.01142E-3</v>
      </c>
      <c r="V9" s="50">
        <v>1.0299088E-2</v>
      </c>
      <c r="W9" s="50">
        <v>7.2600002290000001</v>
      </c>
      <c r="X9" s="50">
        <v>9.439111E-3</v>
      </c>
      <c r="Y9" s="49">
        <v>5.4812571200000004</v>
      </c>
      <c r="Z9" s="49">
        <v>87.101377549999995</v>
      </c>
      <c r="AA9" s="49">
        <v>7.9259039170000003</v>
      </c>
      <c r="AB9" s="50" t="s">
        <v>80</v>
      </c>
      <c r="AC9" s="49">
        <v>5.496112289</v>
      </c>
      <c r="AD9" s="49">
        <v>7</v>
      </c>
      <c r="AE9" s="49">
        <v>1.89</v>
      </c>
      <c r="AF9" s="49">
        <v>4.33</v>
      </c>
      <c r="AG9" s="49">
        <v>4.22</v>
      </c>
      <c r="AH9" s="49">
        <v>4.22</v>
      </c>
      <c r="AI9" s="49">
        <v>0.56000000000000005</v>
      </c>
      <c r="AJ9" s="49">
        <v>0.27</v>
      </c>
      <c r="AK9" s="49">
        <v>0.38</v>
      </c>
      <c r="AL9" s="49">
        <v>0.39</v>
      </c>
      <c r="AM9" s="49">
        <v>702</v>
      </c>
      <c r="AN9" s="49">
        <v>573</v>
      </c>
      <c r="AO9" s="49">
        <v>613</v>
      </c>
      <c r="AP9" s="49">
        <v>611</v>
      </c>
      <c r="AQ9" s="49">
        <v>685</v>
      </c>
      <c r="AR9" s="49">
        <v>533</v>
      </c>
      <c r="AS9" s="49">
        <v>592</v>
      </c>
      <c r="AT9" s="49">
        <v>586</v>
      </c>
      <c r="AU9" s="49">
        <v>0.01</v>
      </c>
      <c r="AV9" s="49">
        <v>8.5999999999999993E-2</v>
      </c>
      <c r="AW9" s="49">
        <v>11</v>
      </c>
      <c r="AX9" s="49">
        <v>19</v>
      </c>
      <c r="AY9" s="49">
        <v>1</v>
      </c>
      <c r="AZ9" s="49">
        <v>1</v>
      </c>
      <c r="BA9" s="49">
        <v>4</v>
      </c>
      <c r="BB9" s="49">
        <v>4</v>
      </c>
      <c r="BC9" s="49">
        <v>1</v>
      </c>
      <c r="BD9" s="49">
        <v>2</v>
      </c>
      <c r="BE9" s="49">
        <v>2</v>
      </c>
      <c r="BF9" s="49">
        <v>1</v>
      </c>
      <c r="BG9" s="49">
        <v>4</v>
      </c>
      <c r="BH9" s="49">
        <v>5</v>
      </c>
      <c r="BI9" s="49">
        <v>4</v>
      </c>
      <c r="BJ9" s="49">
        <v>0</v>
      </c>
      <c r="BK9" s="49">
        <v>1</v>
      </c>
      <c r="BL9" s="49">
        <v>0</v>
      </c>
      <c r="BM9" s="49">
        <v>1</v>
      </c>
      <c r="BN9" s="49">
        <v>1</v>
      </c>
      <c r="BO9" s="49">
        <v>-1.6664890000000002E-2</v>
      </c>
      <c r="BP9" s="49">
        <v>0.72410792400000001</v>
      </c>
      <c r="BQ9" s="49">
        <v>29.724190610000001</v>
      </c>
      <c r="BR9" s="49">
        <v>116</v>
      </c>
      <c r="BS9" s="49">
        <v>50</v>
      </c>
      <c r="BT9" s="49">
        <v>68</v>
      </c>
      <c r="BU9" s="49">
        <v>81</v>
      </c>
      <c r="BV9" s="49">
        <v>94</v>
      </c>
      <c r="BW9" s="49">
        <v>113</v>
      </c>
      <c r="BX9" s="49">
        <v>128</v>
      </c>
      <c r="BY9" s="49">
        <v>144</v>
      </c>
      <c r="BZ9" s="49">
        <v>46</v>
      </c>
      <c r="CA9" s="49">
        <v>62</v>
      </c>
      <c r="CB9" s="49">
        <v>74</v>
      </c>
      <c r="CC9" s="49">
        <v>86</v>
      </c>
      <c r="CD9" s="49">
        <v>103</v>
      </c>
      <c r="CE9" s="49">
        <v>117</v>
      </c>
      <c r="CF9" s="49">
        <v>132</v>
      </c>
      <c r="CG9" s="52">
        <v>0</v>
      </c>
      <c r="CH9" s="53">
        <v>0</v>
      </c>
      <c r="CI9" s="54">
        <v>0</v>
      </c>
      <c r="CJ9" s="55">
        <v>100</v>
      </c>
      <c r="CK9" s="56">
        <v>0</v>
      </c>
      <c r="CL9" s="57">
        <v>0</v>
      </c>
      <c r="CM9" s="58">
        <v>0</v>
      </c>
      <c r="CN9" s="59">
        <v>0</v>
      </c>
      <c r="CO9" s="60" t="s">
        <v>88</v>
      </c>
      <c r="CP9" s="49">
        <v>0</v>
      </c>
      <c r="CQ9" s="49">
        <v>0</v>
      </c>
      <c r="CR9" s="49">
        <v>0</v>
      </c>
      <c r="CS9" s="49">
        <v>100</v>
      </c>
      <c r="CT9" s="49">
        <v>0</v>
      </c>
      <c r="CU9" s="49">
        <v>0</v>
      </c>
      <c r="CV9" s="49">
        <v>0</v>
      </c>
      <c r="CW9" s="49">
        <v>0</v>
      </c>
      <c r="CX9" s="49">
        <v>0</v>
      </c>
    </row>
    <row r="10" spans="1:102" ht="15.75" thickBot="1" x14ac:dyDescent="0.3">
      <c r="A10" s="48" t="s">
        <v>89</v>
      </c>
      <c r="B10" s="49" t="s">
        <v>759</v>
      </c>
      <c r="C10" s="49" t="s">
        <v>765</v>
      </c>
      <c r="D10" s="49" t="s">
        <v>766</v>
      </c>
      <c r="E10" s="49" t="s">
        <v>770</v>
      </c>
      <c r="F10" s="50"/>
      <c r="G10" s="49">
        <v>-25.734860000000001</v>
      </c>
      <c r="H10" s="49">
        <v>27.21425</v>
      </c>
      <c r="I10" s="51">
        <v>25925</v>
      </c>
      <c r="J10" s="51">
        <v>43124</v>
      </c>
      <c r="K10" s="50">
        <v>1970</v>
      </c>
      <c r="L10" s="49">
        <v>16.492506819999999</v>
      </c>
      <c r="M10" s="49">
        <v>26236.13751</v>
      </c>
      <c r="N10" s="49">
        <v>2626.6477829999999</v>
      </c>
      <c r="O10" s="49">
        <v>2.6266477830000001</v>
      </c>
      <c r="P10" s="49">
        <v>8021.2606070000002</v>
      </c>
      <c r="Q10" s="50">
        <v>1438</v>
      </c>
      <c r="R10" s="50">
        <v>1686</v>
      </c>
      <c r="S10" s="50">
        <v>1446</v>
      </c>
      <c r="T10" s="50">
        <v>1585</v>
      </c>
      <c r="U10" s="50">
        <v>1.7611149999999999E-2</v>
      </c>
      <c r="V10" s="50">
        <v>3.0917834000000002E-2</v>
      </c>
      <c r="W10" s="50">
        <v>12.619999890000001</v>
      </c>
      <c r="X10" s="50">
        <v>2.3105264E-2</v>
      </c>
      <c r="Y10" s="49">
        <v>5.2893371699999996</v>
      </c>
      <c r="Z10" s="49">
        <v>99.081294790000001</v>
      </c>
      <c r="AA10" s="49">
        <v>1.405895455</v>
      </c>
      <c r="AB10" s="50" t="s">
        <v>80</v>
      </c>
      <c r="AC10" s="49">
        <v>2.1056097010000001</v>
      </c>
      <c r="AD10" s="49">
        <v>6.6</v>
      </c>
      <c r="AE10" s="49">
        <v>3.85</v>
      </c>
      <c r="AF10" s="49">
        <v>5.47</v>
      </c>
      <c r="AG10" s="49">
        <v>6.28</v>
      </c>
      <c r="AH10" s="49">
        <v>6.28</v>
      </c>
      <c r="AI10" s="49">
        <v>0.39</v>
      </c>
      <c r="AJ10" s="49">
        <v>0.31</v>
      </c>
      <c r="AK10" s="49">
        <v>0.34</v>
      </c>
      <c r="AL10" s="49">
        <v>0.34</v>
      </c>
      <c r="AM10" s="49">
        <v>707</v>
      </c>
      <c r="AN10" s="49">
        <v>649</v>
      </c>
      <c r="AO10" s="49">
        <v>681</v>
      </c>
      <c r="AP10" s="49">
        <v>677</v>
      </c>
      <c r="AQ10" s="49">
        <v>654</v>
      </c>
      <c r="AR10" s="49">
        <v>606</v>
      </c>
      <c r="AS10" s="49">
        <v>630</v>
      </c>
      <c r="AT10" s="49">
        <v>632</v>
      </c>
      <c r="AU10" s="49">
        <v>0</v>
      </c>
      <c r="AV10" s="49">
        <v>0</v>
      </c>
      <c r="AW10" s="49">
        <v>12</v>
      </c>
      <c r="AX10" s="49">
        <v>19</v>
      </c>
      <c r="AY10" s="49">
        <v>1</v>
      </c>
      <c r="AZ10" s="49">
        <v>1</v>
      </c>
      <c r="BA10" s="49">
        <v>1</v>
      </c>
      <c r="BB10" s="49">
        <v>1</v>
      </c>
      <c r="BC10" s="49">
        <v>1</v>
      </c>
      <c r="BD10" s="49">
        <v>1</v>
      </c>
      <c r="BE10" s="49">
        <v>1</v>
      </c>
      <c r="BF10" s="49">
        <v>1</v>
      </c>
      <c r="BG10" s="49">
        <v>5</v>
      </c>
      <c r="BH10" s="49">
        <v>5</v>
      </c>
      <c r="BI10" s="49">
        <v>5</v>
      </c>
      <c r="BJ10" s="49">
        <v>1</v>
      </c>
      <c r="BK10" s="49">
        <v>1</v>
      </c>
      <c r="BL10" s="49">
        <v>1</v>
      </c>
      <c r="BM10" s="49">
        <v>1</v>
      </c>
      <c r="BN10" s="49">
        <v>1</v>
      </c>
      <c r="BO10" s="49">
        <v>-4.4311279000000002E-2</v>
      </c>
      <c r="BP10" s="49">
        <v>0.761855434</v>
      </c>
      <c r="BQ10" s="49">
        <v>39.010697030000003</v>
      </c>
      <c r="BR10" s="49">
        <v>117</v>
      </c>
      <c r="BS10" s="49">
        <v>32</v>
      </c>
      <c r="BT10" s="49">
        <v>44</v>
      </c>
      <c r="BU10" s="49">
        <v>52</v>
      </c>
      <c r="BV10" s="49">
        <v>61</v>
      </c>
      <c r="BW10" s="49">
        <v>73</v>
      </c>
      <c r="BX10" s="49">
        <v>83</v>
      </c>
      <c r="BY10" s="49">
        <v>93</v>
      </c>
      <c r="BZ10" s="49">
        <v>37</v>
      </c>
      <c r="CA10" s="49">
        <v>50</v>
      </c>
      <c r="CB10" s="49">
        <v>60</v>
      </c>
      <c r="CC10" s="49">
        <v>69</v>
      </c>
      <c r="CD10" s="49">
        <v>83</v>
      </c>
      <c r="CE10" s="49">
        <v>94</v>
      </c>
      <c r="CF10" s="49">
        <v>106</v>
      </c>
      <c r="CG10" s="52">
        <v>0</v>
      </c>
      <c r="CH10" s="53">
        <v>0</v>
      </c>
      <c r="CI10" s="54">
        <v>0</v>
      </c>
      <c r="CJ10" s="55">
        <v>50</v>
      </c>
      <c r="CK10" s="61">
        <v>50</v>
      </c>
      <c r="CL10" s="57">
        <v>0</v>
      </c>
      <c r="CM10" s="58">
        <v>0</v>
      </c>
      <c r="CN10" s="59">
        <v>0</v>
      </c>
      <c r="CO10" s="60" t="s">
        <v>89</v>
      </c>
      <c r="CP10" s="49">
        <v>0</v>
      </c>
      <c r="CQ10" s="49">
        <v>0</v>
      </c>
      <c r="CR10" s="49">
        <v>0</v>
      </c>
      <c r="CS10" s="49">
        <v>100</v>
      </c>
      <c r="CT10" s="49">
        <v>0</v>
      </c>
      <c r="CU10" s="49">
        <v>0</v>
      </c>
      <c r="CV10" s="49">
        <v>0</v>
      </c>
      <c r="CW10" s="49">
        <v>0</v>
      </c>
      <c r="CX10" s="49">
        <v>0</v>
      </c>
    </row>
    <row r="11" spans="1:102" ht="15.75" thickBot="1" x14ac:dyDescent="0.3">
      <c r="A11" s="48" t="s">
        <v>90</v>
      </c>
      <c r="B11" s="49" t="s">
        <v>759</v>
      </c>
      <c r="C11" s="49" t="s">
        <v>765</v>
      </c>
      <c r="D11" s="49" t="s">
        <v>766</v>
      </c>
      <c r="E11" s="49" t="s">
        <v>770</v>
      </c>
      <c r="F11" s="50"/>
      <c r="G11" s="49">
        <v>-25.72025</v>
      </c>
      <c r="H11" s="49">
        <v>27.185559999999999</v>
      </c>
      <c r="I11" s="51">
        <v>26071</v>
      </c>
      <c r="J11" s="51">
        <v>43230</v>
      </c>
      <c r="K11" s="50">
        <v>1971</v>
      </c>
      <c r="L11" s="49">
        <v>4.6292143440000002</v>
      </c>
      <c r="M11" s="49">
        <v>12029.43988</v>
      </c>
      <c r="N11" s="49">
        <v>2081.6824959999999</v>
      </c>
      <c r="O11" s="49">
        <v>2.081682496</v>
      </c>
      <c r="P11" s="49">
        <v>4171.3364000000001</v>
      </c>
      <c r="Q11" s="50">
        <v>1475</v>
      </c>
      <c r="R11" s="50">
        <v>1686</v>
      </c>
      <c r="S11" s="50">
        <v>1488</v>
      </c>
      <c r="T11" s="50">
        <v>1632</v>
      </c>
      <c r="U11" s="50">
        <v>3.8833755999999997E-2</v>
      </c>
      <c r="V11" s="50">
        <v>5.0583309E-2</v>
      </c>
      <c r="W11" s="50">
        <v>13.97999954</v>
      </c>
      <c r="X11" s="50">
        <v>4.6028417000000002E-2</v>
      </c>
      <c r="Y11" s="49">
        <v>5.3185667150000002</v>
      </c>
      <c r="Z11" s="49">
        <v>100</v>
      </c>
      <c r="AA11" s="49">
        <v>0.65172113399999998</v>
      </c>
      <c r="AB11" s="50" t="s">
        <v>80</v>
      </c>
      <c r="AC11" s="49">
        <v>1.6361096100000001</v>
      </c>
      <c r="AD11" s="49">
        <v>6.6</v>
      </c>
      <c r="AE11" s="49">
        <v>3.85</v>
      </c>
      <c r="AF11" s="49">
        <v>5.81</v>
      </c>
      <c r="AG11" s="49">
        <v>6.28</v>
      </c>
      <c r="AH11" s="49">
        <v>6.28</v>
      </c>
      <c r="AI11" s="49">
        <v>0.39</v>
      </c>
      <c r="AJ11" s="49">
        <v>0.34</v>
      </c>
      <c r="AK11" s="49">
        <v>0.34</v>
      </c>
      <c r="AL11" s="49">
        <v>0.34</v>
      </c>
      <c r="AM11" s="49">
        <v>707</v>
      </c>
      <c r="AN11" s="49">
        <v>649</v>
      </c>
      <c r="AO11" s="49">
        <v>678</v>
      </c>
      <c r="AP11" s="49">
        <v>678</v>
      </c>
      <c r="AQ11" s="49">
        <v>606</v>
      </c>
      <c r="AR11" s="49">
        <v>606</v>
      </c>
      <c r="AS11" s="49">
        <v>606</v>
      </c>
      <c r="AT11" s="49">
        <v>606</v>
      </c>
      <c r="AU11" s="49">
        <v>0</v>
      </c>
      <c r="AV11" s="49">
        <v>0</v>
      </c>
      <c r="AW11" s="49">
        <v>12</v>
      </c>
      <c r="AX11" s="49">
        <v>19</v>
      </c>
      <c r="AY11" s="49">
        <v>1</v>
      </c>
      <c r="AZ11" s="49">
        <v>1</v>
      </c>
      <c r="BA11" s="49">
        <v>1</v>
      </c>
      <c r="BB11" s="49">
        <v>1</v>
      </c>
      <c r="BC11" s="49">
        <v>1</v>
      </c>
      <c r="BD11" s="49">
        <v>1</v>
      </c>
      <c r="BE11" s="49">
        <v>1</v>
      </c>
      <c r="BF11" s="49">
        <v>1</v>
      </c>
      <c r="BG11" s="49">
        <v>5</v>
      </c>
      <c r="BH11" s="49">
        <v>5</v>
      </c>
      <c r="BI11" s="49">
        <v>5</v>
      </c>
      <c r="BJ11" s="49">
        <v>1</v>
      </c>
      <c r="BK11" s="49">
        <v>1</v>
      </c>
      <c r="BL11" s="49">
        <v>1</v>
      </c>
      <c r="BM11" s="49">
        <v>1</v>
      </c>
      <c r="BN11" s="49">
        <v>1</v>
      </c>
      <c r="BO11" s="49">
        <v>-4.4311279000000002E-2</v>
      </c>
      <c r="BP11" s="49">
        <v>0.76738664700000003</v>
      </c>
      <c r="BQ11" s="49">
        <v>18.6431507</v>
      </c>
      <c r="BR11" s="49">
        <v>116</v>
      </c>
      <c r="BS11" s="49">
        <v>24</v>
      </c>
      <c r="BT11" s="49">
        <v>33</v>
      </c>
      <c r="BU11" s="49">
        <v>40</v>
      </c>
      <c r="BV11" s="49">
        <v>46</v>
      </c>
      <c r="BW11" s="49">
        <v>55</v>
      </c>
      <c r="BX11" s="49">
        <v>63</v>
      </c>
      <c r="BY11" s="49">
        <v>70</v>
      </c>
      <c r="BZ11" s="49">
        <v>34</v>
      </c>
      <c r="CA11" s="49">
        <v>46</v>
      </c>
      <c r="CB11" s="49">
        <v>54</v>
      </c>
      <c r="CC11" s="49">
        <v>63</v>
      </c>
      <c r="CD11" s="49">
        <v>76</v>
      </c>
      <c r="CE11" s="49">
        <v>86</v>
      </c>
      <c r="CF11" s="49">
        <v>97</v>
      </c>
      <c r="CG11" s="52">
        <v>0</v>
      </c>
      <c r="CH11" s="53">
        <v>0</v>
      </c>
      <c r="CI11" s="54">
        <v>0</v>
      </c>
      <c r="CJ11" s="55">
        <v>50</v>
      </c>
      <c r="CK11" s="61">
        <v>50</v>
      </c>
      <c r="CL11" s="57">
        <v>0</v>
      </c>
      <c r="CM11" s="58">
        <v>0</v>
      </c>
      <c r="CN11" s="59">
        <v>0</v>
      </c>
      <c r="CO11" s="60" t="s">
        <v>90</v>
      </c>
      <c r="CP11" s="49">
        <v>0</v>
      </c>
      <c r="CQ11" s="49">
        <v>0</v>
      </c>
      <c r="CR11" s="49">
        <v>0</v>
      </c>
      <c r="CS11" s="49">
        <v>100</v>
      </c>
      <c r="CT11" s="49">
        <v>0</v>
      </c>
      <c r="CU11" s="49">
        <v>0</v>
      </c>
      <c r="CV11" s="49">
        <v>0</v>
      </c>
      <c r="CW11" s="49">
        <v>0</v>
      </c>
      <c r="CX11" s="49">
        <v>0</v>
      </c>
    </row>
    <row r="12" spans="1:102" ht="15.75" thickBot="1" x14ac:dyDescent="0.3">
      <c r="A12" s="48" t="s">
        <v>91</v>
      </c>
      <c r="B12" s="49" t="s">
        <v>759</v>
      </c>
      <c r="C12" s="49" t="s">
        <v>765</v>
      </c>
      <c r="D12" s="49" t="s">
        <v>772</v>
      </c>
      <c r="E12" s="49" t="s">
        <v>781</v>
      </c>
      <c r="F12" s="50">
        <v>199</v>
      </c>
      <c r="G12" s="49">
        <v>-26.031939999999999</v>
      </c>
      <c r="H12" s="49">
        <v>28.111879999999999</v>
      </c>
      <c r="I12" s="51">
        <v>26116</v>
      </c>
      <c r="J12" s="51">
        <v>34043</v>
      </c>
      <c r="K12" s="50">
        <v>1971</v>
      </c>
      <c r="L12" s="49">
        <v>201.8132276</v>
      </c>
      <c r="M12" s="49">
        <v>105505.47840000001</v>
      </c>
      <c r="N12" s="49">
        <v>12744.426380000001</v>
      </c>
      <c r="O12" s="49">
        <v>12.74442638</v>
      </c>
      <c r="P12" s="49">
        <v>29838.298579999999</v>
      </c>
      <c r="Q12" s="50">
        <v>1454</v>
      </c>
      <c r="R12" s="50">
        <v>1805</v>
      </c>
      <c r="S12" s="50">
        <v>1478</v>
      </c>
      <c r="T12" s="50">
        <v>1686</v>
      </c>
      <c r="U12" s="50">
        <v>8.1544430000000008E-3</v>
      </c>
      <c r="V12" s="50">
        <v>1.1763404999999999E-2</v>
      </c>
      <c r="W12" s="50">
        <v>7.5500001909999996</v>
      </c>
      <c r="X12" s="50">
        <v>9.2945419999999994E-3</v>
      </c>
      <c r="Y12" s="49">
        <v>4.3876215759999999</v>
      </c>
      <c r="Z12" s="49">
        <v>91.025976709999995</v>
      </c>
      <c r="AA12" s="49">
        <v>5.4893781390000003</v>
      </c>
      <c r="AB12" s="50" t="s">
        <v>80</v>
      </c>
      <c r="AC12" s="49">
        <v>5.3381918050000001</v>
      </c>
      <c r="AD12" s="49">
        <v>6.98</v>
      </c>
      <c r="AE12" s="49">
        <v>1.55</v>
      </c>
      <c r="AF12" s="49">
        <v>3.27</v>
      </c>
      <c r="AG12" s="49">
        <v>3.35</v>
      </c>
      <c r="AH12" s="49">
        <v>3.35</v>
      </c>
      <c r="AI12" s="49">
        <v>0.65</v>
      </c>
      <c r="AJ12" s="49">
        <v>0.5</v>
      </c>
      <c r="AK12" s="49">
        <v>0.63</v>
      </c>
      <c r="AL12" s="49">
        <v>0.62</v>
      </c>
      <c r="AM12" s="49">
        <v>800</v>
      </c>
      <c r="AN12" s="49">
        <v>622</v>
      </c>
      <c r="AO12" s="49">
        <v>698</v>
      </c>
      <c r="AP12" s="49">
        <v>700</v>
      </c>
      <c r="AQ12" s="49">
        <v>912</v>
      </c>
      <c r="AR12" s="49">
        <v>560</v>
      </c>
      <c r="AS12" s="49">
        <v>684</v>
      </c>
      <c r="AT12" s="49">
        <v>678</v>
      </c>
      <c r="AU12" s="49">
        <v>0.108</v>
      </c>
      <c r="AV12" s="49">
        <v>27.216999999999999</v>
      </c>
      <c r="AW12" s="49">
        <v>12</v>
      </c>
      <c r="AX12" s="49">
        <v>16</v>
      </c>
      <c r="AY12" s="49">
        <v>11</v>
      </c>
      <c r="AZ12" s="49">
        <v>1</v>
      </c>
      <c r="BA12" s="49">
        <v>4</v>
      </c>
      <c r="BB12" s="49">
        <v>4</v>
      </c>
      <c r="BC12" s="49">
        <v>4</v>
      </c>
      <c r="BD12" s="49">
        <v>2</v>
      </c>
      <c r="BE12" s="49">
        <v>2</v>
      </c>
      <c r="BF12" s="49">
        <v>2</v>
      </c>
      <c r="BG12" s="49">
        <v>4</v>
      </c>
      <c r="BH12" s="49">
        <v>5</v>
      </c>
      <c r="BI12" s="49">
        <v>4</v>
      </c>
      <c r="BJ12" s="49">
        <v>0</v>
      </c>
      <c r="BK12" s="49">
        <v>1</v>
      </c>
      <c r="BL12" s="49">
        <v>0</v>
      </c>
      <c r="BM12" s="49">
        <v>1</v>
      </c>
      <c r="BN12" s="49">
        <v>1</v>
      </c>
      <c r="BO12" s="49">
        <v>-0.146248975</v>
      </c>
      <c r="BP12" s="49">
        <v>0.70324667699999999</v>
      </c>
      <c r="BQ12" s="49">
        <v>11.35359961</v>
      </c>
      <c r="BR12" s="49">
        <v>109</v>
      </c>
      <c r="BS12" s="49">
        <v>41</v>
      </c>
      <c r="BT12" s="49">
        <v>57</v>
      </c>
      <c r="BU12" s="49">
        <v>69</v>
      </c>
      <c r="BV12" s="49">
        <v>81</v>
      </c>
      <c r="BW12" s="49">
        <v>100</v>
      </c>
      <c r="BX12" s="49">
        <v>115</v>
      </c>
      <c r="BY12" s="49">
        <v>133</v>
      </c>
      <c r="BZ12" s="49">
        <v>41</v>
      </c>
      <c r="CA12" s="49">
        <v>56</v>
      </c>
      <c r="CB12" s="49">
        <v>68</v>
      </c>
      <c r="CC12" s="49">
        <v>81</v>
      </c>
      <c r="CD12" s="49">
        <v>99</v>
      </c>
      <c r="CE12" s="49">
        <v>115</v>
      </c>
      <c r="CF12" s="49">
        <v>132</v>
      </c>
      <c r="CG12" s="52">
        <v>0</v>
      </c>
      <c r="CH12" s="53">
        <v>0</v>
      </c>
      <c r="CI12" s="54">
        <v>0</v>
      </c>
      <c r="CJ12" s="55">
        <v>100</v>
      </c>
      <c r="CK12" s="61">
        <v>0</v>
      </c>
      <c r="CL12" s="57">
        <v>0</v>
      </c>
      <c r="CM12" s="58">
        <v>0</v>
      </c>
      <c r="CN12" s="59">
        <v>0</v>
      </c>
      <c r="CO12" s="60" t="s">
        <v>91</v>
      </c>
      <c r="CP12" s="49">
        <v>0</v>
      </c>
      <c r="CQ12" s="49">
        <v>0</v>
      </c>
      <c r="CR12" s="49">
        <v>0</v>
      </c>
      <c r="CS12" s="49">
        <v>100</v>
      </c>
      <c r="CT12" s="49">
        <v>0</v>
      </c>
      <c r="CU12" s="49">
        <v>0</v>
      </c>
      <c r="CV12" s="49">
        <v>0</v>
      </c>
      <c r="CW12" s="49">
        <v>0</v>
      </c>
      <c r="CX12" s="49">
        <v>0</v>
      </c>
    </row>
    <row r="13" spans="1:102" ht="15.75" thickBot="1" x14ac:dyDescent="0.3">
      <c r="A13" s="48" t="s">
        <v>92</v>
      </c>
      <c r="B13" s="49" t="s">
        <v>759</v>
      </c>
      <c r="C13" s="49" t="s">
        <v>765</v>
      </c>
      <c r="D13" s="49" t="s">
        <v>772</v>
      </c>
      <c r="E13" s="49" t="s">
        <v>781</v>
      </c>
      <c r="F13" s="50">
        <v>409</v>
      </c>
      <c r="G13" s="49">
        <v>-26.00583</v>
      </c>
      <c r="H13" s="49">
        <v>28.03302</v>
      </c>
      <c r="I13" s="51">
        <v>26115</v>
      </c>
      <c r="J13" s="51">
        <v>35023</v>
      </c>
      <c r="K13" s="50">
        <v>1970</v>
      </c>
      <c r="L13" s="49">
        <v>413.34836960000001</v>
      </c>
      <c r="M13" s="49">
        <v>138185.30989999999</v>
      </c>
      <c r="N13" s="49">
        <v>19970.09938</v>
      </c>
      <c r="O13" s="49">
        <v>19.970099380000001</v>
      </c>
      <c r="P13" s="49">
        <v>41107.096239999999</v>
      </c>
      <c r="Q13" s="50">
        <v>1381</v>
      </c>
      <c r="R13" s="50">
        <v>1805</v>
      </c>
      <c r="S13" s="50">
        <v>1399</v>
      </c>
      <c r="T13" s="50">
        <v>1660</v>
      </c>
      <c r="U13" s="50">
        <v>7.3087109999999999E-3</v>
      </c>
      <c r="V13" s="50">
        <v>1.0314521E-2</v>
      </c>
      <c r="W13" s="50">
        <v>7.6500000950000002</v>
      </c>
      <c r="X13" s="50">
        <v>8.4656909999999991E-3</v>
      </c>
      <c r="Y13" s="49">
        <v>4.4661563820000003</v>
      </c>
      <c r="Z13" s="49">
        <v>88.004140230000004</v>
      </c>
      <c r="AA13" s="49">
        <v>7.2825053100000003</v>
      </c>
      <c r="AB13" s="50" t="s">
        <v>80</v>
      </c>
      <c r="AC13" s="49">
        <v>6.0650176650000001</v>
      </c>
      <c r="AD13" s="49">
        <v>6.98</v>
      </c>
      <c r="AE13" s="49">
        <v>1.55</v>
      </c>
      <c r="AF13" s="49">
        <v>3.38</v>
      </c>
      <c r="AG13" s="49">
        <v>3.35</v>
      </c>
      <c r="AH13" s="49">
        <v>3.35</v>
      </c>
      <c r="AI13" s="49">
        <v>0.65</v>
      </c>
      <c r="AJ13" s="49">
        <v>0.5</v>
      </c>
      <c r="AK13" s="49">
        <v>0.63</v>
      </c>
      <c r="AL13" s="49">
        <v>0.62</v>
      </c>
      <c r="AM13" s="49">
        <v>816</v>
      </c>
      <c r="AN13" s="49">
        <v>593</v>
      </c>
      <c r="AO13" s="49">
        <v>701</v>
      </c>
      <c r="AP13" s="49">
        <v>701</v>
      </c>
      <c r="AQ13" s="49">
        <v>912</v>
      </c>
      <c r="AR13" s="49">
        <v>552</v>
      </c>
      <c r="AS13" s="49">
        <v>677</v>
      </c>
      <c r="AT13" s="49">
        <v>677</v>
      </c>
      <c r="AU13" s="49">
        <v>0.1</v>
      </c>
      <c r="AV13" s="49">
        <v>36.542000000000002</v>
      </c>
      <c r="AW13" s="49">
        <v>12</v>
      </c>
      <c r="AX13" s="49">
        <v>16</v>
      </c>
      <c r="AY13" s="49">
        <v>11</v>
      </c>
      <c r="AZ13" s="49">
        <v>1</v>
      </c>
      <c r="BA13" s="49">
        <v>4</v>
      </c>
      <c r="BB13" s="49">
        <v>4</v>
      </c>
      <c r="BC13" s="49">
        <v>4</v>
      </c>
      <c r="BD13" s="49">
        <v>2</v>
      </c>
      <c r="BE13" s="49">
        <v>2</v>
      </c>
      <c r="BF13" s="49">
        <v>2</v>
      </c>
      <c r="BG13" s="49">
        <v>4</v>
      </c>
      <c r="BH13" s="49">
        <v>5</v>
      </c>
      <c r="BI13" s="49">
        <v>4</v>
      </c>
      <c r="BJ13" s="49">
        <v>0</v>
      </c>
      <c r="BK13" s="49">
        <v>1</v>
      </c>
      <c r="BL13" s="49">
        <v>0</v>
      </c>
      <c r="BM13" s="49">
        <v>1</v>
      </c>
      <c r="BN13" s="49">
        <v>1</v>
      </c>
      <c r="BO13" s="49">
        <v>-0.146248975</v>
      </c>
      <c r="BP13" s="49">
        <v>0.63263147500000005</v>
      </c>
      <c r="BQ13" s="49">
        <v>29.637305489999999</v>
      </c>
      <c r="BR13" s="49">
        <v>114</v>
      </c>
      <c r="BS13" s="49">
        <v>45</v>
      </c>
      <c r="BT13" s="49">
        <v>62</v>
      </c>
      <c r="BU13" s="49">
        <v>76</v>
      </c>
      <c r="BV13" s="49">
        <v>89</v>
      </c>
      <c r="BW13" s="49">
        <v>110</v>
      </c>
      <c r="BX13" s="49">
        <v>126</v>
      </c>
      <c r="BY13" s="49">
        <v>145</v>
      </c>
      <c r="BZ13" s="49">
        <v>43</v>
      </c>
      <c r="CA13" s="49">
        <v>60</v>
      </c>
      <c r="CB13" s="49">
        <v>72</v>
      </c>
      <c r="CC13" s="49">
        <v>85</v>
      </c>
      <c r="CD13" s="49">
        <v>105</v>
      </c>
      <c r="CE13" s="49">
        <v>121</v>
      </c>
      <c r="CF13" s="49">
        <v>139</v>
      </c>
      <c r="CG13" s="52">
        <v>0</v>
      </c>
      <c r="CH13" s="53">
        <v>0</v>
      </c>
      <c r="CI13" s="54">
        <v>0</v>
      </c>
      <c r="CJ13" s="55">
        <v>100</v>
      </c>
      <c r="CK13" s="61">
        <v>0</v>
      </c>
      <c r="CL13" s="57">
        <v>0</v>
      </c>
      <c r="CM13" s="58">
        <v>0</v>
      </c>
      <c r="CN13" s="59">
        <v>0</v>
      </c>
      <c r="CO13" s="60" t="s">
        <v>92</v>
      </c>
      <c r="CP13" s="49">
        <v>0</v>
      </c>
      <c r="CQ13" s="49">
        <v>0</v>
      </c>
      <c r="CR13" s="49">
        <v>0</v>
      </c>
      <c r="CS13" s="49">
        <v>100</v>
      </c>
      <c r="CT13" s="49">
        <v>0</v>
      </c>
      <c r="CU13" s="49">
        <v>0</v>
      </c>
      <c r="CV13" s="49">
        <v>0</v>
      </c>
      <c r="CW13" s="49">
        <v>0</v>
      </c>
      <c r="CX13" s="49">
        <v>0</v>
      </c>
    </row>
    <row r="14" spans="1:102" ht="15.75" thickBot="1" x14ac:dyDescent="0.3">
      <c r="A14" s="48" t="s">
        <v>93</v>
      </c>
      <c r="B14" s="49" t="s">
        <v>759</v>
      </c>
      <c r="C14" s="49" t="s">
        <v>765</v>
      </c>
      <c r="D14" s="49" t="s">
        <v>772</v>
      </c>
      <c r="E14" s="49" t="s">
        <v>783</v>
      </c>
      <c r="F14" s="50">
        <v>798</v>
      </c>
      <c r="G14" s="49">
        <v>-25.895499999999998</v>
      </c>
      <c r="H14" s="49">
        <v>27.934809999999999</v>
      </c>
      <c r="I14" s="51">
        <v>26132</v>
      </c>
      <c r="J14" s="51">
        <v>43179</v>
      </c>
      <c r="K14" s="50">
        <v>1971</v>
      </c>
      <c r="L14" s="49">
        <v>762.27572829999997</v>
      </c>
      <c r="M14" s="49">
        <v>187146.57399999999</v>
      </c>
      <c r="N14" s="49">
        <v>31498.77246</v>
      </c>
      <c r="O14" s="49">
        <v>31.498772460000001</v>
      </c>
      <c r="P14" s="49">
        <v>69909.232759999999</v>
      </c>
      <c r="Q14" s="50">
        <v>1247</v>
      </c>
      <c r="R14" s="50">
        <v>1805</v>
      </c>
      <c r="S14" s="50">
        <v>1286</v>
      </c>
      <c r="T14" s="50">
        <v>1608</v>
      </c>
      <c r="U14" s="50">
        <v>5.5863800000000002E-3</v>
      </c>
      <c r="V14" s="50">
        <v>7.9817780000000001E-3</v>
      </c>
      <c r="W14" s="50">
        <v>7.4499998090000004</v>
      </c>
      <c r="X14" s="50">
        <v>6.1412970000000004E-3</v>
      </c>
      <c r="Y14" s="49">
        <v>4.5644380900000003</v>
      </c>
      <c r="Z14" s="49">
        <v>86.730757839999995</v>
      </c>
      <c r="AA14" s="49">
        <v>12.402989529999999</v>
      </c>
      <c r="AB14" s="50" t="s">
        <v>80</v>
      </c>
      <c r="AC14" s="49">
        <v>9.2641378480000007</v>
      </c>
      <c r="AD14" s="49">
        <v>6.98</v>
      </c>
      <c r="AE14" s="49">
        <v>1.55</v>
      </c>
      <c r="AF14" s="49">
        <v>3.34</v>
      </c>
      <c r="AG14" s="49">
        <v>3.35</v>
      </c>
      <c r="AH14" s="49">
        <v>3.35</v>
      </c>
      <c r="AI14" s="49">
        <v>0.65</v>
      </c>
      <c r="AJ14" s="49">
        <v>0.27</v>
      </c>
      <c r="AK14" s="49">
        <v>0.64</v>
      </c>
      <c r="AL14" s="49">
        <v>0.65</v>
      </c>
      <c r="AM14" s="49">
        <v>826</v>
      </c>
      <c r="AN14" s="49">
        <v>593</v>
      </c>
      <c r="AO14" s="49">
        <v>693</v>
      </c>
      <c r="AP14" s="49">
        <v>680</v>
      </c>
      <c r="AQ14" s="49">
        <v>912</v>
      </c>
      <c r="AR14" s="49">
        <v>552</v>
      </c>
      <c r="AS14" s="49">
        <v>671</v>
      </c>
      <c r="AT14" s="49">
        <v>671</v>
      </c>
      <c r="AU14" s="49">
        <v>9.1999999999999998E-2</v>
      </c>
      <c r="AV14" s="49">
        <v>37.457999999999998</v>
      </c>
      <c r="AW14" s="49">
        <v>12</v>
      </c>
      <c r="AX14" s="49">
        <v>19</v>
      </c>
      <c r="AY14" s="49">
        <v>1</v>
      </c>
      <c r="AZ14" s="49">
        <v>1</v>
      </c>
      <c r="BA14" s="49">
        <v>4</v>
      </c>
      <c r="BB14" s="49">
        <v>4</v>
      </c>
      <c r="BC14" s="49">
        <v>4</v>
      </c>
      <c r="BD14" s="49">
        <v>2</v>
      </c>
      <c r="BE14" s="49">
        <v>2</v>
      </c>
      <c r="BF14" s="49">
        <v>2</v>
      </c>
      <c r="BG14" s="49">
        <v>5</v>
      </c>
      <c r="BH14" s="49">
        <v>5</v>
      </c>
      <c r="BI14" s="49">
        <v>4</v>
      </c>
      <c r="BJ14" s="49">
        <v>1</v>
      </c>
      <c r="BK14" s="49">
        <v>1</v>
      </c>
      <c r="BL14" s="49">
        <v>0</v>
      </c>
      <c r="BM14" s="49">
        <v>1</v>
      </c>
      <c r="BN14" s="49">
        <v>1</v>
      </c>
      <c r="BO14" s="49">
        <v>-0.12860650300000001</v>
      </c>
      <c r="BP14" s="49">
        <v>0.72030709500000001</v>
      </c>
      <c r="BQ14" s="49">
        <v>23.072223189999999</v>
      </c>
      <c r="BR14" s="49">
        <v>114</v>
      </c>
      <c r="BS14" s="49">
        <v>53</v>
      </c>
      <c r="BT14" s="49">
        <v>73</v>
      </c>
      <c r="BU14" s="49">
        <v>88</v>
      </c>
      <c r="BV14" s="49">
        <v>104</v>
      </c>
      <c r="BW14" s="49">
        <v>126</v>
      </c>
      <c r="BX14" s="49">
        <v>145</v>
      </c>
      <c r="BY14" s="49">
        <v>166</v>
      </c>
      <c r="BZ14" s="49">
        <v>49</v>
      </c>
      <c r="CA14" s="49">
        <v>68</v>
      </c>
      <c r="CB14" s="49">
        <v>82</v>
      </c>
      <c r="CC14" s="49">
        <v>96</v>
      </c>
      <c r="CD14" s="49">
        <v>118</v>
      </c>
      <c r="CE14" s="49">
        <v>135</v>
      </c>
      <c r="CF14" s="49">
        <v>154</v>
      </c>
      <c r="CG14" s="52">
        <v>0</v>
      </c>
      <c r="CH14" s="53">
        <v>0</v>
      </c>
      <c r="CI14" s="54">
        <v>0</v>
      </c>
      <c r="CJ14" s="55">
        <v>100</v>
      </c>
      <c r="CK14" s="61">
        <v>0</v>
      </c>
      <c r="CL14" s="57">
        <v>0</v>
      </c>
      <c r="CM14" s="58">
        <v>0</v>
      </c>
      <c r="CN14" s="59">
        <v>0</v>
      </c>
      <c r="CO14" s="60" t="s">
        <v>93</v>
      </c>
      <c r="CP14" s="49">
        <v>0</v>
      </c>
      <c r="CQ14" s="49">
        <v>0</v>
      </c>
      <c r="CR14" s="49">
        <v>0</v>
      </c>
      <c r="CS14" s="49">
        <v>100</v>
      </c>
      <c r="CT14" s="49">
        <v>0</v>
      </c>
      <c r="CU14" s="49">
        <v>0</v>
      </c>
      <c r="CV14" s="49">
        <v>0</v>
      </c>
      <c r="CW14" s="49">
        <v>0</v>
      </c>
      <c r="CX14" s="49">
        <v>0</v>
      </c>
    </row>
    <row r="15" spans="1:102" ht="15.75" thickBot="1" x14ac:dyDescent="0.3">
      <c r="A15" s="48" t="s">
        <v>94</v>
      </c>
      <c r="B15" s="49" t="s">
        <v>759</v>
      </c>
      <c r="C15" s="49" t="s">
        <v>765</v>
      </c>
      <c r="D15" s="49" t="s">
        <v>772</v>
      </c>
      <c r="E15" s="49" t="s">
        <v>783</v>
      </c>
      <c r="F15" s="50">
        <v>653</v>
      </c>
      <c r="G15" s="49">
        <v>-25.892749999999999</v>
      </c>
      <c r="H15" s="49">
        <v>27.914829999999998</v>
      </c>
      <c r="I15" s="51">
        <v>26444</v>
      </c>
      <c r="J15" s="51">
        <v>43215</v>
      </c>
      <c r="K15" s="50">
        <v>1972</v>
      </c>
      <c r="L15" s="49">
        <v>656.16850030000001</v>
      </c>
      <c r="M15" s="49">
        <v>201519.95250000001</v>
      </c>
      <c r="N15" s="49">
        <v>28423.626380000002</v>
      </c>
      <c r="O15" s="49">
        <v>28.423626380000002</v>
      </c>
      <c r="P15" s="49">
        <v>66580.609830000001</v>
      </c>
      <c r="Q15" s="50">
        <v>1247</v>
      </c>
      <c r="R15" s="50">
        <v>1735</v>
      </c>
      <c r="S15" s="50">
        <v>1285</v>
      </c>
      <c r="T15" s="50">
        <v>1644</v>
      </c>
      <c r="U15" s="50">
        <v>6.5863190000000002E-3</v>
      </c>
      <c r="V15" s="50">
        <v>7.3294609999999998E-3</v>
      </c>
      <c r="W15" s="50">
        <v>7.920000076</v>
      </c>
      <c r="X15" s="50">
        <v>7.1892800000000001E-3</v>
      </c>
      <c r="Y15" s="49">
        <v>4.5844762000000001</v>
      </c>
      <c r="Z15" s="49">
        <v>87.200828049999998</v>
      </c>
      <c r="AA15" s="49">
        <v>11.24265303</v>
      </c>
      <c r="AB15" s="50" t="s">
        <v>80</v>
      </c>
      <c r="AC15" s="49">
        <v>9.0518300860000007</v>
      </c>
      <c r="AD15" s="49">
        <v>6.98</v>
      </c>
      <c r="AE15" s="49">
        <v>1.3</v>
      </c>
      <c r="AF15" s="49">
        <v>4.0999999999999996</v>
      </c>
      <c r="AG15" s="49">
        <v>3.71</v>
      </c>
      <c r="AH15" s="49">
        <v>3.35</v>
      </c>
      <c r="AI15" s="49">
        <v>0.65</v>
      </c>
      <c r="AJ15" s="49">
        <v>0.27</v>
      </c>
      <c r="AK15" s="49">
        <v>0.51</v>
      </c>
      <c r="AL15" s="49">
        <v>0.54</v>
      </c>
      <c r="AM15" s="49">
        <v>831</v>
      </c>
      <c r="AN15" s="49">
        <v>651</v>
      </c>
      <c r="AO15" s="49">
        <v>711</v>
      </c>
      <c r="AP15" s="49">
        <v>700</v>
      </c>
      <c r="AQ15" s="49">
        <v>800</v>
      </c>
      <c r="AR15" s="49">
        <v>615</v>
      </c>
      <c r="AS15" s="49">
        <v>693</v>
      </c>
      <c r="AT15" s="49">
        <v>682</v>
      </c>
      <c r="AU15" s="49">
        <v>6.5000000000000002E-2</v>
      </c>
      <c r="AV15" s="49">
        <v>17.645</v>
      </c>
      <c r="AW15" s="49">
        <v>12</v>
      </c>
      <c r="AX15" s="49">
        <v>19</v>
      </c>
      <c r="AY15" s="49">
        <v>1</v>
      </c>
      <c r="AZ15" s="49">
        <v>1</v>
      </c>
      <c r="BA15" s="49">
        <v>4</v>
      </c>
      <c r="BB15" s="49">
        <v>4</v>
      </c>
      <c r="BC15" s="49">
        <v>4</v>
      </c>
      <c r="BD15" s="49">
        <v>2</v>
      </c>
      <c r="BE15" s="49">
        <v>2</v>
      </c>
      <c r="BF15" s="49">
        <v>2</v>
      </c>
      <c r="BG15" s="49">
        <v>5</v>
      </c>
      <c r="BH15" s="49">
        <v>5</v>
      </c>
      <c r="BI15" s="49">
        <v>4</v>
      </c>
      <c r="BJ15" s="49">
        <v>1</v>
      </c>
      <c r="BK15" s="49">
        <v>1</v>
      </c>
      <c r="BL15" s="49">
        <v>0</v>
      </c>
      <c r="BM15" s="49">
        <v>1</v>
      </c>
      <c r="BN15" s="49">
        <v>1</v>
      </c>
      <c r="BO15" s="49">
        <v>-0.12860650300000001</v>
      </c>
      <c r="BP15" s="49">
        <v>0.79864138799999995</v>
      </c>
      <c r="BQ15" s="49">
        <v>38.56283689</v>
      </c>
      <c r="BR15" s="49">
        <v>123</v>
      </c>
      <c r="BS15" s="49">
        <v>55</v>
      </c>
      <c r="BT15" s="49">
        <v>75</v>
      </c>
      <c r="BU15" s="49">
        <v>90</v>
      </c>
      <c r="BV15" s="49">
        <v>105</v>
      </c>
      <c r="BW15" s="49">
        <v>127</v>
      </c>
      <c r="BX15" s="49">
        <v>145</v>
      </c>
      <c r="BY15" s="49">
        <v>164</v>
      </c>
      <c r="BZ15" s="49">
        <v>52</v>
      </c>
      <c r="CA15" s="49">
        <v>71</v>
      </c>
      <c r="CB15" s="49">
        <v>85</v>
      </c>
      <c r="CC15" s="49">
        <v>99</v>
      </c>
      <c r="CD15" s="49">
        <v>120</v>
      </c>
      <c r="CE15" s="49">
        <v>137</v>
      </c>
      <c r="CF15" s="49">
        <v>155</v>
      </c>
      <c r="CG15" s="52">
        <v>0</v>
      </c>
      <c r="CH15" s="53">
        <v>0</v>
      </c>
      <c r="CI15" s="54">
        <v>0</v>
      </c>
      <c r="CJ15" s="55">
        <v>100</v>
      </c>
      <c r="CK15" s="61">
        <v>0</v>
      </c>
      <c r="CL15" s="57">
        <v>0</v>
      </c>
      <c r="CM15" s="58">
        <v>0</v>
      </c>
      <c r="CN15" s="59">
        <v>0</v>
      </c>
      <c r="CO15" s="60" t="s">
        <v>94</v>
      </c>
      <c r="CP15" s="49">
        <v>0</v>
      </c>
      <c r="CQ15" s="49">
        <v>0</v>
      </c>
      <c r="CR15" s="49">
        <v>0</v>
      </c>
      <c r="CS15" s="49">
        <v>100</v>
      </c>
      <c r="CT15" s="49">
        <v>0</v>
      </c>
      <c r="CU15" s="49">
        <v>0</v>
      </c>
      <c r="CV15" s="49">
        <v>0</v>
      </c>
      <c r="CW15" s="49">
        <v>0</v>
      </c>
      <c r="CX15" s="49">
        <v>0</v>
      </c>
    </row>
    <row r="16" spans="1:102" ht="15.75" thickBot="1" x14ac:dyDescent="0.3">
      <c r="A16" s="48" t="s">
        <v>95</v>
      </c>
      <c r="B16" s="49" t="s">
        <v>759</v>
      </c>
      <c r="C16" s="49" t="s">
        <v>765</v>
      </c>
      <c r="D16" s="49" t="s">
        <v>772</v>
      </c>
      <c r="E16" s="49" t="s">
        <v>781</v>
      </c>
      <c r="F16" s="50">
        <v>65</v>
      </c>
      <c r="G16" s="49">
        <v>-26.06831</v>
      </c>
      <c r="H16" s="49">
        <v>27.972529999999999</v>
      </c>
      <c r="I16" s="51">
        <v>26135</v>
      </c>
      <c r="J16" s="51">
        <v>43227</v>
      </c>
      <c r="K16" s="50">
        <v>1974</v>
      </c>
      <c r="L16" s="49">
        <v>66.382473309999995</v>
      </c>
      <c r="M16" s="49">
        <v>53002.721129999998</v>
      </c>
      <c r="N16" s="49">
        <v>7348.0165290000004</v>
      </c>
      <c r="O16" s="49">
        <v>7.3480165289999997</v>
      </c>
      <c r="P16" s="49">
        <v>17978.881959999999</v>
      </c>
      <c r="Q16" s="50">
        <v>1451</v>
      </c>
      <c r="R16" s="50">
        <v>1778</v>
      </c>
      <c r="S16" s="50">
        <v>1474</v>
      </c>
      <c r="T16" s="50">
        <v>1694</v>
      </c>
      <c r="U16" s="50">
        <v>1.3795953E-2</v>
      </c>
      <c r="V16" s="50">
        <v>1.8188005E-2</v>
      </c>
      <c r="W16" s="50">
        <v>8.3599996569999995</v>
      </c>
      <c r="X16" s="50">
        <v>1.6315438000000002E-2</v>
      </c>
      <c r="Y16" s="49">
        <v>4.5274872549999996</v>
      </c>
      <c r="Z16" s="49">
        <v>94.721072239999998</v>
      </c>
      <c r="AA16" s="49">
        <v>2.9924828099999998</v>
      </c>
      <c r="AB16" s="50" t="s">
        <v>80</v>
      </c>
      <c r="AC16" s="49">
        <v>4.6010918319999998</v>
      </c>
      <c r="AD16" s="49">
        <v>6.88</v>
      </c>
      <c r="AE16" s="49">
        <v>2.4</v>
      </c>
      <c r="AF16" s="49">
        <v>3.78</v>
      </c>
      <c r="AG16" s="49">
        <v>3.35</v>
      </c>
      <c r="AH16" s="49">
        <v>3.35</v>
      </c>
      <c r="AI16" s="49">
        <v>0.65</v>
      </c>
      <c r="AJ16" s="49">
        <v>0.56999999999999995</v>
      </c>
      <c r="AK16" s="49">
        <v>0.64</v>
      </c>
      <c r="AL16" s="49">
        <v>0.65</v>
      </c>
      <c r="AM16" s="49">
        <v>826</v>
      </c>
      <c r="AN16" s="49">
        <v>705</v>
      </c>
      <c r="AO16" s="49">
        <v>743</v>
      </c>
      <c r="AP16" s="49">
        <v>729</v>
      </c>
      <c r="AQ16" s="49">
        <v>745</v>
      </c>
      <c r="AR16" s="49">
        <v>688</v>
      </c>
      <c r="AS16" s="49">
        <v>719</v>
      </c>
      <c r="AT16" s="49">
        <v>721</v>
      </c>
      <c r="AU16" s="49">
        <v>3.9E-2</v>
      </c>
      <c r="AV16" s="49">
        <v>44.747</v>
      </c>
      <c r="AW16" s="49">
        <v>12</v>
      </c>
      <c r="AX16" s="49">
        <v>22</v>
      </c>
      <c r="AY16" s="49">
        <v>1</v>
      </c>
      <c r="AZ16" s="49">
        <v>1</v>
      </c>
      <c r="BA16" s="49">
        <v>4</v>
      </c>
      <c r="BB16" s="49">
        <v>4</v>
      </c>
      <c r="BC16" s="49">
        <v>4</v>
      </c>
      <c r="BD16" s="49">
        <v>2</v>
      </c>
      <c r="BE16" s="49">
        <v>2</v>
      </c>
      <c r="BF16" s="49">
        <v>2</v>
      </c>
      <c r="BG16" s="49">
        <v>4</v>
      </c>
      <c r="BH16" s="49">
        <v>5</v>
      </c>
      <c r="BI16" s="49">
        <v>4</v>
      </c>
      <c r="BJ16" s="49">
        <v>0</v>
      </c>
      <c r="BK16" s="49">
        <v>1</v>
      </c>
      <c r="BL16" s="49">
        <v>0</v>
      </c>
      <c r="BM16" s="49">
        <v>1</v>
      </c>
      <c r="BN16" s="49">
        <v>1</v>
      </c>
      <c r="BO16" s="49">
        <v>-0.146248975</v>
      </c>
      <c r="BP16" s="49">
        <v>0.76544683599999996</v>
      </c>
      <c r="BQ16" s="49">
        <v>14.58224837</v>
      </c>
      <c r="BR16" s="49">
        <v>119</v>
      </c>
      <c r="BS16" s="49">
        <v>39</v>
      </c>
      <c r="BT16" s="49">
        <v>53</v>
      </c>
      <c r="BU16" s="49">
        <v>64</v>
      </c>
      <c r="BV16" s="49">
        <v>75</v>
      </c>
      <c r="BW16" s="49">
        <v>90</v>
      </c>
      <c r="BX16" s="49">
        <v>102</v>
      </c>
      <c r="BY16" s="49">
        <v>116</v>
      </c>
      <c r="BZ16" s="49">
        <v>44</v>
      </c>
      <c r="CA16" s="49">
        <v>60</v>
      </c>
      <c r="CB16" s="49">
        <v>72</v>
      </c>
      <c r="CC16" s="49">
        <v>84</v>
      </c>
      <c r="CD16" s="49">
        <v>101</v>
      </c>
      <c r="CE16" s="49">
        <v>115</v>
      </c>
      <c r="CF16" s="49">
        <v>130</v>
      </c>
      <c r="CG16" s="52">
        <v>0</v>
      </c>
      <c r="CH16" s="53">
        <v>0</v>
      </c>
      <c r="CI16" s="54">
        <v>0</v>
      </c>
      <c r="CJ16" s="55">
        <v>100</v>
      </c>
      <c r="CK16" s="61">
        <v>0</v>
      </c>
      <c r="CL16" s="57">
        <v>0</v>
      </c>
      <c r="CM16" s="58">
        <v>0</v>
      </c>
      <c r="CN16" s="59">
        <v>0</v>
      </c>
      <c r="CO16" s="60" t="s">
        <v>95</v>
      </c>
      <c r="CP16" s="49">
        <v>0</v>
      </c>
      <c r="CQ16" s="49">
        <v>0</v>
      </c>
      <c r="CR16" s="49">
        <v>0</v>
      </c>
      <c r="CS16" s="49">
        <v>100</v>
      </c>
      <c r="CT16" s="49">
        <v>0</v>
      </c>
      <c r="CU16" s="49">
        <v>0</v>
      </c>
      <c r="CV16" s="49">
        <v>0</v>
      </c>
      <c r="CW16" s="49">
        <v>0</v>
      </c>
      <c r="CX16" s="49">
        <v>0</v>
      </c>
    </row>
    <row r="17" spans="1:102" ht="15.75" thickBot="1" x14ac:dyDescent="0.3">
      <c r="A17" s="48" t="s">
        <v>96</v>
      </c>
      <c r="B17" s="49" t="s">
        <v>759</v>
      </c>
      <c r="C17" s="49" t="s">
        <v>765</v>
      </c>
      <c r="D17" s="49" t="s">
        <v>772</v>
      </c>
      <c r="E17" s="49" t="s">
        <v>782</v>
      </c>
      <c r="F17" s="50">
        <v>371</v>
      </c>
      <c r="G17" s="49">
        <v>-25.97681</v>
      </c>
      <c r="H17" s="49">
        <v>27.836390000000002</v>
      </c>
      <c r="I17" s="51">
        <v>26484</v>
      </c>
      <c r="J17" s="51">
        <v>43241</v>
      </c>
      <c r="K17" s="50"/>
      <c r="L17" s="49">
        <v>365.36986760000002</v>
      </c>
      <c r="M17" s="49">
        <v>161158.6355</v>
      </c>
      <c r="N17" s="49">
        <v>19509.43276</v>
      </c>
      <c r="O17" s="49">
        <v>19.509432759999999</v>
      </c>
      <c r="P17" s="49">
        <v>47491.954180000001</v>
      </c>
      <c r="Q17" s="50">
        <v>1360</v>
      </c>
      <c r="R17" s="50">
        <v>1735</v>
      </c>
      <c r="S17" s="50">
        <v>1394</v>
      </c>
      <c r="T17" s="50">
        <v>1674</v>
      </c>
      <c r="U17" s="50">
        <v>7.2912250000000001E-3</v>
      </c>
      <c r="V17" s="50">
        <v>7.8960739999999995E-3</v>
      </c>
      <c r="W17" s="50">
        <v>7.0900001530000001</v>
      </c>
      <c r="X17" s="50">
        <v>7.8609809999999995E-3</v>
      </c>
      <c r="Y17" s="49">
        <v>4.6623405440000001</v>
      </c>
      <c r="Z17" s="49">
        <v>89.417625220000005</v>
      </c>
      <c r="AA17" s="49">
        <v>8.3744018570000005</v>
      </c>
      <c r="AB17" s="50" t="s">
        <v>80</v>
      </c>
      <c r="AC17" s="49">
        <v>7.3805949320000002</v>
      </c>
      <c r="AD17" s="49">
        <v>6.98</v>
      </c>
      <c r="AE17" s="49">
        <v>1.3</v>
      </c>
      <c r="AF17" s="49">
        <v>4.3600000000000003</v>
      </c>
      <c r="AG17" s="49">
        <v>3.79</v>
      </c>
      <c r="AH17" s="49">
        <v>5.4</v>
      </c>
      <c r="AI17" s="49">
        <v>0.57999999999999996</v>
      </c>
      <c r="AJ17" s="49">
        <v>0.39</v>
      </c>
      <c r="AK17" s="49">
        <v>0.47</v>
      </c>
      <c r="AL17" s="49">
        <v>0.43</v>
      </c>
      <c r="AM17" s="49">
        <v>825</v>
      </c>
      <c r="AN17" s="49">
        <v>665</v>
      </c>
      <c r="AO17" s="49">
        <v>715</v>
      </c>
      <c r="AP17" s="49">
        <v>705</v>
      </c>
      <c r="AQ17" s="49">
        <v>800</v>
      </c>
      <c r="AR17" s="49">
        <v>632</v>
      </c>
      <c r="AS17" s="49">
        <v>691</v>
      </c>
      <c r="AT17" s="49">
        <v>681</v>
      </c>
      <c r="AU17" s="49">
        <v>0.05</v>
      </c>
      <c r="AV17" s="49">
        <v>9.4689999999999994</v>
      </c>
      <c r="AW17" s="49">
        <v>12</v>
      </c>
      <c r="AX17" s="49">
        <v>19</v>
      </c>
      <c r="AY17" s="49">
        <v>1</v>
      </c>
      <c r="AZ17" s="49">
        <v>1</v>
      </c>
      <c r="BA17" s="49">
        <v>4</v>
      </c>
      <c r="BB17" s="49">
        <v>4</v>
      </c>
      <c r="BC17" s="49">
        <v>4</v>
      </c>
      <c r="BD17" s="49">
        <v>2</v>
      </c>
      <c r="BE17" s="49">
        <v>2</v>
      </c>
      <c r="BF17" s="49">
        <v>2</v>
      </c>
      <c r="BG17" s="49">
        <v>5</v>
      </c>
      <c r="BH17" s="49">
        <v>5</v>
      </c>
      <c r="BI17" s="49">
        <v>4</v>
      </c>
      <c r="BJ17" s="49">
        <v>1</v>
      </c>
      <c r="BK17" s="49">
        <v>1</v>
      </c>
      <c r="BL17" s="49">
        <v>0</v>
      </c>
      <c r="BM17" s="49">
        <v>1</v>
      </c>
      <c r="BN17" s="49">
        <v>1</v>
      </c>
      <c r="BO17" s="49">
        <v>-7.4328826000000001E-2</v>
      </c>
      <c r="BP17" s="49">
        <v>0.80082375900000002</v>
      </c>
      <c r="BQ17" s="49">
        <v>15.93215125</v>
      </c>
      <c r="BR17" s="49">
        <v>121</v>
      </c>
      <c r="BS17" s="49">
        <v>50</v>
      </c>
      <c r="BT17" s="49">
        <v>68</v>
      </c>
      <c r="BU17" s="49">
        <v>82</v>
      </c>
      <c r="BV17" s="49">
        <v>96</v>
      </c>
      <c r="BW17" s="49">
        <v>116</v>
      </c>
      <c r="BX17" s="49">
        <v>132</v>
      </c>
      <c r="BY17" s="49">
        <v>150</v>
      </c>
      <c r="BZ17" s="49">
        <v>48</v>
      </c>
      <c r="CA17" s="49">
        <v>66</v>
      </c>
      <c r="CB17" s="49">
        <v>79</v>
      </c>
      <c r="CC17" s="49">
        <v>93</v>
      </c>
      <c r="CD17" s="49">
        <v>112</v>
      </c>
      <c r="CE17" s="49">
        <v>128</v>
      </c>
      <c r="CF17" s="49">
        <v>145</v>
      </c>
      <c r="CG17" s="52">
        <v>0</v>
      </c>
      <c r="CH17" s="53">
        <v>0</v>
      </c>
      <c r="CI17" s="54">
        <v>0</v>
      </c>
      <c r="CJ17" s="55">
        <v>100</v>
      </c>
      <c r="CK17" s="61">
        <v>0</v>
      </c>
      <c r="CL17" s="57">
        <v>0</v>
      </c>
      <c r="CM17" s="58">
        <v>0</v>
      </c>
      <c r="CN17" s="59">
        <v>0</v>
      </c>
      <c r="CO17" s="60" t="s">
        <v>96</v>
      </c>
      <c r="CP17" s="49">
        <v>0</v>
      </c>
      <c r="CQ17" s="49">
        <v>0</v>
      </c>
      <c r="CR17" s="49">
        <v>0</v>
      </c>
      <c r="CS17" s="49">
        <v>100</v>
      </c>
      <c r="CT17" s="49">
        <v>0</v>
      </c>
      <c r="CU17" s="49">
        <v>0</v>
      </c>
      <c r="CV17" s="49">
        <v>0</v>
      </c>
      <c r="CW17" s="49">
        <v>0</v>
      </c>
      <c r="CX17" s="49">
        <v>0</v>
      </c>
    </row>
    <row r="18" spans="1:102" ht="15.75" thickBot="1" x14ac:dyDescent="0.3">
      <c r="A18" s="48" t="s">
        <v>97</v>
      </c>
      <c r="B18" s="49" t="s">
        <v>759</v>
      </c>
      <c r="C18" s="49" t="s">
        <v>765</v>
      </c>
      <c r="D18" s="49" t="s">
        <v>772</v>
      </c>
      <c r="E18" s="49" t="s">
        <v>782</v>
      </c>
      <c r="F18" s="50">
        <v>148</v>
      </c>
      <c r="G18" s="49">
        <v>-25.991420000000002</v>
      </c>
      <c r="H18" s="49">
        <v>27.842110000000002</v>
      </c>
      <c r="I18" s="51">
        <v>26760</v>
      </c>
      <c r="J18" s="51">
        <v>43129</v>
      </c>
      <c r="K18" s="50">
        <v>1973</v>
      </c>
      <c r="L18" s="49">
        <v>148.4451325</v>
      </c>
      <c r="M18" s="49">
        <v>84540.442580000003</v>
      </c>
      <c r="N18" s="49">
        <v>12733.030629999999</v>
      </c>
      <c r="O18" s="49">
        <v>12.73303063</v>
      </c>
      <c r="P18" s="49">
        <v>24393.908660000001</v>
      </c>
      <c r="Q18" s="50">
        <v>1366</v>
      </c>
      <c r="R18" s="50">
        <v>1762</v>
      </c>
      <c r="S18" s="50">
        <v>1381</v>
      </c>
      <c r="T18" s="50">
        <v>1575</v>
      </c>
      <c r="U18" s="50">
        <v>9.5844910000000005E-3</v>
      </c>
      <c r="V18" s="50">
        <v>1.6233561000000001E-2</v>
      </c>
      <c r="W18" s="50">
        <v>9.9799995419999998</v>
      </c>
      <c r="X18" s="50">
        <v>1.060374E-2</v>
      </c>
      <c r="Y18" s="49">
        <v>4.6568606700000004</v>
      </c>
      <c r="Z18" s="49">
        <v>91.89833016</v>
      </c>
      <c r="AA18" s="49">
        <v>4.4680687280000004</v>
      </c>
      <c r="AB18" s="50" t="s">
        <v>80</v>
      </c>
      <c r="AC18" s="49">
        <v>4.5831568249999997</v>
      </c>
      <c r="AD18" s="49">
        <v>6.98</v>
      </c>
      <c r="AE18" s="49">
        <v>2.4</v>
      </c>
      <c r="AF18" s="49">
        <v>4.09</v>
      </c>
      <c r="AG18" s="49">
        <v>3.35</v>
      </c>
      <c r="AH18" s="49">
        <v>3.35</v>
      </c>
      <c r="AI18" s="49">
        <v>0.65</v>
      </c>
      <c r="AJ18" s="49">
        <v>0.41</v>
      </c>
      <c r="AK18" s="49">
        <v>0.55000000000000004</v>
      </c>
      <c r="AL18" s="49">
        <v>0.54</v>
      </c>
      <c r="AM18" s="49">
        <v>831</v>
      </c>
      <c r="AN18" s="49">
        <v>663</v>
      </c>
      <c r="AO18" s="49">
        <v>735</v>
      </c>
      <c r="AP18" s="49">
        <v>730</v>
      </c>
      <c r="AQ18" s="49">
        <v>800</v>
      </c>
      <c r="AR18" s="49">
        <v>679</v>
      </c>
      <c r="AS18" s="49">
        <v>737</v>
      </c>
      <c r="AT18" s="49">
        <v>737</v>
      </c>
      <c r="AU18" s="49">
        <v>4.3999999999999997E-2</v>
      </c>
      <c r="AV18" s="49">
        <v>32.174999999999997</v>
      </c>
      <c r="AW18" s="49">
        <v>12</v>
      </c>
      <c r="AX18" s="49">
        <v>19</v>
      </c>
      <c r="AY18" s="49">
        <v>1</v>
      </c>
      <c r="AZ18" s="49">
        <v>1</v>
      </c>
      <c r="BA18" s="49">
        <v>4</v>
      </c>
      <c r="BB18" s="49">
        <v>4</v>
      </c>
      <c r="BC18" s="49">
        <v>4</v>
      </c>
      <c r="BD18" s="49">
        <v>2</v>
      </c>
      <c r="BE18" s="49">
        <v>2</v>
      </c>
      <c r="BF18" s="49">
        <v>2</v>
      </c>
      <c r="BG18" s="49">
        <v>5</v>
      </c>
      <c r="BH18" s="49">
        <v>5</v>
      </c>
      <c r="BI18" s="49">
        <v>4</v>
      </c>
      <c r="BJ18" s="49">
        <v>1</v>
      </c>
      <c r="BK18" s="49">
        <v>1</v>
      </c>
      <c r="BL18" s="49">
        <v>0</v>
      </c>
      <c r="BM18" s="49">
        <v>1</v>
      </c>
      <c r="BN18" s="49">
        <v>1</v>
      </c>
      <c r="BO18" s="49">
        <v>-9.5712455000000002E-2</v>
      </c>
      <c r="BP18" s="49">
        <v>0.84445958700000001</v>
      </c>
      <c r="BQ18" s="49">
        <v>34.257208220000003</v>
      </c>
      <c r="BR18" s="49">
        <v>120</v>
      </c>
      <c r="BS18" s="49">
        <v>44</v>
      </c>
      <c r="BT18" s="49">
        <v>60</v>
      </c>
      <c r="BU18" s="49">
        <v>72</v>
      </c>
      <c r="BV18" s="49">
        <v>84</v>
      </c>
      <c r="BW18" s="49">
        <v>102</v>
      </c>
      <c r="BX18" s="49">
        <v>117</v>
      </c>
      <c r="BY18" s="49">
        <v>132</v>
      </c>
      <c r="BZ18" s="49">
        <v>44</v>
      </c>
      <c r="CA18" s="49">
        <v>60</v>
      </c>
      <c r="CB18" s="49">
        <v>72</v>
      </c>
      <c r="CC18" s="49">
        <v>85</v>
      </c>
      <c r="CD18" s="49">
        <v>103</v>
      </c>
      <c r="CE18" s="49">
        <v>117</v>
      </c>
      <c r="CF18" s="49">
        <v>133</v>
      </c>
      <c r="CG18" s="52">
        <v>0</v>
      </c>
      <c r="CH18" s="53">
        <v>0</v>
      </c>
      <c r="CI18" s="54">
        <v>0</v>
      </c>
      <c r="CJ18" s="55">
        <v>100</v>
      </c>
      <c r="CK18" s="61">
        <v>0</v>
      </c>
      <c r="CL18" s="57">
        <v>0</v>
      </c>
      <c r="CM18" s="58">
        <v>0</v>
      </c>
      <c r="CN18" s="59">
        <v>0</v>
      </c>
      <c r="CO18" s="60" t="s">
        <v>97</v>
      </c>
      <c r="CP18" s="49">
        <v>0</v>
      </c>
      <c r="CQ18" s="49">
        <v>0</v>
      </c>
      <c r="CR18" s="49">
        <v>0</v>
      </c>
      <c r="CS18" s="49">
        <v>100</v>
      </c>
      <c r="CT18" s="49">
        <v>0</v>
      </c>
      <c r="CU18" s="49">
        <v>0</v>
      </c>
      <c r="CV18" s="49">
        <v>0</v>
      </c>
      <c r="CW18" s="49">
        <v>0</v>
      </c>
      <c r="CX18" s="49">
        <v>0</v>
      </c>
    </row>
    <row r="19" spans="1:102" ht="15.75" thickBot="1" x14ac:dyDescent="0.3">
      <c r="A19" s="48" t="s">
        <v>98</v>
      </c>
      <c r="B19" s="49" t="s">
        <v>759</v>
      </c>
      <c r="C19" s="49" t="s">
        <v>765</v>
      </c>
      <c r="D19" s="49" t="s">
        <v>772</v>
      </c>
      <c r="E19" s="49" t="s">
        <v>773</v>
      </c>
      <c r="F19" s="50">
        <v>88</v>
      </c>
      <c r="G19" s="49">
        <v>-25.809249999999999</v>
      </c>
      <c r="H19" s="49">
        <v>27.476030000000002</v>
      </c>
      <c r="I19" s="51">
        <v>26858</v>
      </c>
      <c r="J19" s="51">
        <v>43258</v>
      </c>
      <c r="K19" s="50">
        <v>1973</v>
      </c>
      <c r="L19" s="49">
        <v>87.267228959999997</v>
      </c>
      <c r="M19" s="49">
        <v>62682.271370000002</v>
      </c>
      <c r="N19" s="49">
        <v>4967.9771620000001</v>
      </c>
      <c r="O19" s="49">
        <v>4.9679771620000004</v>
      </c>
      <c r="P19" s="49">
        <v>15676.722809999999</v>
      </c>
      <c r="Q19" s="50">
        <v>1279</v>
      </c>
      <c r="R19" s="50">
        <v>1717</v>
      </c>
      <c r="S19" s="50">
        <v>1295</v>
      </c>
      <c r="T19" s="50">
        <v>1478</v>
      </c>
      <c r="U19" s="50">
        <v>1.3905247000000001E-2</v>
      </c>
      <c r="V19" s="50">
        <v>2.7939512999999999E-2</v>
      </c>
      <c r="W19" s="50">
        <v>12.43000031</v>
      </c>
      <c r="X19" s="50">
        <v>1.5564478E-2</v>
      </c>
      <c r="Y19" s="49">
        <v>5.0251338710000004</v>
      </c>
      <c r="Z19" s="49">
        <v>92.800089549999996</v>
      </c>
      <c r="AA19" s="49">
        <v>2.7421403029999998</v>
      </c>
      <c r="AB19" s="50" t="s">
        <v>80</v>
      </c>
      <c r="AC19" s="49">
        <v>2.7060545380000001</v>
      </c>
      <c r="AD19" s="49">
        <v>6.6</v>
      </c>
      <c r="AE19" s="49">
        <v>3.11</v>
      </c>
      <c r="AF19" s="49">
        <v>5.52</v>
      </c>
      <c r="AG19" s="49">
        <v>6.28</v>
      </c>
      <c r="AH19" s="49">
        <v>6.28</v>
      </c>
      <c r="AI19" s="49">
        <v>0.45</v>
      </c>
      <c r="AJ19" s="49">
        <v>0.31</v>
      </c>
      <c r="AK19" s="49">
        <v>0.32</v>
      </c>
      <c r="AL19" s="49">
        <v>0.31</v>
      </c>
      <c r="AM19" s="49">
        <v>757</v>
      </c>
      <c r="AN19" s="49">
        <v>666</v>
      </c>
      <c r="AO19" s="49">
        <v>718</v>
      </c>
      <c r="AP19" s="49">
        <v>724</v>
      </c>
      <c r="AQ19" s="49">
        <v>702</v>
      </c>
      <c r="AR19" s="49">
        <v>637</v>
      </c>
      <c r="AS19" s="49">
        <v>673</v>
      </c>
      <c r="AT19" s="49">
        <v>677</v>
      </c>
      <c r="AU19" s="49">
        <v>6.0000000000000001E-3</v>
      </c>
      <c r="AV19" s="49">
        <v>0</v>
      </c>
      <c r="AW19" s="49">
        <v>12</v>
      </c>
      <c r="AX19" s="49">
        <v>19</v>
      </c>
      <c r="AY19" s="49">
        <v>1</v>
      </c>
      <c r="AZ19" s="49">
        <v>1</v>
      </c>
      <c r="BA19" s="49">
        <v>4</v>
      </c>
      <c r="BB19" s="49">
        <v>4</v>
      </c>
      <c r="BC19" s="49">
        <v>1</v>
      </c>
      <c r="BD19" s="49">
        <v>2</v>
      </c>
      <c r="BE19" s="49">
        <v>2</v>
      </c>
      <c r="BF19" s="49">
        <v>1</v>
      </c>
      <c r="BG19" s="49">
        <v>5</v>
      </c>
      <c r="BH19" s="49">
        <v>5</v>
      </c>
      <c r="BI19" s="49">
        <v>5</v>
      </c>
      <c r="BJ19" s="49">
        <v>1</v>
      </c>
      <c r="BK19" s="49">
        <v>1</v>
      </c>
      <c r="BL19" s="49">
        <v>1</v>
      </c>
      <c r="BM19" s="49">
        <v>1</v>
      </c>
      <c r="BN19" s="49">
        <v>1</v>
      </c>
      <c r="BO19" s="49">
        <v>-4.9913576000000001E-2</v>
      </c>
      <c r="BP19" s="49">
        <v>0.80100364800000001</v>
      </c>
      <c r="BQ19" s="49">
        <v>43.776999439999997</v>
      </c>
      <c r="BR19" s="49">
        <v>136</v>
      </c>
      <c r="BS19" s="49">
        <v>41</v>
      </c>
      <c r="BT19" s="49">
        <v>56</v>
      </c>
      <c r="BU19" s="49">
        <v>67</v>
      </c>
      <c r="BV19" s="49">
        <v>78</v>
      </c>
      <c r="BW19" s="49">
        <v>93</v>
      </c>
      <c r="BX19" s="49">
        <v>105</v>
      </c>
      <c r="BY19" s="49">
        <v>118</v>
      </c>
      <c r="BZ19" s="49">
        <v>41</v>
      </c>
      <c r="CA19" s="49">
        <v>56</v>
      </c>
      <c r="CB19" s="49">
        <v>67</v>
      </c>
      <c r="CC19" s="49">
        <v>77</v>
      </c>
      <c r="CD19" s="49">
        <v>92</v>
      </c>
      <c r="CE19" s="49">
        <v>104</v>
      </c>
      <c r="CF19" s="49">
        <v>117</v>
      </c>
      <c r="CG19" s="52">
        <v>0</v>
      </c>
      <c r="CH19" s="53">
        <v>0</v>
      </c>
      <c r="CI19" s="54">
        <v>0</v>
      </c>
      <c r="CJ19" s="55">
        <v>50</v>
      </c>
      <c r="CK19" s="61">
        <v>50</v>
      </c>
      <c r="CL19" s="57">
        <v>0</v>
      </c>
      <c r="CM19" s="58">
        <v>0</v>
      </c>
      <c r="CN19" s="59">
        <v>0</v>
      </c>
      <c r="CO19" s="60" t="s">
        <v>98</v>
      </c>
      <c r="CP19" s="49">
        <v>0</v>
      </c>
      <c r="CQ19" s="49">
        <v>0</v>
      </c>
      <c r="CR19" s="49">
        <v>0</v>
      </c>
      <c r="CS19" s="49">
        <v>100</v>
      </c>
      <c r="CT19" s="49">
        <v>0</v>
      </c>
      <c r="CU19" s="49">
        <v>0</v>
      </c>
      <c r="CV19" s="49">
        <v>0</v>
      </c>
      <c r="CW19" s="49">
        <v>0</v>
      </c>
      <c r="CX19" s="49">
        <v>0</v>
      </c>
    </row>
    <row r="20" spans="1:102" ht="15.75" thickBot="1" x14ac:dyDescent="0.3">
      <c r="A20" s="48" t="s">
        <v>99</v>
      </c>
      <c r="B20" s="49" t="s">
        <v>759</v>
      </c>
      <c r="C20" s="49" t="s">
        <v>765</v>
      </c>
      <c r="D20" s="49" t="s">
        <v>775</v>
      </c>
      <c r="E20" s="49" t="s">
        <v>779</v>
      </c>
      <c r="F20" s="50">
        <v>35</v>
      </c>
      <c r="G20" s="49">
        <v>-25.68356</v>
      </c>
      <c r="H20" s="49">
        <v>28.28661</v>
      </c>
      <c r="I20" s="51">
        <v>30196</v>
      </c>
      <c r="J20" s="51">
        <v>43241</v>
      </c>
      <c r="K20" s="50">
        <v>1982</v>
      </c>
      <c r="L20" s="49">
        <v>30.651705809999999</v>
      </c>
      <c r="M20" s="49">
        <v>48023.078130000002</v>
      </c>
      <c r="N20" s="49">
        <v>7575.3811040000001</v>
      </c>
      <c r="O20" s="49">
        <v>7.5753811039999999</v>
      </c>
      <c r="P20" s="49">
        <v>15111.91696</v>
      </c>
      <c r="Q20" s="50">
        <v>1260</v>
      </c>
      <c r="R20" s="50">
        <v>1451</v>
      </c>
      <c r="S20" s="50">
        <v>1281</v>
      </c>
      <c r="T20" s="50">
        <v>1396</v>
      </c>
      <c r="U20" s="50">
        <v>9.6892369999999998E-3</v>
      </c>
      <c r="V20" s="50">
        <v>1.2639032E-2</v>
      </c>
      <c r="W20" s="50">
        <v>6.1599998469999999</v>
      </c>
      <c r="X20" s="50">
        <v>1.0146518E-2</v>
      </c>
      <c r="Y20" s="49">
        <v>4.2213936900000002</v>
      </c>
      <c r="Z20" s="49">
        <v>99.071310690000004</v>
      </c>
      <c r="AA20" s="49">
        <v>3.1431051609999998</v>
      </c>
      <c r="AB20" s="50" t="s">
        <v>80</v>
      </c>
      <c r="AC20" s="49">
        <v>4.3497400160000002</v>
      </c>
      <c r="AD20" s="49">
        <v>6.6</v>
      </c>
      <c r="AE20" s="49">
        <v>2.15</v>
      </c>
      <c r="AF20" s="49">
        <v>4.75</v>
      </c>
      <c r="AG20" s="49">
        <v>4.0999999999999996</v>
      </c>
      <c r="AH20" s="49">
        <v>3.95</v>
      </c>
      <c r="AI20" s="49">
        <v>0.42</v>
      </c>
      <c r="AJ20" s="49">
        <v>0.26</v>
      </c>
      <c r="AK20" s="49">
        <v>0.38</v>
      </c>
      <c r="AL20" s="49">
        <v>0.35</v>
      </c>
      <c r="AM20" s="49">
        <v>724</v>
      </c>
      <c r="AN20" s="49">
        <v>608</v>
      </c>
      <c r="AO20" s="49">
        <v>689</v>
      </c>
      <c r="AP20" s="49">
        <v>691</v>
      </c>
      <c r="AQ20" s="49">
        <v>692</v>
      </c>
      <c r="AR20" s="49">
        <v>557</v>
      </c>
      <c r="AS20" s="49">
        <v>643</v>
      </c>
      <c r="AT20" s="49">
        <v>651</v>
      </c>
      <c r="AU20" s="49">
        <v>0.02</v>
      </c>
      <c r="AV20" s="49">
        <v>23.847999999999999</v>
      </c>
      <c r="AW20" s="49">
        <v>11</v>
      </c>
      <c r="AX20" s="49">
        <v>16</v>
      </c>
      <c r="AY20" s="49">
        <v>1</v>
      </c>
      <c r="AZ20" s="49">
        <v>1</v>
      </c>
      <c r="BA20" s="49">
        <v>4</v>
      </c>
      <c r="BB20" s="49">
        <v>4</v>
      </c>
      <c r="BC20" s="49">
        <v>1</v>
      </c>
      <c r="BD20" s="49">
        <v>2</v>
      </c>
      <c r="BE20" s="49">
        <v>2</v>
      </c>
      <c r="BF20" s="49">
        <v>1</v>
      </c>
      <c r="BG20" s="49">
        <v>5</v>
      </c>
      <c r="BH20" s="49">
        <v>5</v>
      </c>
      <c r="BI20" s="49">
        <v>5</v>
      </c>
      <c r="BJ20" s="49">
        <v>1</v>
      </c>
      <c r="BK20" s="49">
        <v>1</v>
      </c>
      <c r="BL20" s="49">
        <v>1</v>
      </c>
      <c r="BM20" s="49">
        <v>1</v>
      </c>
      <c r="BN20" s="49">
        <v>1</v>
      </c>
      <c r="BO20" s="49">
        <v>-0.13333621900000001</v>
      </c>
      <c r="BP20" s="49">
        <v>0.75537005300000004</v>
      </c>
      <c r="BQ20" s="49">
        <v>44.607290560000003</v>
      </c>
      <c r="BR20" s="49">
        <v>117</v>
      </c>
      <c r="BS20" s="49">
        <v>40</v>
      </c>
      <c r="BT20" s="49">
        <v>56</v>
      </c>
      <c r="BU20" s="49">
        <v>68</v>
      </c>
      <c r="BV20" s="49">
        <v>80</v>
      </c>
      <c r="BW20" s="49">
        <v>99</v>
      </c>
      <c r="BX20" s="49">
        <v>114</v>
      </c>
      <c r="BY20" s="49">
        <v>131</v>
      </c>
      <c r="BZ20" s="49">
        <v>44</v>
      </c>
      <c r="CA20" s="49">
        <v>61</v>
      </c>
      <c r="CB20" s="49">
        <v>74</v>
      </c>
      <c r="CC20" s="49">
        <v>87</v>
      </c>
      <c r="CD20" s="49">
        <v>107</v>
      </c>
      <c r="CE20" s="49">
        <v>124</v>
      </c>
      <c r="CF20" s="49">
        <v>142</v>
      </c>
      <c r="CG20" s="52">
        <v>0</v>
      </c>
      <c r="CH20" s="53">
        <v>0</v>
      </c>
      <c r="CI20" s="54">
        <v>0</v>
      </c>
      <c r="CJ20" s="55">
        <v>100</v>
      </c>
      <c r="CK20" s="61">
        <v>0</v>
      </c>
      <c r="CL20" s="57">
        <v>0</v>
      </c>
      <c r="CM20" s="58">
        <v>0</v>
      </c>
      <c r="CN20" s="59">
        <v>0</v>
      </c>
      <c r="CO20" s="60" t="s">
        <v>99</v>
      </c>
      <c r="CP20" s="49">
        <v>0</v>
      </c>
      <c r="CQ20" s="49">
        <v>0</v>
      </c>
      <c r="CR20" s="49">
        <v>0</v>
      </c>
      <c r="CS20" s="49">
        <v>0</v>
      </c>
      <c r="CT20" s="49">
        <v>0</v>
      </c>
      <c r="CU20" s="49">
        <v>0</v>
      </c>
      <c r="CV20" s="49">
        <v>0</v>
      </c>
      <c r="CW20" s="49">
        <v>100</v>
      </c>
      <c r="CX20" s="49">
        <v>0</v>
      </c>
    </row>
    <row r="21" spans="1:102" ht="15.75" thickBot="1" x14ac:dyDescent="0.3">
      <c r="A21" s="48" t="s">
        <v>100</v>
      </c>
      <c r="B21" s="49" t="s">
        <v>759</v>
      </c>
      <c r="C21" s="49" t="s">
        <v>765</v>
      </c>
      <c r="D21" s="49" t="s">
        <v>775</v>
      </c>
      <c r="E21" s="49" t="s">
        <v>778</v>
      </c>
      <c r="F21" s="50">
        <v>10</v>
      </c>
      <c r="G21" s="49">
        <v>-25.73481</v>
      </c>
      <c r="H21" s="49">
        <v>28.17925</v>
      </c>
      <c r="I21" s="51">
        <v>30196</v>
      </c>
      <c r="J21" s="51">
        <v>43242</v>
      </c>
      <c r="K21" s="50">
        <v>1982</v>
      </c>
      <c r="L21" s="49">
        <v>65.86531257</v>
      </c>
      <c r="M21" s="49">
        <v>74953.669580000002</v>
      </c>
      <c r="N21" s="49">
        <v>10160.253290000001</v>
      </c>
      <c r="O21" s="49">
        <v>10.16025329</v>
      </c>
      <c r="P21" s="49">
        <v>20815.732929999998</v>
      </c>
      <c r="Q21" s="50">
        <v>1290</v>
      </c>
      <c r="R21" s="50">
        <v>1572</v>
      </c>
      <c r="S21" s="50">
        <v>1305</v>
      </c>
      <c r="T21" s="50">
        <v>1519</v>
      </c>
      <c r="U21" s="50">
        <v>1.2190151999999999E-2</v>
      </c>
      <c r="V21" s="50">
        <v>1.3547445E-2</v>
      </c>
      <c r="W21" s="50">
        <v>8.8500003809999992</v>
      </c>
      <c r="X21" s="50">
        <v>1.370758E-2</v>
      </c>
      <c r="Y21" s="49">
        <v>4.3254090400000003</v>
      </c>
      <c r="Z21" s="49">
        <v>95.526539249999999</v>
      </c>
      <c r="AA21" s="49">
        <v>3.582173547</v>
      </c>
      <c r="AB21" s="50" t="s">
        <v>80</v>
      </c>
      <c r="AC21" s="49">
        <v>4.2027703680000004</v>
      </c>
      <c r="AD21" s="49">
        <v>6.6</v>
      </c>
      <c r="AE21" s="49">
        <v>1.5</v>
      </c>
      <c r="AF21" s="49">
        <v>4.4000000000000004</v>
      </c>
      <c r="AG21" s="49">
        <v>4.0999999999999996</v>
      </c>
      <c r="AH21" s="49">
        <v>5.55</v>
      </c>
      <c r="AI21" s="49">
        <v>0.57999999999999996</v>
      </c>
      <c r="AJ21" s="49">
        <v>0.27</v>
      </c>
      <c r="AK21" s="49">
        <v>0.41</v>
      </c>
      <c r="AL21" s="49">
        <v>0.41</v>
      </c>
      <c r="AM21" s="49">
        <v>777</v>
      </c>
      <c r="AN21" s="49">
        <v>684</v>
      </c>
      <c r="AO21" s="49">
        <v>723</v>
      </c>
      <c r="AP21" s="49">
        <v>718</v>
      </c>
      <c r="AQ21" s="49">
        <v>737</v>
      </c>
      <c r="AR21" s="49">
        <v>602</v>
      </c>
      <c r="AS21" s="49">
        <v>687</v>
      </c>
      <c r="AT21" s="49">
        <v>688</v>
      </c>
      <c r="AU21" s="49">
        <v>2.1999999999999999E-2</v>
      </c>
      <c r="AV21" s="49">
        <v>19.045000000000002</v>
      </c>
      <c r="AW21" s="49">
        <v>12</v>
      </c>
      <c r="AX21" s="49">
        <v>16</v>
      </c>
      <c r="AY21" s="49">
        <v>1</v>
      </c>
      <c r="AZ21" s="49">
        <v>1</v>
      </c>
      <c r="BA21" s="49">
        <v>4</v>
      </c>
      <c r="BB21" s="49">
        <v>4</v>
      </c>
      <c r="BC21" s="49">
        <v>4</v>
      </c>
      <c r="BD21" s="49">
        <v>2</v>
      </c>
      <c r="BE21" s="49">
        <v>2</v>
      </c>
      <c r="BF21" s="49">
        <v>2</v>
      </c>
      <c r="BG21" s="49">
        <v>5</v>
      </c>
      <c r="BH21" s="49">
        <v>5</v>
      </c>
      <c r="BI21" s="49">
        <v>5</v>
      </c>
      <c r="BJ21" s="49">
        <v>1</v>
      </c>
      <c r="BK21" s="49">
        <v>1</v>
      </c>
      <c r="BL21" s="49">
        <v>1</v>
      </c>
      <c r="BM21" s="49">
        <v>1</v>
      </c>
      <c r="BN21" s="49">
        <v>1</v>
      </c>
      <c r="BO21" s="49">
        <v>-0.13253473099999999</v>
      </c>
      <c r="BP21" s="49">
        <v>0.63756657699999997</v>
      </c>
      <c r="BQ21" s="49">
        <v>-1.1875786880000001</v>
      </c>
      <c r="BR21" s="49">
        <v>124</v>
      </c>
      <c r="BS21" s="49">
        <v>42</v>
      </c>
      <c r="BT21" s="49">
        <v>58</v>
      </c>
      <c r="BU21" s="49">
        <v>70</v>
      </c>
      <c r="BV21" s="49">
        <v>83</v>
      </c>
      <c r="BW21" s="49">
        <v>102</v>
      </c>
      <c r="BX21" s="49">
        <v>118</v>
      </c>
      <c r="BY21" s="49">
        <v>136</v>
      </c>
      <c r="BZ21" s="49">
        <v>44</v>
      </c>
      <c r="CA21" s="49">
        <v>61</v>
      </c>
      <c r="CB21" s="49">
        <v>73</v>
      </c>
      <c r="CC21" s="49">
        <v>87</v>
      </c>
      <c r="CD21" s="49">
        <v>107</v>
      </c>
      <c r="CE21" s="49">
        <v>124</v>
      </c>
      <c r="CF21" s="49">
        <v>142</v>
      </c>
      <c r="CG21" s="52">
        <v>0</v>
      </c>
      <c r="CH21" s="53">
        <v>0</v>
      </c>
      <c r="CI21" s="54">
        <v>0</v>
      </c>
      <c r="CJ21" s="55">
        <v>100</v>
      </c>
      <c r="CK21" s="61">
        <v>0</v>
      </c>
      <c r="CL21" s="57">
        <v>0</v>
      </c>
      <c r="CM21" s="58">
        <v>0</v>
      </c>
      <c r="CN21" s="59">
        <v>0</v>
      </c>
      <c r="CO21" s="60" t="s">
        <v>100</v>
      </c>
      <c r="CP21" s="49">
        <v>0</v>
      </c>
      <c r="CQ21" s="49">
        <v>0</v>
      </c>
      <c r="CR21" s="49">
        <v>0</v>
      </c>
      <c r="CS21" s="49">
        <v>0</v>
      </c>
      <c r="CT21" s="49">
        <v>0</v>
      </c>
      <c r="CU21" s="49">
        <v>0</v>
      </c>
      <c r="CV21" s="49">
        <v>0</v>
      </c>
      <c r="CW21" s="49">
        <v>100</v>
      </c>
      <c r="CX21" s="49">
        <v>0</v>
      </c>
    </row>
    <row r="22" spans="1:102" x14ac:dyDescent="0.25">
      <c r="A22" s="48" t="s">
        <v>101</v>
      </c>
      <c r="B22" s="49" t="s">
        <v>759</v>
      </c>
      <c r="C22" s="49" t="s">
        <v>765</v>
      </c>
      <c r="D22" s="49" t="s">
        <v>772</v>
      </c>
      <c r="E22" s="49" t="s">
        <v>783</v>
      </c>
      <c r="F22" s="50">
        <v>107</v>
      </c>
      <c r="G22" s="49">
        <v>-25.748190000000001</v>
      </c>
      <c r="H22" s="49">
        <v>27.909859999999998</v>
      </c>
      <c r="I22" s="51">
        <v>30196</v>
      </c>
      <c r="J22" s="51">
        <v>43249</v>
      </c>
      <c r="K22" s="50">
        <v>1982</v>
      </c>
      <c r="L22" s="49">
        <v>103.2292104</v>
      </c>
      <c r="M22" s="49">
        <v>72456.722020000001</v>
      </c>
      <c r="N22" s="49">
        <v>12513.81054</v>
      </c>
      <c r="O22" s="49">
        <v>12.51381054</v>
      </c>
      <c r="P22" s="49">
        <v>25281.873469999999</v>
      </c>
      <c r="Q22" s="50">
        <v>1173</v>
      </c>
      <c r="R22" s="50">
        <v>1497</v>
      </c>
      <c r="S22" s="50">
        <v>1187</v>
      </c>
      <c r="T22" s="50">
        <v>1300</v>
      </c>
      <c r="U22" s="50">
        <v>5.9975999999999996E-3</v>
      </c>
      <c r="V22" s="50">
        <v>1.2815506000000001E-2</v>
      </c>
      <c r="W22" s="50">
        <v>10.880000109999999</v>
      </c>
      <c r="X22" s="50">
        <v>5.9594740000000002E-3</v>
      </c>
      <c r="Y22" s="49">
        <v>4.5938741700000003</v>
      </c>
      <c r="Z22" s="49">
        <v>95.041484389999994</v>
      </c>
      <c r="AA22" s="49">
        <v>5.7335418149999997</v>
      </c>
      <c r="AB22" s="50" t="s">
        <v>80</v>
      </c>
      <c r="AC22" s="49">
        <v>3.6324679889999998</v>
      </c>
      <c r="AD22" s="49">
        <v>7</v>
      </c>
      <c r="AE22" s="49">
        <v>2.15</v>
      </c>
      <c r="AF22" s="49">
        <v>4.46</v>
      </c>
      <c r="AG22" s="49">
        <v>3.95</v>
      </c>
      <c r="AH22" s="49">
        <v>3.85</v>
      </c>
      <c r="AI22" s="49">
        <v>0.41</v>
      </c>
      <c r="AJ22" s="49">
        <v>0.26</v>
      </c>
      <c r="AK22" s="49">
        <v>0.33</v>
      </c>
      <c r="AL22" s="49">
        <v>0.36</v>
      </c>
      <c r="AM22" s="49">
        <v>711</v>
      </c>
      <c r="AN22" s="49">
        <v>642</v>
      </c>
      <c r="AO22" s="49">
        <v>667</v>
      </c>
      <c r="AP22" s="49">
        <v>665</v>
      </c>
      <c r="AQ22" s="49">
        <v>693</v>
      </c>
      <c r="AR22" s="49">
        <v>656</v>
      </c>
      <c r="AS22" s="49">
        <v>677</v>
      </c>
      <c r="AT22" s="49">
        <v>680</v>
      </c>
      <c r="AU22" s="49">
        <v>8.9999999999999993E-3</v>
      </c>
      <c r="AV22" s="49">
        <v>11.961</v>
      </c>
      <c r="AW22" s="49">
        <v>11</v>
      </c>
      <c r="AX22" s="49">
        <v>19</v>
      </c>
      <c r="AY22" s="49">
        <v>1</v>
      </c>
      <c r="AZ22" s="49">
        <v>1</v>
      </c>
      <c r="BA22" s="49">
        <v>1</v>
      </c>
      <c r="BB22" s="49">
        <v>4</v>
      </c>
      <c r="BC22" s="49">
        <v>1</v>
      </c>
      <c r="BD22" s="49">
        <v>1</v>
      </c>
      <c r="BE22" s="49">
        <v>2</v>
      </c>
      <c r="BF22" s="49">
        <v>1</v>
      </c>
      <c r="BG22" s="49">
        <v>5</v>
      </c>
      <c r="BH22" s="49">
        <v>5</v>
      </c>
      <c r="BI22" s="49">
        <v>5</v>
      </c>
      <c r="BJ22" s="49">
        <v>1</v>
      </c>
      <c r="BK22" s="49">
        <v>1</v>
      </c>
      <c r="BL22" s="49">
        <v>1</v>
      </c>
      <c r="BM22" s="49">
        <v>1</v>
      </c>
      <c r="BN22" s="49">
        <v>1</v>
      </c>
      <c r="BO22" s="49">
        <v>-0.12860650300000001</v>
      </c>
      <c r="BP22" s="49">
        <v>0.62683743999999997</v>
      </c>
      <c r="BQ22" s="49">
        <v>5.9952061600000004</v>
      </c>
      <c r="BR22" s="49">
        <v>132</v>
      </c>
      <c r="BS22" s="49">
        <v>49</v>
      </c>
      <c r="BT22" s="49">
        <v>68</v>
      </c>
      <c r="BU22" s="49">
        <v>82</v>
      </c>
      <c r="BV22" s="49">
        <v>96</v>
      </c>
      <c r="BW22" s="49">
        <v>117</v>
      </c>
      <c r="BX22" s="49">
        <v>134</v>
      </c>
      <c r="BY22" s="49">
        <v>153</v>
      </c>
      <c r="BZ22" s="49">
        <v>44</v>
      </c>
      <c r="CA22" s="49">
        <v>60</v>
      </c>
      <c r="CB22" s="49">
        <v>72</v>
      </c>
      <c r="CC22" s="49">
        <v>85</v>
      </c>
      <c r="CD22" s="49">
        <v>104</v>
      </c>
      <c r="CE22" s="49">
        <v>119</v>
      </c>
      <c r="CF22" s="49">
        <v>136</v>
      </c>
      <c r="CG22" s="52">
        <v>0</v>
      </c>
      <c r="CH22" s="53">
        <v>0</v>
      </c>
      <c r="CI22" s="54">
        <v>0</v>
      </c>
      <c r="CJ22" s="55">
        <v>100</v>
      </c>
      <c r="CK22" s="61">
        <v>0</v>
      </c>
      <c r="CL22" s="57">
        <v>0</v>
      </c>
      <c r="CM22" s="58">
        <v>0</v>
      </c>
      <c r="CN22" s="59">
        <v>0</v>
      </c>
      <c r="CO22" s="60" t="s">
        <v>101</v>
      </c>
      <c r="CP22" s="49">
        <v>0</v>
      </c>
      <c r="CQ22" s="49">
        <v>0</v>
      </c>
      <c r="CR22" s="49">
        <v>0</v>
      </c>
      <c r="CS22" s="49">
        <v>0</v>
      </c>
      <c r="CT22" s="49">
        <v>0</v>
      </c>
      <c r="CU22" s="49">
        <v>0</v>
      </c>
      <c r="CV22" s="49">
        <v>0</v>
      </c>
      <c r="CW22" s="49">
        <v>100</v>
      </c>
      <c r="CX22" s="49">
        <v>0</v>
      </c>
    </row>
    <row r="23" spans="1:102" x14ac:dyDescent="0.25">
      <c r="A23" s="48" t="s">
        <v>102</v>
      </c>
      <c r="B23" s="49" t="s">
        <v>759</v>
      </c>
      <c r="C23" s="49" t="s">
        <v>765</v>
      </c>
      <c r="D23" s="49" t="s">
        <v>775</v>
      </c>
      <c r="E23" s="49" t="s">
        <v>777</v>
      </c>
      <c r="F23" s="50">
        <v>625</v>
      </c>
      <c r="G23" s="49">
        <v>-25.470859999999998</v>
      </c>
      <c r="H23" s="49">
        <v>28.263780000000001</v>
      </c>
      <c r="I23" s="51">
        <v>30785</v>
      </c>
      <c r="J23" s="51">
        <v>43230</v>
      </c>
      <c r="K23" s="50"/>
      <c r="L23" s="49">
        <v>629.42389509999998</v>
      </c>
      <c r="M23" s="49">
        <v>220677.05100000001</v>
      </c>
      <c r="N23" s="49">
        <v>27867.229070000001</v>
      </c>
      <c r="O23" s="49">
        <v>27.86722907</v>
      </c>
      <c r="P23" s="49">
        <v>60300.692880000002</v>
      </c>
      <c r="Q23" s="50">
        <v>1110</v>
      </c>
      <c r="R23" s="50">
        <v>1572</v>
      </c>
      <c r="S23" s="50">
        <v>1142</v>
      </c>
      <c r="T23" s="50">
        <v>1430</v>
      </c>
      <c r="U23" s="50">
        <v>5.2696729999999999E-3</v>
      </c>
      <c r="V23" s="50">
        <v>7.6616039999999998E-3</v>
      </c>
      <c r="W23" s="50">
        <v>6.2300000190000002</v>
      </c>
      <c r="X23" s="50">
        <v>6.3680860000000002E-3</v>
      </c>
      <c r="Y23" s="49">
        <v>4.2632569440000001</v>
      </c>
      <c r="Z23" s="49">
        <v>87.319489129999994</v>
      </c>
      <c r="AA23" s="49">
        <v>10.91489709</v>
      </c>
      <c r="AB23" s="50" t="s">
        <v>80</v>
      </c>
      <c r="AC23" s="49">
        <v>8.491825124</v>
      </c>
      <c r="AD23" s="49">
        <v>6.9</v>
      </c>
      <c r="AE23" s="49">
        <v>1.5</v>
      </c>
      <c r="AF23" s="49">
        <v>4.4800000000000004</v>
      </c>
      <c r="AG23" s="49">
        <v>4.25</v>
      </c>
      <c r="AH23" s="49">
        <v>3.3</v>
      </c>
      <c r="AI23" s="49">
        <v>0.57999999999999996</v>
      </c>
      <c r="AJ23" s="49">
        <v>0.26</v>
      </c>
      <c r="AK23" s="49">
        <v>0.3</v>
      </c>
      <c r="AL23" s="49">
        <v>0.28000000000000003</v>
      </c>
      <c r="AM23" s="49">
        <v>777</v>
      </c>
      <c r="AN23" s="49">
        <v>609</v>
      </c>
      <c r="AO23" s="49">
        <v>682</v>
      </c>
      <c r="AP23" s="49">
        <v>682</v>
      </c>
      <c r="AQ23" s="49">
        <v>737</v>
      </c>
      <c r="AR23" s="49">
        <v>534</v>
      </c>
      <c r="AS23" s="49">
        <v>651</v>
      </c>
      <c r="AT23" s="49">
        <v>664</v>
      </c>
      <c r="AU23" s="49">
        <v>0.17699999999999999</v>
      </c>
      <c r="AV23" s="49">
        <v>28.469000000000001</v>
      </c>
      <c r="AW23" s="49">
        <v>11</v>
      </c>
      <c r="AX23" s="49">
        <v>16</v>
      </c>
      <c r="AY23" s="49">
        <v>1</v>
      </c>
      <c r="AZ23" s="49">
        <v>1</v>
      </c>
      <c r="BA23" s="49">
        <v>1</v>
      </c>
      <c r="BB23" s="49">
        <v>4</v>
      </c>
      <c r="BC23" s="49">
        <v>1</v>
      </c>
      <c r="BD23" s="49">
        <v>1</v>
      </c>
      <c r="BE23" s="49">
        <v>2</v>
      </c>
      <c r="BF23" s="49">
        <v>1</v>
      </c>
      <c r="BG23" s="49">
        <v>5</v>
      </c>
      <c r="BH23" s="49">
        <v>5</v>
      </c>
      <c r="BI23" s="49">
        <v>5</v>
      </c>
      <c r="BJ23" s="49">
        <v>1</v>
      </c>
      <c r="BK23" s="49">
        <v>1</v>
      </c>
      <c r="BL23" s="49">
        <v>1</v>
      </c>
      <c r="BM23" s="49">
        <v>1</v>
      </c>
      <c r="BN23" s="49">
        <v>1</v>
      </c>
      <c r="BO23" s="49">
        <v>-0.17630058700000001</v>
      </c>
      <c r="BP23" s="49">
        <v>0.59196806099999999</v>
      </c>
      <c r="BQ23" s="49">
        <v>31.04594256</v>
      </c>
      <c r="BR23" s="49">
        <v>130</v>
      </c>
      <c r="BS23" s="49">
        <v>57</v>
      </c>
      <c r="BT23" s="49">
        <v>79</v>
      </c>
      <c r="BU23" s="49">
        <v>95</v>
      </c>
      <c r="BV23" s="49">
        <v>113</v>
      </c>
      <c r="BW23" s="49">
        <v>139</v>
      </c>
      <c r="BX23" s="49">
        <v>160</v>
      </c>
      <c r="BY23" s="49">
        <v>184</v>
      </c>
      <c r="BZ23" s="49">
        <v>53</v>
      </c>
      <c r="CA23" s="49">
        <v>74</v>
      </c>
      <c r="CB23" s="49">
        <v>90</v>
      </c>
      <c r="CC23" s="49">
        <v>106</v>
      </c>
      <c r="CD23" s="49">
        <v>130</v>
      </c>
      <c r="CE23" s="49">
        <v>150</v>
      </c>
      <c r="CF23" s="49">
        <v>173</v>
      </c>
      <c r="CG23" s="52">
        <v>0</v>
      </c>
      <c r="CH23" s="53">
        <v>0</v>
      </c>
      <c r="CI23" s="54">
        <v>0</v>
      </c>
      <c r="CJ23" s="55">
        <v>90</v>
      </c>
      <c r="CK23" s="56">
        <v>10</v>
      </c>
      <c r="CL23" s="57">
        <v>0</v>
      </c>
      <c r="CM23" s="58">
        <v>0</v>
      </c>
      <c r="CN23" s="59">
        <v>0</v>
      </c>
      <c r="CO23" s="60" t="s">
        <v>102</v>
      </c>
      <c r="CP23" s="49">
        <v>0</v>
      </c>
      <c r="CQ23" s="49">
        <v>0</v>
      </c>
      <c r="CR23" s="49">
        <v>0</v>
      </c>
      <c r="CS23" s="49">
        <v>0</v>
      </c>
      <c r="CT23" s="49">
        <v>0</v>
      </c>
      <c r="CU23" s="49">
        <v>0</v>
      </c>
      <c r="CV23" s="49">
        <v>0</v>
      </c>
      <c r="CW23" s="49">
        <v>100</v>
      </c>
      <c r="CX23" s="49">
        <v>0</v>
      </c>
    </row>
    <row r="24" spans="1:102" ht="15.75" thickBot="1" x14ac:dyDescent="0.3">
      <c r="A24" s="48" t="s">
        <v>103</v>
      </c>
      <c r="B24" s="49" t="s">
        <v>759</v>
      </c>
      <c r="C24" s="49" t="s">
        <v>765</v>
      </c>
      <c r="D24" s="49" t="s">
        <v>775</v>
      </c>
      <c r="E24" s="49" t="s">
        <v>777</v>
      </c>
      <c r="F24" s="50">
        <v>30</v>
      </c>
      <c r="G24" s="49">
        <v>-25.70139</v>
      </c>
      <c r="H24" s="49">
        <v>28.191610000000001</v>
      </c>
      <c r="I24" s="51">
        <v>30812</v>
      </c>
      <c r="J24" s="51">
        <v>43242</v>
      </c>
      <c r="K24" s="50">
        <v>1984</v>
      </c>
      <c r="L24" s="49">
        <v>33.222846539999999</v>
      </c>
      <c r="M24" s="49">
        <v>32113.896069999999</v>
      </c>
      <c r="N24" s="49">
        <v>4689.7599200000004</v>
      </c>
      <c r="O24" s="49">
        <v>4.6897599200000002</v>
      </c>
      <c r="P24" s="49">
        <v>10716.509050000001</v>
      </c>
      <c r="Q24" s="50">
        <v>1245</v>
      </c>
      <c r="R24" s="50">
        <v>1373</v>
      </c>
      <c r="S24" s="50">
        <v>1247</v>
      </c>
      <c r="T24" s="50">
        <v>1321</v>
      </c>
      <c r="U24" s="50">
        <v>7.5166060000000003E-3</v>
      </c>
      <c r="V24" s="50">
        <v>1.1944188E-2</v>
      </c>
      <c r="W24" s="50">
        <v>7.75</v>
      </c>
      <c r="X24" s="50">
        <v>9.2069790000000006E-3</v>
      </c>
      <c r="Y24" s="49">
        <v>4.3150736319999998</v>
      </c>
      <c r="Z24" s="49">
        <v>97.733475119999994</v>
      </c>
      <c r="AA24" s="49">
        <v>2.5042107969999998</v>
      </c>
      <c r="AB24" s="50" t="s">
        <v>80</v>
      </c>
      <c r="AC24" s="49">
        <v>3.596678464</v>
      </c>
      <c r="AD24" s="49">
        <v>6.6</v>
      </c>
      <c r="AE24" s="49">
        <v>3.85</v>
      </c>
      <c r="AF24" s="49">
        <v>4.8499999999999996</v>
      </c>
      <c r="AG24" s="49">
        <v>3.95</v>
      </c>
      <c r="AH24" s="49">
        <v>3.95</v>
      </c>
      <c r="AI24" s="49">
        <v>0.42</v>
      </c>
      <c r="AJ24" s="49">
        <v>0.26</v>
      </c>
      <c r="AK24" s="49">
        <v>0.27</v>
      </c>
      <c r="AL24" s="49">
        <v>0.27</v>
      </c>
      <c r="AM24" s="49">
        <v>736</v>
      </c>
      <c r="AN24" s="49">
        <v>675</v>
      </c>
      <c r="AO24" s="49">
        <v>694</v>
      </c>
      <c r="AP24" s="49">
        <v>690</v>
      </c>
      <c r="AQ24" s="49">
        <v>711</v>
      </c>
      <c r="AR24" s="49">
        <v>600</v>
      </c>
      <c r="AS24" s="49">
        <v>650</v>
      </c>
      <c r="AT24" s="49">
        <v>651</v>
      </c>
      <c r="AU24" s="49">
        <v>0</v>
      </c>
      <c r="AV24" s="49">
        <v>55.731999999999999</v>
      </c>
      <c r="AW24" s="49">
        <v>11</v>
      </c>
      <c r="AX24" s="49">
        <v>16</v>
      </c>
      <c r="AY24" s="49">
        <v>1</v>
      </c>
      <c r="AZ24" s="49">
        <v>1</v>
      </c>
      <c r="BA24" s="49">
        <v>1</v>
      </c>
      <c r="BB24" s="49">
        <v>4</v>
      </c>
      <c r="BC24" s="49">
        <v>1</v>
      </c>
      <c r="BD24" s="49">
        <v>1</v>
      </c>
      <c r="BE24" s="49">
        <v>2</v>
      </c>
      <c r="BF24" s="49">
        <v>1</v>
      </c>
      <c r="BG24" s="49">
        <v>5</v>
      </c>
      <c r="BH24" s="49">
        <v>5</v>
      </c>
      <c r="BI24" s="49">
        <v>5</v>
      </c>
      <c r="BJ24" s="49">
        <v>1</v>
      </c>
      <c r="BK24" s="49">
        <v>1</v>
      </c>
      <c r="BL24" s="49">
        <v>1</v>
      </c>
      <c r="BM24" s="49">
        <v>1</v>
      </c>
      <c r="BN24" s="49">
        <v>1</v>
      </c>
      <c r="BO24" s="49">
        <v>-0.118066649</v>
      </c>
      <c r="BP24" s="49">
        <v>0.60465370299999999</v>
      </c>
      <c r="BQ24" s="49">
        <v>26.420334069999999</v>
      </c>
      <c r="BR24" s="49">
        <v>125</v>
      </c>
      <c r="BS24" s="49">
        <v>39</v>
      </c>
      <c r="BT24" s="49">
        <v>54</v>
      </c>
      <c r="BU24" s="49">
        <v>65</v>
      </c>
      <c r="BV24" s="49">
        <v>77</v>
      </c>
      <c r="BW24" s="49">
        <v>95</v>
      </c>
      <c r="BX24" s="49">
        <v>110</v>
      </c>
      <c r="BY24" s="49">
        <v>126</v>
      </c>
      <c r="BZ24" s="49">
        <v>43</v>
      </c>
      <c r="CA24" s="49">
        <v>59</v>
      </c>
      <c r="CB24" s="49">
        <v>71</v>
      </c>
      <c r="CC24" s="49">
        <v>85</v>
      </c>
      <c r="CD24" s="49">
        <v>104</v>
      </c>
      <c r="CE24" s="49">
        <v>120</v>
      </c>
      <c r="CF24" s="49">
        <v>138</v>
      </c>
      <c r="CG24" s="52">
        <v>0</v>
      </c>
      <c r="CH24" s="53">
        <v>0</v>
      </c>
      <c r="CI24" s="54">
        <v>0</v>
      </c>
      <c r="CJ24" s="55">
        <v>90</v>
      </c>
      <c r="CK24" s="56">
        <v>10</v>
      </c>
      <c r="CL24" s="57">
        <v>0</v>
      </c>
      <c r="CM24" s="58">
        <v>0</v>
      </c>
      <c r="CN24" s="59">
        <v>0</v>
      </c>
      <c r="CO24" s="60" t="s">
        <v>103</v>
      </c>
      <c r="CP24" s="49">
        <v>0</v>
      </c>
      <c r="CQ24" s="49">
        <v>0</v>
      </c>
      <c r="CR24" s="49">
        <v>0</v>
      </c>
      <c r="CS24" s="49">
        <v>0</v>
      </c>
      <c r="CT24" s="49">
        <v>0</v>
      </c>
      <c r="CU24" s="49">
        <v>0</v>
      </c>
      <c r="CV24" s="49">
        <v>0</v>
      </c>
      <c r="CW24" s="49">
        <v>100</v>
      </c>
      <c r="CX24" s="49">
        <v>0</v>
      </c>
    </row>
    <row r="25" spans="1:102" ht="15.75" thickBot="1" x14ac:dyDescent="0.3">
      <c r="A25" s="48" t="s">
        <v>104</v>
      </c>
      <c r="B25" s="49" t="s">
        <v>759</v>
      </c>
      <c r="C25" s="49" t="s">
        <v>765</v>
      </c>
      <c r="D25" s="49" t="s">
        <v>775</v>
      </c>
      <c r="E25" s="49" t="s">
        <v>780</v>
      </c>
      <c r="F25" s="50">
        <v>1028</v>
      </c>
      <c r="G25" s="49">
        <v>-25.38119</v>
      </c>
      <c r="H25" s="49">
        <v>28.316410000000001</v>
      </c>
      <c r="I25" s="51">
        <v>2176</v>
      </c>
      <c r="J25" s="51">
        <v>18326</v>
      </c>
      <c r="K25" s="50"/>
      <c r="L25" s="49">
        <v>1032.2380559999999</v>
      </c>
      <c r="M25" s="49">
        <v>287489.77929999999</v>
      </c>
      <c r="N25" s="49">
        <v>50933.144950000002</v>
      </c>
      <c r="O25" s="49">
        <v>50.933144949999999</v>
      </c>
      <c r="P25" s="49">
        <v>92438.13983</v>
      </c>
      <c r="Q25" s="50">
        <v>1078</v>
      </c>
      <c r="R25" s="50">
        <v>1644</v>
      </c>
      <c r="S25" s="50">
        <v>1111</v>
      </c>
      <c r="T25" s="50">
        <v>1411</v>
      </c>
      <c r="U25" s="50">
        <v>4.0856959999999998E-3</v>
      </c>
      <c r="V25" s="50">
        <v>6.1230140000000004E-3</v>
      </c>
      <c r="W25" s="50">
        <v>6.3499999049999998</v>
      </c>
      <c r="X25" s="50">
        <v>4.3272190000000002E-3</v>
      </c>
      <c r="Y25" s="49">
        <v>4.2221978120000001</v>
      </c>
      <c r="Z25" s="49">
        <v>86.511813380000007</v>
      </c>
      <c r="AA25" s="49">
        <v>17.59867358</v>
      </c>
      <c r="AB25" s="50" t="s">
        <v>80</v>
      </c>
      <c r="AC25" s="49">
        <v>13.64732901</v>
      </c>
      <c r="AD25" s="49">
        <v>6.6</v>
      </c>
      <c r="AE25" s="49">
        <v>2.15</v>
      </c>
      <c r="AF25" s="49">
        <v>4.37</v>
      </c>
      <c r="AG25" s="49">
        <v>4.0999999999999996</v>
      </c>
      <c r="AH25" s="49">
        <v>4.0999999999999996</v>
      </c>
      <c r="AI25" s="49">
        <v>0.53</v>
      </c>
      <c r="AJ25" s="49">
        <v>0.19</v>
      </c>
      <c r="AK25" s="49">
        <v>0.41</v>
      </c>
      <c r="AL25" s="49">
        <v>0.4</v>
      </c>
      <c r="AM25" s="49">
        <v>754</v>
      </c>
      <c r="AN25" s="49">
        <v>593</v>
      </c>
      <c r="AO25" s="49">
        <v>683</v>
      </c>
      <c r="AP25" s="49">
        <v>687</v>
      </c>
      <c r="AQ25" s="49">
        <v>752</v>
      </c>
      <c r="AR25" s="49">
        <v>467</v>
      </c>
      <c r="AS25" s="49">
        <v>662</v>
      </c>
      <c r="AT25" s="49">
        <v>681</v>
      </c>
      <c r="AU25" s="49">
        <v>0.18099999999999999</v>
      </c>
      <c r="AV25" s="49">
        <v>13.565</v>
      </c>
      <c r="AW25" s="49">
        <v>12</v>
      </c>
      <c r="AX25" s="49">
        <v>28</v>
      </c>
      <c r="AY25" s="49">
        <v>1</v>
      </c>
      <c r="AZ25" s="49">
        <v>1</v>
      </c>
      <c r="BA25" s="49">
        <v>1</v>
      </c>
      <c r="BB25" s="49">
        <v>4</v>
      </c>
      <c r="BC25" s="49">
        <v>1</v>
      </c>
      <c r="BD25" s="49">
        <v>1</v>
      </c>
      <c r="BE25" s="49">
        <v>2</v>
      </c>
      <c r="BF25" s="49">
        <v>1</v>
      </c>
      <c r="BG25" s="49">
        <v>5</v>
      </c>
      <c r="BH25" s="49">
        <v>5</v>
      </c>
      <c r="BI25" s="49">
        <v>4</v>
      </c>
      <c r="BJ25" s="49">
        <v>1</v>
      </c>
      <c r="BK25" s="49">
        <v>1</v>
      </c>
      <c r="BL25" s="49">
        <v>0</v>
      </c>
      <c r="BM25" s="49">
        <v>1</v>
      </c>
      <c r="BN25" s="49">
        <v>1</v>
      </c>
      <c r="BO25" s="49">
        <v>-0.17630058700000001</v>
      </c>
      <c r="BP25" s="49">
        <v>0.59196806099999999</v>
      </c>
      <c r="BQ25" s="49">
        <v>31.04594256</v>
      </c>
      <c r="BR25" s="49">
        <v>122</v>
      </c>
      <c r="BS25" s="49">
        <v>62</v>
      </c>
      <c r="BT25" s="49">
        <v>86</v>
      </c>
      <c r="BU25" s="49">
        <v>104</v>
      </c>
      <c r="BV25" s="49">
        <v>124</v>
      </c>
      <c r="BW25" s="49">
        <v>152</v>
      </c>
      <c r="BX25" s="49">
        <v>175</v>
      </c>
      <c r="BY25" s="49">
        <v>201</v>
      </c>
      <c r="BZ25" s="49">
        <v>59</v>
      </c>
      <c r="CA25" s="49">
        <v>81</v>
      </c>
      <c r="CB25" s="49">
        <v>98</v>
      </c>
      <c r="CC25" s="49">
        <v>116</v>
      </c>
      <c r="CD25" s="49">
        <v>142</v>
      </c>
      <c r="CE25" s="49">
        <v>164</v>
      </c>
      <c r="CF25" s="49">
        <v>189</v>
      </c>
      <c r="CG25" s="52">
        <v>0</v>
      </c>
      <c r="CH25" s="53">
        <v>0</v>
      </c>
      <c r="CI25" s="54">
        <v>0</v>
      </c>
      <c r="CJ25" s="55">
        <v>100</v>
      </c>
      <c r="CK25" s="61">
        <v>0</v>
      </c>
      <c r="CL25" s="57">
        <v>0</v>
      </c>
      <c r="CM25" s="58">
        <v>0</v>
      </c>
      <c r="CN25" s="59">
        <v>0</v>
      </c>
      <c r="CO25" s="60" t="s">
        <v>104</v>
      </c>
      <c r="CP25" s="49">
        <v>0</v>
      </c>
      <c r="CQ25" s="49">
        <v>0</v>
      </c>
      <c r="CR25" s="49">
        <v>0</v>
      </c>
      <c r="CS25" s="49">
        <v>0</v>
      </c>
      <c r="CT25" s="49">
        <v>0</v>
      </c>
      <c r="CU25" s="49">
        <v>0</v>
      </c>
      <c r="CV25" s="49">
        <v>0</v>
      </c>
      <c r="CW25" s="49">
        <v>100</v>
      </c>
      <c r="CX25" s="49">
        <v>0</v>
      </c>
    </row>
    <row r="26" spans="1:102" ht="15.75" thickBot="1" x14ac:dyDescent="0.3">
      <c r="A26" s="62" t="s">
        <v>105</v>
      </c>
      <c r="B26" s="63" t="s">
        <v>759</v>
      </c>
      <c r="C26" s="64" t="s">
        <v>765</v>
      </c>
      <c r="D26" s="64" t="s">
        <v>772</v>
      </c>
      <c r="E26" s="64" t="s">
        <v>783</v>
      </c>
      <c r="F26" s="65">
        <v>4014</v>
      </c>
      <c r="G26" s="63">
        <v>-25.725629999999999</v>
      </c>
      <c r="H26" s="63">
        <v>27.848490000000002</v>
      </c>
      <c r="I26" s="66">
        <v>8310</v>
      </c>
      <c r="J26" s="66">
        <v>43245</v>
      </c>
      <c r="K26" s="65"/>
      <c r="L26" s="63">
        <v>4006.5396519999999</v>
      </c>
      <c r="M26" s="63">
        <v>531136.53670000006</v>
      </c>
      <c r="N26" s="63">
        <v>41546.5098</v>
      </c>
      <c r="O26" s="49">
        <v>41.546509800000003</v>
      </c>
      <c r="P26" s="63">
        <v>99188.341360000006</v>
      </c>
      <c r="Q26" s="65">
        <v>1129</v>
      </c>
      <c r="R26" s="65">
        <v>1805</v>
      </c>
      <c r="S26" s="65">
        <v>1169</v>
      </c>
      <c r="T26" s="65">
        <v>1558</v>
      </c>
      <c r="U26" s="65">
        <v>4.8237549999999999E-3</v>
      </c>
      <c r="V26" s="65">
        <v>6.8153170000000004E-3</v>
      </c>
      <c r="W26" s="65">
        <v>7.8099999430000002</v>
      </c>
      <c r="X26" s="65">
        <v>5.229109E-3</v>
      </c>
      <c r="Y26" s="63">
        <v>4.6561151489999997</v>
      </c>
      <c r="Z26" s="63">
        <v>77.025807259999993</v>
      </c>
      <c r="AA26" s="63">
        <v>17.274080309999999</v>
      </c>
      <c r="AB26" s="65" t="s">
        <v>80</v>
      </c>
      <c r="AC26" s="63">
        <v>10.982288090000001</v>
      </c>
      <c r="AD26" s="63">
        <v>7</v>
      </c>
      <c r="AE26" s="63">
        <v>1.3</v>
      </c>
      <c r="AF26" s="63">
        <v>3.88</v>
      </c>
      <c r="AG26" s="63">
        <v>3.35</v>
      </c>
      <c r="AH26" s="63">
        <v>2.4</v>
      </c>
      <c r="AI26" s="63">
        <v>0.65</v>
      </c>
      <c r="AJ26" s="63">
        <v>0.21</v>
      </c>
      <c r="AK26" s="63">
        <v>0.49</v>
      </c>
      <c r="AL26" s="63">
        <v>0.51</v>
      </c>
      <c r="AM26" s="63">
        <v>831</v>
      </c>
      <c r="AN26" s="63">
        <v>588</v>
      </c>
      <c r="AO26" s="63">
        <v>686</v>
      </c>
      <c r="AP26" s="63">
        <v>682</v>
      </c>
      <c r="AQ26" s="63">
        <v>912</v>
      </c>
      <c r="AR26" s="63">
        <v>552</v>
      </c>
      <c r="AS26" s="63">
        <v>662</v>
      </c>
      <c r="AT26" s="63">
        <v>660</v>
      </c>
      <c r="AU26" s="63">
        <v>0.36299999999999999</v>
      </c>
      <c r="AV26" s="63">
        <v>15.507</v>
      </c>
      <c r="AW26" s="63">
        <v>12</v>
      </c>
      <c r="AX26" s="63">
        <v>19</v>
      </c>
      <c r="AY26" s="63">
        <v>1</v>
      </c>
      <c r="AZ26" s="63">
        <v>1</v>
      </c>
      <c r="BA26" s="63">
        <v>4</v>
      </c>
      <c r="BB26" s="63">
        <v>4</v>
      </c>
      <c r="BC26" s="63">
        <v>1</v>
      </c>
      <c r="BD26" s="63">
        <v>2</v>
      </c>
      <c r="BE26" s="63">
        <v>2</v>
      </c>
      <c r="BF26" s="63">
        <v>1</v>
      </c>
      <c r="BG26" s="63">
        <v>5</v>
      </c>
      <c r="BH26" s="63">
        <v>5</v>
      </c>
      <c r="BI26" s="63">
        <v>4</v>
      </c>
      <c r="BJ26" s="63">
        <v>1</v>
      </c>
      <c r="BK26" s="63">
        <v>1</v>
      </c>
      <c r="BL26" s="63">
        <v>0</v>
      </c>
      <c r="BM26" s="63">
        <v>1</v>
      </c>
      <c r="BN26" s="63">
        <v>1</v>
      </c>
      <c r="BO26" s="63">
        <v>-0.12860650300000001</v>
      </c>
      <c r="BP26" s="63">
        <v>0.75529227300000001</v>
      </c>
      <c r="BQ26" s="63">
        <v>27.97178027</v>
      </c>
      <c r="BR26" s="63">
        <v>116</v>
      </c>
      <c r="BS26" s="63">
        <v>60</v>
      </c>
      <c r="BT26" s="63">
        <v>82</v>
      </c>
      <c r="BU26" s="63">
        <v>99</v>
      </c>
      <c r="BV26" s="63">
        <v>116</v>
      </c>
      <c r="BW26" s="63">
        <v>140</v>
      </c>
      <c r="BX26" s="63">
        <v>160</v>
      </c>
      <c r="BY26" s="63">
        <v>182</v>
      </c>
      <c r="BZ26" s="63">
        <v>53</v>
      </c>
      <c r="CA26" s="63">
        <v>73</v>
      </c>
      <c r="CB26" s="63">
        <v>88</v>
      </c>
      <c r="CC26" s="63">
        <v>103</v>
      </c>
      <c r="CD26" s="63">
        <v>125</v>
      </c>
      <c r="CE26" s="63">
        <v>143</v>
      </c>
      <c r="CF26" s="63">
        <v>162</v>
      </c>
      <c r="CG26" s="52">
        <v>0</v>
      </c>
      <c r="CH26" s="53">
        <v>0</v>
      </c>
      <c r="CI26" s="54">
        <v>0</v>
      </c>
      <c r="CJ26" s="55">
        <v>100</v>
      </c>
      <c r="CK26" s="61">
        <v>0</v>
      </c>
      <c r="CL26" s="57">
        <v>0</v>
      </c>
      <c r="CM26" s="58">
        <v>0</v>
      </c>
      <c r="CN26" s="59">
        <v>0</v>
      </c>
      <c r="CO26" s="67" t="s">
        <v>105</v>
      </c>
      <c r="CP26" s="49">
        <v>0</v>
      </c>
      <c r="CQ26" s="49">
        <v>0</v>
      </c>
      <c r="CR26" s="49">
        <v>0</v>
      </c>
      <c r="CS26" s="49">
        <v>0</v>
      </c>
      <c r="CT26" s="49">
        <v>0</v>
      </c>
      <c r="CU26" s="49">
        <v>0</v>
      </c>
      <c r="CV26" s="49">
        <v>0</v>
      </c>
      <c r="CW26" s="49">
        <v>100</v>
      </c>
      <c r="CX26" s="49">
        <v>0</v>
      </c>
    </row>
    <row r="27" spans="1:102" x14ac:dyDescent="0.25">
      <c r="A27" s="62" t="s">
        <v>106</v>
      </c>
      <c r="B27" s="64" t="s">
        <v>759</v>
      </c>
      <c r="C27" s="64" t="s">
        <v>765</v>
      </c>
      <c r="D27" s="64" t="s">
        <v>766</v>
      </c>
      <c r="E27" s="64" t="s">
        <v>771</v>
      </c>
      <c r="F27" s="65">
        <v>493</v>
      </c>
      <c r="G27" s="63">
        <v>-25.78556</v>
      </c>
      <c r="H27" s="63">
        <v>27.2592</v>
      </c>
      <c r="I27" s="66">
        <v>10594</v>
      </c>
      <c r="J27" s="66">
        <v>43157</v>
      </c>
      <c r="K27" s="65"/>
      <c r="L27" s="63">
        <v>491.4992302</v>
      </c>
      <c r="M27" s="63">
        <v>176155.17300000001</v>
      </c>
      <c r="N27" s="63">
        <v>8628.9019150000004</v>
      </c>
      <c r="O27" s="49">
        <v>8.6289019150000001</v>
      </c>
      <c r="P27" s="63">
        <v>35751.53789</v>
      </c>
      <c r="Q27" s="65">
        <v>1192</v>
      </c>
      <c r="R27" s="65">
        <v>1636</v>
      </c>
      <c r="S27" s="65">
        <v>1210</v>
      </c>
      <c r="T27" s="65">
        <v>1537</v>
      </c>
      <c r="U27" s="65">
        <v>9.0962720000000007E-3</v>
      </c>
      <c r="V27" s="65">
        <v>1.2419046E-2</v>
      </c>
      <c r="W27" s="65">
        <v>10.40999985</v>
      </c>
      <c r="X27" s="65">
        <v>1.2195279E-2</v>
      </c>
      <c r="Y27" s="63">
        <v>5.2423973669999997</v>
      </c>
      <c r="Z27" s="63">
        <v>85.704043220000003</v>
      </c>
      <c r="AA27" s="63">
        <v>5.6828740959999999</v>
      </c>
      <c r="AB27" s="65" t="s">
        <v>80</v>
      </c>
      <c r="AC27" s="63">
        <v>3.917703548</v>
      </c>
      <c r="AD27" s="63">
        <v>7</v>
      </c>
      <c r="AE27" s="63">
        <v>1.89</v>
      </c>
      <c r="AF27" s="63">
        <v>4.3600000000000003</v>
      </c>
      <c r="AG27" s="63">
        <v>4.29</v>
      </c>
      <c r="AH27" s="63">
        <v>4.22</v>
      </c>
      <c r="AI27" s="63">
        <v>0.56000000000000005</v>
      </c>
      <c r="AJ27" s="63">
        <v>0.28000000000000003</v>
      </c>
      <c r="AK27" s="63">
        <v>0.38</v>
      </c>
      <c r="AL27" s="63">
        <v>0.38</v>
      </c>
      <c r="AM27" s="63">
        <v>782</v>
      </c>
      <c r="AN27" s="63">
        <v>612</v>
      </c>
      <c r="AO27" s="63">
        <v>658</v>
      </c>
      <c r="AP27" s="63">
        <v>654</v>
      </c>
      <c r="AQ27" s="63">
        <v>718</v>
      </c>
      <c r="AR27" s="63">
        <v>569</v>
      </c>
      <c r="AS27" s="63">
        <v>637</v>
      </c>
      <c r="AT27" s="63">
        <v>634</v>
      </c>
      <c r="AU27" s="63">
        <v>0.14499999999999999</v>
      </c>
      <c r="AV27" s="63">
        <v>0.11</v>
      </c>
      <c r="AW27" s="63">
        <v>11</v>
      </c>
      <c r="AX27" s="63">
        <v>19</v>
      </c>
      <c r="AY27" s="63">
        <v>1</v>
      </c>
      <c r="AZ27" s="63">
        <v>1</v>
      </c>
      <c r="BA27" s="63">
        <v>4</v>
      </c>
      <c r="BB27" s="63">
        <v>4</v>
      </c>
      <c r="BC27" s="63">
        <v>1</v>
      </c>
      <c r="BD27" s="63">
        <v>2</v>
      </c>
      <c r="BE27" s="63">
        <v>2</v>
      </c>
      <c r="BF27" s="63">
        <v>1</v>
      </c>
      <c r="BG27" s="63">
        <v>5</v>
      </c>
      <c r="BH27" s="63">
        <v>5</v>
      </c>
      <c r="BI27" s="63">
        <v>4</v>
      </c>
      <c r="BJ27" s="63">
        <v>1</v>
      </c>
      <c r="BK27" s="63">
        <v>1</v>
      </c>
      <c r="BL27" s="63">
        <v>0</v>
      </c>
      <c r="BM27" s="63">
        <v>1</v>
      </c>
      <c r="BN27" s="63">
        <v>1</v>
      </c>
      <c r="BO27" s="63">
        <v>-1.2017622E-2</v>
      </c>
      <c r="BP27" s="63">
        <v>0.72443179999999996</v>
      </c>
      <c r="BQ27" s="63">
        <v>29.719051820000001</v>
      </c>
      <c r="BR27" s="63">
        <v>116</v>
      </c>
      <c r="BS27" s="63">
        <v>47</v>
      </c>
      <c r="BT27" s="63">
        <v>64</v>
      </c>
      <c r="BU27" s="63">
        <v>75</v>
      </c>
      <c r="BV27" s="63">
        <v>87</v>
      </c>
      <c r="BW27" s="63">
        <v>103</v>
      </c>
      <c r="BX27" s="63">
        <v>116</v>
      </c>
      <c r="BY27" s="63">
        <v>130</v>
      </c>
      <c r="BZ27" s="63">
        <v>43</v>
      </c>
      <c r="CA27" s="63">
        <v>58</v>
      </c>
      <c r="CB27" s="63">
        <v>69</v>
      </c>
      <c r="CC27" s="63">
        <v>80</v>
      </c>
      <c r="CD27" s="63">
        <v>95</v>
      </c>
      <c r="CE27" s="63">
        <v>106</v>
      </c>
      <c r="CF27" s="63">
        <v>119</v>
      </c>
      <c r="CG27" s="52">
        <v>0</v>
      </c>
      <c r="CH27" s="53">
        <v>0</v>
      </c>
      <c r="CI27" s="54">
        <v>0</v>
      </c>
      <c r="CJ27" s="55">
        <v>100</v>
      </c>
      <c r="CK27" s="61">
        <v>0</v>
      </c>
      <c r="CL27" s="57">
        <v>0</v>
      </c>
      <c r="CM27" s="58">
        <v>0</v>
      </c>
      <c r="CN27" s="59">
        <v>0</v>
      </c>
      <c r="CO27" s="67" t="s">
        <v>106</v>
      </c>
      <c r="CP27" s="49">
        <v>0</v>
      </c>
      <c r="CQ27" s="49">
        <v>0</v>
      </c>
      <c r="CR27" s="49">
        <v>0</v>
      </c>
      <c r="CS27" s="49">
        <v>100</v>
      </c>
      <c r="CT27" s="49">
        <v>0</v>
      </c>
      <c r="CU27" s="49">
        <v>0</v>
      </c>
      <c r="CV27" s="49">
        <v>0</v>
      </c>
      <c r="CW27" s="49">
        <v>0</v>
      </c>
      <c r="CX27" s="49">
        <v>0</v>
      </c>
    </row>
    <row r="28" spans="1:102" x14ac:dyDescent="0.25">
      <c r="A28" s="62" t="s">
        <v>107</v>
      </c>
      <c r="B28" s="64" t="s">
        <v>759</v>
      </c>
      <c r="C28" s="64" t="s">
        <v>765</v>
      </c>
      <c r="D28" s="64" t="s">
        <v>772</v>
      </c>
      <c r="E28" s="64" t="s">
        <v>773</v>
      </c>
      <c r="F28" s="65">
        <v>119</v>
      </c>
      <c r="G28" s="63">
        <v>-25.780349999999999</v>
      </c>
      <c r="H28" s="63">
        <v>27.487349999999999</v>
      </c>
      <c r="I28" s="66">
        <v>12816</v>
      </c>
      <c r="J28" s="66">
        <v>43282</v>
      </c>
      <c r="K28" s="65"/>
      <c r="L28" s="63">
        <v>118.42329549999999</v>
      </c>
      <c r="M28" s="63">
        <v>69490.653290000002</v>
      </c>
      <c r="N28" s="63">
        <v>6898.0335320000004</v>
      </c>
      <c r="O28" s="49">
        <v>6.8980335320000004</v>
      </c>
      <c r="P28" s="63">
        <v>19353.99512</v>
      </c>
      <c r="Q28" s="65">
        <v>1252</v>
      </c>
      <c r="R28" s="65">
        <v>1717</v>
      </c>
      <c r="S28" s="65">
        <v>1275</v>
      </c>
      <c r="T28" s="65">
        <v>1460</v>
      </c>
      <c r="U28" s="65">
        <v>1.1821061000000001E-2</v>
      </c>
      <c r="V28" s="65">
        <v>2.4026046999999998E-2</v>
      </c>
      <c r="W28" s="65">
        <v>12.22999954</v>
      </c>
      <c r="X28" s="65">
        <v>1.2744999999999999E-2</v>
      </c>
      <c r="Y28" s="63">
        <v>5.0145645139999999</v>
      </c>
      <c r="Z28" s="63">
        <v>92.099734139999995</v>
      </c>
      <c r="AA28" s="63">
        <v>3.4831521959999998</v>
      </c>
      <c r="AB28" s="65" t="s">
        <v>80</v>
      </c>
      <c r="AC28" s="63">
        <v>2.9063737349999998</v>
      </c>
      <c r="AD28" s="63">
        <v>6.6</v>
      </c>
      <c r="AE28" s="63">
        <v>3.11</v>
      </c>
      <c r="AF28" s="63">
        <v>5.42</v>
      </c>
      <c r="AG28" s="63">
        <v>6.28</v>
      </c>
      <c r="AH28" s="63">
        <v>6.28</v>
      </c>
      <c r="AI28" s="63">
        <v>0.45</v>
      </c>
      <c r="AJ28" s="63">
        <v>0.31</v>
      </c>
      <c r="AK28" s="63">
        <v>0.32</v>
      </c>
      <c r="AL28" s="63">
        <v>0.33</v>
      </c>
      <c r="AM28" s="63">
        <v>757</v>
      </c>
      <c r="AN28" s="63">
        <v>666</v>
      </c>
      <c r="AO28" s="63">
        <v>718</v>
      </c>
      <c r="AP28" s="63">
        <v>724</v>
      </c>
      <c r="AQ28" s="63">
        <v>702</v>
      </c>
      <c r="AR28" s="63">
        <v>637</v>
      </c>
      <c r="AS28" s="63">
        <v>673</v>
      </c>
      <c r="AT28" s="63">
        <v>677</v>
      </c>
      <c r="AU28" s="63">
        <v>0.627</v>
      </c>
      <c r="AV28" s="63">
        <v>0.13200000000000001</v>
      </c>
      <c r="AW28" s="63">
        <v>11</v>
      </c>
      <c r="AX28" s="63">
        <v>19</v>
      </c>
      <c r="AY28" s="63">
        <v>1</v>
      </c>
      <c r="AZ28" s="63">
        <v>1</v>
      </c>
      <c r="BA28" s="63">
        <v>4</v>
      </c>
      <c r="BB28" s="63">
        <v>4</v>
      </c>
      <c r="BC28" s="63">
        <v>1</v>
      </c>
      <c r="BD28" s="63">
        <v>2</v>
      </c>
      <c r="BE28" s="63">
        <v>2</v>
      </c>
      <c r="BF28" s="63">
        <v>1</v>
      </c>
      <c r="BG28" s="63">
        <v>5</v>
      </c>
      <c r="BH28" s="63">
        <v>5</v>
      </c>
      <c r="BI28" s="63">
        <v>5</v>
      </c>
      <c r="BJ28" s="63">
        <v>1</v>
      </c>
      <c r="BK28" s="63">
        <v>1</v>
      </c>
      <c r="BL28" s="63">
        <v>1</v>
      </c>
      <c r="BM28" s="63">
        <v>1</v>
      </c>
      <c r="BN28" s="63">
        <v>1</v>
      </c>
      <c r="BO28" s="63">
        <v>-4.9913576000000001E-2</v>
      </c>
      <c r="BP28" s="63">
        <v>0.82430260200000005</v>
      </c>
      <c r="BQ28" s="63">
        <v>24.95717973</v>
      </c>
      <c r="BR28" s="63">
        <v>137</v>
      </c>
      <c r="BS28" s="63">
        <v>45</v>
      </c>
      <c r="BT28" s="63">
        <v>61</v>
      </c>
      <c r="BU28" s="63">
        <v>72</v>
      </c>
      <c r="BV28" s="63">
        <v>84</v>
      </c>
      <c r="BW28" s="63">
        <v>100</v>
      </c>
      <c r="BX28" s="63">
        <v>114</v>
      </c>
      <c r="BY28" s="63">
        <v>127</v>
      </c>
      <c r="BZ28" s="63">
        <v>43</v>
      </c>
      <c r="CA28" s="63">
        <v>58</v>
      </c>
      <c r="CB28" s="63">
        <v>69</v>
      </c>
      <c r="CC28" s="63">
        <v>80</v>
      </c>
      <c r="CD28" s="63">
        <v>96</v>
      </c>
      <c r="CE28" s="63">
        <v>108</v>
      </c>
      <c r="CF28" s="63">
        <v>121</v>
      </c>
      <c r="CG28" s="52">
        <v>0</v>
      </c>
      <c r="CH28" s="53">
        <v>0</v>
      </c>
      <c r="CI28" s="54">
        <v>0</v>
      </c>
      <c r="CJ28" s="55">
        <v>50</v>
      </c>
      <c r="CK28" s="56">
        <v>50</v>
      </c>
      <c r="CL28" s="57">
        <v>0</v>
      </c>
      <c r="CM28" s="58">
        <v>0</v>
      </c>
      <c r="CN28" s="59">
        <v>0</v>
      </c>
      <c r="CO28" s="67" t="s">
        <v>107</v>
      </c>
      <c r="CP28" s="49">
        <v>0</v>
      </c>
      <c r="CQ28" s="49">
        <v>0</v>
      </c>
      <c r="CR28" s="49">
        <v>0</v>
      </c>
      <c r="CS28" s="49">
        <v>100</v>
      </c>
      <c r="CT28" s="49">
        <v>0</v>
      </c>
      <c r="CU28" s="49">
        <v>0</v>
      </c>
      <c r="CV28" s="49">
        <v>0</v>
      </c>
      <c r="CW28" s="49">
        <v>0</v>
      </c>
      <c r="CX28" s="49">
        <v>0</v>
      </c>
    </row>
    <row r="29" spans="1:102" x14ac:dyDescent="0.25">
      <c r="A29" s="62" t="s">
        <v>108</v>
      </c>
      <c r="B29" s="63" t="s">
        <v>759</v>
      </c>
      <c r="C29" s="64" t="s">
        <v>765</v>
      </c>
      <c r="D29" s="64" t="s">
        <v>766</v>
      </c>
      <c r="E29" s="64" t="s">
        <v>770</v>
      </c>
      <c r="F29" s="65">
        <v>1068</v>
      </c>
      <c r="G29" s="63">
        <v>-25.563479999999998</v>
      </c>
      <c r="H29" s="63">
        <v>27.349889999999998</v>
      </c>
      <c r="I29" s="66">
        <v>13424</v>
      </c>
      <c r="J29" s="66">
        <v>43257</v>
      </c>
      <c r="K29" s="65"/>
      <c r="L29" s="63">
        <v>1068.486093</v>
      </c>
      <c r="M29" s="63">
        <v>273711.74699999997</v>
      </c>
      <c r="N29" s="63">
        <v>37030.678829999997</v>
      </c>
      <c r="O29" s="49">
        <v>37.030678829999999</v>
      </c>
      <c r="P29" s="63">
        <v>74994.458469999998</v>
      </c>
      <c r="Q29" s="65">
        <v>1065</v>
      </c>
      <c r="R29" s="65">
        <v>1636</v>
      </c>
      <c r="S29" s="65">
        <v>1086</v>
      </c>
      <c r="T29" s="65">
        <v>1404</v>
      </c>
      <c r="U29" s="65">
        <v>4.5138660000000001E-3</v>
      </c>
      <c r="V29" s="65">
        <v>7.6138960000000002E-3</v>
      </c>
      <c r="W29" s="65">
        <v>8.7799997330000004</v>
      </c>
      <c r="X29" s="65">
        <v>5.6537510000000003E-3</v>
      </c>
      <c r="Y29" s="63">
        <v>5.1640562140000004</v>
      </c>
      <c r="Z29" s="63">
        <v>84.982066029999999</v>
      </c>
      <c r="AA29" s="63">
        <v>13.51567539</v>
      </c>
      <c r="AB29" s="65" t="s">
        <v>80</v>
      </c>
      <c r="AC29" s="63">
        <v>7.7752748519999999</v>
      </c>
      <c r="AD29" s="63">
        <v>7</v>
      </c>
      <c r="AE29" s="63">
        <v>1.89</v>
      </c>
      <c r="AF29" s="63">
        <v>4.92</v>
      </c>
      <c r="AG29" s="63">
        <v>5.2</v>
      </c>
      <c r="AH29" s="63">
        <v>5.87</v>
      </c>
      <c r="AI29" s="63">
        <v>0.56000000000000005</v>
      </c>
      <c r="AJ29" s="63">
        <v>0.15</v>
      </c>
      <c r="AK29" s="63">
        <v>0.28999999999999998</v>
      </c>
      <c r="AL29" s="63">
        <v>0.31</v>
      </c>
      <c r="AM29" s="63">
        <v>782</v>
      </c>
      <c r="AN29" s="63">
        <v>610</v>
      </c>
      <c r="AO29" s="63">
        <v>658</v>
      </c>
      <c r="AP29" s="63">
        <v>651</v>
      </c>
      <c r="AQ29" s="63">
        <v>718</v>
      </c>
      <c r="AR29" s="63">
        <v>565</v>
      </c>
      <c r="AS29" s="63">
        <v>633</v>
      </c>
      <c r="AT29" s="63">
        <v>633</v>
      </c>
      <c r="AU29" s="63">
        <v>0.25700000000000001</v>
      </c>
      <c r="AV29" s="63">
        <v>4.0220000000000002</v>
      </c>
      <c r="AW29" s="63">
        <v>11</v>
      </c>
      <c r="AX29" s="63">
        <v>19</v>
      </c>
      <c r="AY29" s="63">
        <v>1</v>
      </c>
      <c r="AZ29" s="63">
        <v>1</v>
      </c>
      <c r="BA29" s="63">
        <v>4</v>
      </c>
      <c r="BB29" s="63">
        <v>4</v>
      </c>
      <c r="BC29" s="63">
        <v>1</v>
      </c>
      <c r="BD29" s="63">
        <v>2</v>
      </c>
      <c r="BE29" s="63">
        <v>2</v>
      </c>
      <c r="BF29" s="63">
        <v>1</v>
      </c>
      <c r="BG29" s="63">
        <v>5</v>
      </c>
      <c r="BH29" s="63">
        <v>5</v>
      </c>
      <c r="BI29" s="63">
        <v>4</v>
      </c>
      <c r="BJ29" s="63">
        <v>1</v>
      </c>
      <c r="BK29" s="63">
        <v>1</v>
      </c>
      <c r="BL29" s="63">
        <v>0</v>
      </c>
      <c r="BM29" s="63">
        <v>1</v>
      </c>
      <c r="BN29" s="63">
        <v>1</v>
      </c>
      <c r="BO29" s="63">
        <v>-6.8346740000000003E-2</v>
      </c>
      <c r="BP29" s="63">
        <v>0.77808993800000004</v>
      </c>
      <c r="BQ29" s="63">
        <v>31.723182489999999</v>
      </c>
      <c r="BR29" s="63">
        <v>123</v>
      </c>
      <c r="BS29" s="63">
        <v>59</v>
      </c>
      <c r="BT29" s="63">
        <v>80</v>
      </c>
      <c r="BU29" s="63">
        <v>96</v>
      </c>
      <c r="BV29" s="63">
        <v>111</v>
      </c>
      <c r="BW29" s="63">
        <v>132</v>
      </c>
      <c r="BX29" s="63">
        <v>149</v>
      </c>
      <c r="BY29" s="63">
        <v>167</v>
      </c>
      <c r="BZ29" s="63">
        <v>52</v>
      </c>
      <c r="CA29" s="63">
        <v>70</v>
      </c>
      <c r="CB29" s="63">
        <v>84</v>
      </c>
      <c r="CC29" s="63">
        <v>97</v>
      </c>
      <c r="CD29" s="63">
        <v>116</v>
      </c>
      <c r="CE29" s="63">
        <v>131</v>
      </c>
      <c r="CF29" s="63">
        <v>146</v>
      </c>
      <c r="CG29" s="52">
        <v>0</v>
      </c>
      <c r="CH29" s="53">
        <v>0</v>
      </c>
      <c r="CI29" s="54">
        <v>0</v>
      </c>
      <c r="CJ29" s="55">
        <v>60</v>
      </c>
      <c r="CK29" s="56">
        <v>40</v>
      </c>
      <c r="CL29" s="57">
        <v>0</v>
      </c>
      <c r="CM29" s="58">
        <v>0</v>
      </c>
      <c r="CN29" s="59">
        <v>0</v>
      </c>
      <c r="CO29" s="67" t="s">
        <v>108</v>
      </c>
      <c r="CP29" s="49">
        <v>0</v>
      </c>
      <c r="CQ29" s="49">
        <v>0</v>
      </c>
      <c r="CR29" s="49">
        <v>0</v>
      </c>
      <c r="CS29" s="49">
        <v>100</v>
      </c>
      <c r="CT29" s="49">
        <v>0</v>
      </c>
      <c r="CU29" s="49">
        <v>0</v>
      </c>
      <c r="CV29" s="49">
        <v>0</v>
      </c>
      <c r="CW29" s="49">
        <v>0</v>
      </c>
      <c r="CX29" s="49">
        <v>0</v>
      </c>
    </row>
    <row r="30" spans="1:102" x14ac:dyDescent="0.25">
      <c r="A30" s="62" t="s">
        <v>109</v>
      </c>
      <c r="B30" s="64" t="s">
        <v>759</v>
      </c>
      <c r="C30" s="64" t="s">
        <v>765</v>
      </c>
      <c r="D30" s="64" t="s">
        <v>766</v>
      </c>
      <c r="E30" s="64" t="s">
        <v>767</v>
      </c>
      <c r="F30" s="65">
        <v>719</v>
      </c>
      <c r="G30" s="63">
        <v>-25.497720000000001</v>
      </c>
      <c r="H30" s="63">
        <v>26.68995</v>
      </c>
      <c r="I30" s="66">
        <v>14642</v>
      </c>
      <c r="J30" s="66">
        <v>43258</v>
      </c>
      <c r="K30" s="65"/>
      <c r="L30" s="63">
        <v>717.40793870000005</v>
      </c>
      <c r="M30" s="63">
        <v>263392.32500000001</v>
      </c>
      <c r="N30" s="63">
        <v>42217.987710000001</v>
      </c>
      <c r="O30" s="49">
        <v>42.217987710000003</v>
      </c>
      <c r="P30" s="63">
        <v>78798.827099999995</v>
      </c>
      <c r="Q30" s="65">
        <v>1161</v>
      </c>
      <c r="R30" s="65">
        <v>1619</v>
      </c>
      <c r="S30" s="65">
        <v>1200</v>
      </c>
      <c r="T30" s="65">
        <v>1534</v>
      </c>
      <c r="U30" s="65">
        <v>5.4374380000000002E-3</v>
      </c>
      <c r="V30" s="65">
        <v>5.8122690000000001E-3</v>
      </c>
      <c r="W30" s="65">
        <v>5.8099999430000002</v>
      </c>
      <c r="X30" s="65">
        <v>5.651522E-3</v>
      </c>
      <c r="Y30" s="63">
        <v>5.8271163499999998</v>
      </c>
      <c r="Z30" s="63">
        <v>87.711413469999997</v>
      </c>
      <c r="AA30" s="63">
        <v>14.042725989999999</v>
      </c>
      <c r="AB30" s="65" t="s">
        <v>80</v>
      </c>
      <c r="AC30" s="63">
        <v>9.7267216140000006</v>
      </c>
      <c r="AD30" s="63">
        <v>7</v>
      </c>
      <c r="AE30" s="63">
        <v>1.89</v>
      </c>
      <c r="AF30" s="63">
        <v>3.54</v>
      </c>
      <c r="AG30" s="63">
        <v>2.75</v>
      </c>
      <c r="AH30" s="63">
        <v>2.31</v>
      </c>
      <c r="AI30" s="63">
        <v>0.56000000000000005</v>
      </c>
      <c r="AJ30" s="63">
        <v>0.28999999999999998</v>
      </c>
      <c r="AK30" s="63">
        <v>0.45</v>
      </c>
      <c r="AL30" s="63">
        <v>0.45</v>
      </c>
      <c r="AM30" s="63">
        <v>670</v>
      </c>
      <c r="AN30" s="63">
        <v>553</v>
      </c>
      <c r="AO30" s="63">
        <v>603</v>
      </c>
      <c r="AP30" s="63">
        <v>604</v>
      </c>
      <c r="AQ30" s="63">
        <v>626</v>
      </c>
      <c r="AR30" s="63">
        <v>510</v>
      </c>
      <c r="AS30" s="63">
        <v>589</v>
      </c>
      <c r="AT30" s="63">
        <v>593</v>
      </c>
      <c r="AU30" s="63">
        <v>0.06</v>
      </c>
      <c r="AV30" s="63">
        <v>0.29699999999999999</v>
      </c>
      <c r="AW30" s="63">
        <v>12</v>
      </c>
      <c r="AX30" s="63">
        <v>32</v>
      </c>
      <c r="AY30" s="63">
        <v>1</v>
      </c>
      <c r="AZ30" s="63">
        <v>1</v>
      </c>
      <c r="BA30" s="63">
        <v>4</v>
      </c>
      <c r="BB30" s="63">
        <v>4</v>
      </c>
      <c r="BC30" s="63">
        <v>1</v>
      </c>
      <c r="BD30" s="63">
        <v>2</v>
      </c>
      <c r="BE30" s="63">
        <v>2</v>
      </c>
      <c r="BF30" s="63">
        <v>1</v>
      </c>
      <c r="BG30" s="63">
        <v>4</v>
      </c>
      <c r="BH30" s="63">
        <v>4</v>
      </c>
      <c r="BI30" s="63">
        <v>4</v>
      </c>
      <c r="BJ30" s="63">
        <v>0</v>
      </c>
      <c r="BK30" s="63">
        <v>0</v>
      </c>
      <c r="BL30" s="63">
        <v>0</v>
      </c>
      <c r="BM30" s="63">
        <v>1</v>
      </c>
      <c r="BN30" s="63">
        <v>1</v>
      </c>
      <c r="BO30" s="63">
        <v>3.7806336000000003E-2</v>
      </c>
      <c r="BP30" s="63">
        <v>0.73385644699999997</v>
      </c>
      <c r="BQ30" s="63">
        <v>39.949596890000002</v>
      </c>
      <c r="BR30" s="63">
        <v>118</v>
      </c>
      <c r="BS30" s="63">
        <v>57</v>
      </c>
      <c r="BT30" s="63">
        <v>78</v>
      </c>
      <c r="BU30" s="63">
        <v>92</v>
      </c>
      <c r="BV30" s="63">
        <v>108</v>
      </c>
      <c r="BW30" s="63">
        <v>128</v>
      </c>
      <c r="BX30" s="63">
        <v>145</v>
      </c>
      <c r="BY30" s="63">
        <v>163</v>
      </c>
      <c r="BZ30" s="63">
        <v>52</v>
      </c>
      <c r="CA30" s="63">
        <v>71</v>
      </c>
      <c r="CB30" s="63">
        <v>85</v>
      </c>
      <c r="CC30" s="63">
        <v>99</v>
      </c>
      <c r="CD30" s="63">
        <v>118</v>
      </c>
      <c r="CE30" s="63">
        <v>133</v>
      </c>
      <c r="CF30" s="63">
        <v>149</v>
      </c>
      <c r="CG30" s="52">
        <v>0</v>
      </c>
      <c r="CH30" s="53">
        <v>0</v>
      </c>
      <c r="CI30" s="54">
        <v>70</v>
      </c>
      <c r="CJ30" s="55">
        <v>30</v>
      </c>
      <c r="CK30" s="56">
        <v>0</v>
      </c>
      <c r="CL30" s="57">
        <v>0</v>
      </c>
      <c r="CM30" s="58">
        <v>0</v>
      </c>
      <c r="CN30" s="59">
        <v>0</v>
      </c>
      <c r="CO30" s="67" t="s">
        <v>109</v>
      </c>
      <c r="CP30" s="49">
        <v>0</v>
      </c>
      <c r="CQ30" s="49">
        <v>0</v>
      </c>
      <c r="CR30" s="49">
        <v>0</v>
      </c>
      <c r="CS30" s="49">
        <v>100</v>
      </c>
      <c r="CT30" s="49">
        <v>0</v>
      </c>
      <c r="CU30" s="49">
        <v>0</v>
      </c>
      <c r="CV30" s="49">
        <v>0</v>
      </c>
      <c r="CW30" s="49">
        <v>0</v>
      </c>
      <c r="CX30" s="49">
        <v>0</v>
      </c>
    </row>
    <row r="31" spans="1:102" x14ac:dyDescent="0.25">
      <c r="A31" s="62" t="s">
        <v>110</v>
      </c>
      <c r="B31" s="63" t="s">
        <v>759</v>
      </c>
      <c r="C31" s="64" t="s">
        <v>765</v>
      </c>
      <c r="D31" s="64" t="s">
        <v>775</v>
      </c>
      <c r="E31" s="64" t="s">
        <v>779</v>
      </c>
      <c r="F31" s="65">
        <v>683</v>
      </c>
      <c r="G31" s="63">
        <v>-25.62107</v>
      </c>
      <c r="H31" s="63">
        <v>28.372170000000001</v>
      </c>
      <c r="I31" s="66">
        <v>21480</v>
      </c>
      <c r="J31" s="66">
        <v>43242</v>
      </c>
      <c r="K31" s="65"/>
      <c r="L31" s="63">
        <v>684.30606350000005</v>
      </c>
      <c r="M31" s="63">
        <v>186517.72709999999</v>
      </c>
      <c r="N31" s="63">
        <v>27434.38407</v>
      </c>
      <c r="O31" s="49">
        <v>27.43438407</v>
      </c>
      <c r="P31" s="63">
        <v>57465.923600000002</v>
      </c>
      <c r="Q31" s="65">
        <v>1176</v>
      </c>
      <c r="R31" s="65">
        <v>1644</v>
      </c>
      <c r="S31" s="65">
        <v>1220</v>
      </c>
      <c r="T31" s="65">
        <v>1491</v>
      </c>
      <c r="U31" s="65">
        <v>6.1016730000000002E-3</v>
      </c>
      <c r="V31" s="65">
        <v>8.1439570000000003E-3</v>
      </c>
      <c r="W31" s="65">
        <v>6.829999924</v>
      </c>
      <c r="X31" s="65">
        <v>6.2877840000000003E-3</v>
      </c>
      <c r="Y31" s="63">
        <v>4.1404310469999999</v>
      </c>
      <c r="Z31" s="63">
        <v>86.635775710000004</v>
      </c>
      <c r="AA31" s="63">
        <v>10.56913204</v>
      </c>
      <c r="AB31" s="65" t="s">
        <v>80</v>
      </c>
      <c r="AC31" s="63">
        <v>8.469819588</v>
      </c>
      <c r="AD31" s="63">
        <v>6.6</v>
      </c>
      <c r="AE31" s="63">
        <v>2.15</v>
      </c>
      <c r="AF31" s="63">
        <v>4.43</v>
      </c>
      <c r="AG31" s="63">
        <v>4.0999999999999996</v>
      </c>
      <c r="AH31" s="63">
        <v>4.0999999999999996</v>
      </c>
      <c r="AI31" s="63">
        <v>0.53</v>
      </c>
      <c r="AJ31" s="63">
        <v>0.26</v>
      </c>
      <c r="AK31" s="63">
        <v>0.42</v>
      </c>
      <c r="AL31" s="63">
        <v>0.42</v>
      </c>
      <c r="AM31" s="63">
        <v>754</v>
      </c>
      <c r="AN31" s="63">
        <v>608</v>
      </c>
      <c r="AO31" s="63">
        <v>697</v>
      </c>
      <c r="AP31" s="63">
        <v>694</v>
      </c>
      <c r="AQ31" s="63">
        <v>752</v>
      </c>
      <c r="AR31" s="63">
        <v>557</v>
      </c>
      <c r="AS31" s="63">
        <v>687</v>
      </c>
      <c r="AT31" s="63">
        <v>691</v>
      </c>
      <c r="AU31" s="63">
        <v>0.308</v>
      </c>
      <c r="AV31" s="63">
        <v>19.175000000000001</v>
      </c>
      <c r="AW31" s="63">
        <v>12</v>
      </c>
      <c r="AX31" s="63">
        <v>16</v>
      </c>
      <c r="AY31" s="63">
        <v>1</v>
      </c>
      <c r="AZ31" s="63">
        <v>1</v>
      </c>
      <c r="BA31" s="63">
        <v>4</v>
      </c>
      <c r="BB31" s="63">
        <v>4</v>
      </c>
      <c r="BC31" s="63">
        <v>1</v>
      </c>
      <c r="BD31" s="63">
        <v>2</v>
      </c>
      <c r="BE31" s="63">
        <v>2</v>
      </c>
      <c r="BF31" s="63">
        <v>1</v>
      </c>
      <c r="BG31" s="63">
        <v>5</v>
      </c>
      <c r="BH31" s="63">
        <v>5</v>
      </c>
      <c r="BI31" s="63">
        <v>4</v>
      </c>
      <c r="BJ31" s="63">
        <v>1</v>
      </c>
      <c r="BK31" s="63">
        <v>1</v>
      </c>
      <c r="BL31" s="63">
        <v>0</v>
      </c>
      <c r="BM31" s="63">
        <v>1</v>
      </c>
      <c r="BN31" s="63">
        <v>1</v>
      </c>
      <c r="BO31" s="63">
        <v>-0.13333621900000001</v>
      </c>
      <c r="BP31" s="63">
        <v>0.79586425100000002</v>
      </c>
      <c r="BQ31" s="63">
        <v>28.83647534</v>
      </c>
      <c r="BR31" s="63">
        <v>123</v>
      </c>
      <c r="BS31" s="63">
        <v>56</v>
      </c>
      <c r="BT31" s="63">
        <v>77</v>
      </c>
      <c r="BU31" s="63">
        <v>93</v>
      </c>
      <c r="BV31" s="63">
        <v>110</v>
      </c>
      <c r="BW31" s="63">
        <v>135</v>
      </c>
      <c r="BX31" s="63">
        <v>156</v>
      </c>
      <c r="BY31" s="63">
        <v>179</v>
      </c>
      <c r="BZ31" s="63">
        <v>53</v>
      </c>
      <c r="CA31" s="63">
        <v>73</v>
      </c>
      <c r="CB31" s="63">
        <v>88</v>
      </c>
      <c r="CC31" s="63">
        <v>104</v>
      </c>
      <c r="CD31" s="63">
        <v>128</v>
      </c>
      <c r="CE31" s="63">
        <v>148</v>
      </c>
      <c r="CF31" s="63">
        <v>170</v>
      </c>
      <c r="CG31" s="52">
        <v>0</v>
      </c>
      <c r="CH31" s="53">
        <v>0</v>
      </c>
      <c r="CI31" s="54">
        <v>0</v>
      </c>
      <c r="CJ31" s="55">
        <v>100</v>
      </c>
      <c r="CK31" s="56">
        <v>0</v>
      </c>
      <c r="CL31" s="57">
        <v>0</v>
      </c>
      <c r="CM31" s="58">
        <v>0</v>
      </c>
      <c r="CN31" s="59">
        <v>0</v>
      </c>
      <c r="CO31" s="67" t="s">
        <v>110</v>
      </c>
      <c r="CP31" s="49">
        <v>0</v>
      </c>
      <c r="CQ31" s="49">
        <v>0</v>
      </c>
      <c r="CR31" s="49">
        <v>0</v>
      </c>
      <c r="CS31" s="49">
        <v>0</v>
      </c>
      <c r="CT31" s="49">
        <v>0</v>
      </c>
      <c r="CU31" s="49">
        <v>0</v>
      </c>
      <c r="CV31" s="49">
        <v>0</v>
      </c>
      <c r="CW31" s="49">
        <v>100</v>
      </c>
      <c r="CX31" s="49">
        <v>0</v>
      </c>
    </row>
    <row r="32" spans="1:102" x14ac:dyDescent="0.25">
      <c r="A32" s="62" t="s">
        <v>111</v>
      </c>
      <c r="B32" s="64" t="s">
        <v>759</v>
      </c>
      <c r="C32" s="64" t="s">
        <v>765</v>
      </c>
      <c r="D32" s="64" t="s">
        <v>766</v>
      </c>
      <c r="E32" s="64" t="s">
        <v>768</v>
      </c>
      <c r="F32" s="65">
        <v>286</v>
      </c>
      <c r="G32" s="63">
        <v>-25.70008</v>
      </c>
      <c r="H32" s="63">
        <v>26.903870000000001</v>
      </c>
      <c r="I32" s="66">
        <v>23736</v>
      </c>
      <c r="J32" s="66">
        <v>43258</v>
      </c>
      <c r="K32" s="65"/>
      <c r="L32" s="63">
        <v>285.88604650000002</v>
      </c>
      <c r="M32" s="63">
        <v>117267.32919999999</v>
      </c>
      <c r="N32" s="63">
        <v>10929.72191</v>
      </c>
      <c r="O32" s="49">
        <v>10.92972191</v>
      </c>
      <c r="P32" s="63">
        <v>26516.317950000001</v>
      </c>
      <c r="Q32" s="65">
        <v>1259</v>
      </c>
      <c r="R32" s="65">
        <v>1595</v>
      </c>
      <c r="S32" s="65">
        <v>1271</v>
      </c>
      <c r="T32" s="65">
        <v>1447</v>
      </c>
      <c r="U32" s="65">
        <v>7.8043280000000001E-3</v>
      </c>
      <c r="V32" s="65">
        <v>1.2671442999999999E-2</v>
      </c>
      <c r="W32" s="65">
        <v>6.7800002099999999</v>
      </c>
      <c r="X32" s="65">
        <v>8.8498959999999995E-3</v>
      </c>
      <c r="Y32" s="63">
        <v>5.6008625969999999</v>
      </c>
      <c r="Z32" s="63">
        <v>88.598484970000001</v>
      </c>
      <c r="AA32" s="63">
        <v>5.1079764509999999</v>
      </c>
      <c r="AB32" s="65" t="s">
        <v>80</v>
      </c>
      <c r="AC32" s="63">
        <v>3.996905001</v>
      </c>
      <c r="AD32" s="63">
        <v>7</v>
      </c>
      <c r="AE32" s="63">
        <v>1.89</v>
      </c>
      <c r="AF32" s="63">
        <v>4.2300000000000004</v>
      </c>
      <c r="AG32" s="63">
        <v>4.55</v>
      </c>
      <c r="AH32" s="63">
        <v>4.8600000000000003</v>
      </c>
      <c r="AI32" s="63">
        <v>0.56000000000000005</v>
      </c>
      <c r="AJ32" s="63">
        <v>0.39</v>
      </c>
      <c r="AK32" s="63">
        <v>0.42</v>
      </c>
      <c r="AL32" s="63">
        <v>0.41</v>
      </c>
      <c r="AM32" s="63">
        <v>663</v>
      </c>
      <c r="AN32" s="63">
        <v>518</v>
      </c>
      <c r="AO32" s="63">
        <v>602</v>
      </c>
      <c r="AP32" s="63">
        <v>600</v>
      </c>
      <c r="AQ32" s="63">
        <v>673</v>
      </c>
      <c r="AR32" s="63">
        <v>491</v>
      </c>
      <c r="AS32" s="63">
        <v>575</v>
      </c>
      <c r="AT32" s="63">
        <v>572</v>
      </c>
      <c r="AU32" s="63">
        <v>0.30099999999999999</v>
      </c>
      <c r="AV32" s="63">
        <v>0.66700000000000004</v>
      </c>
      <c r="AW32" s="63">
        <v>11</v>
      </c>
      <c r="AX32" s="63">
        <v>19</v>
      </c>
      <c r="AY32" s="63">
        <v>1</v>
      </c>
      <c r="AZ32" s="63">
        <v>1</v>
      </c>
      <c r="BA32" s="63">
        <v>4</v>
      </c>
      <c r="BB32" s="63">
        <v>4</v>
      </c>
      <c r="BC32" s="63">
        <v>4</v>
      </c>
      <c r="BD32" s="63">
        <v>2</v>
      </c>
      <c r="BE32" s="63">
        <v>2</v>
      </c>
      <c r="BF32" s="63">
        <v>2</v>
      </c>
      <c r="BG32" s="63">
        <v>4</v>
      </c>
      <c r="BH32" s="63">
        <v>4</v>
      </c>
      <c r="BI32" s="63">
        <v>4</v>
      </c>
      <c r="BJ32" s="63">
        <v>0</v>
      </c>
      <c r="BK32" s="63">
        <v>0</v>
      </c>
      <c r="BL32" s="63">
        <v>0</v>
      </c>
      <c r="BM32" s="63">
        <v>1</v>
      </c>
      <c r="BN32" s="63">
        <v>1</v>
      </c>
      <c r="BO32" s="63">
        <v>-1.6664890000000002E-2</v>
      </c>
      <c r="BP32" s="63">
        <v>0.75991201900000005</v>
      </c>
      <c r="BQ32" s="63">
        <v>42.06380017</v>
      </c>
      <c r="BR32" s="63">
        <v>116</v>
      </c>
      <c r="BS32" s="63">
        <v>45</v>
      </c>
      <c r="BT32" s="63">
        <v>61</v>
      </c>
      <c r="BU32" s="63">
        <v>73</v>
      </c>
      <c r="BV32" s="63">
        <v>85</v>
      </c>
      <c r="BW32" s="63">
        <v>101</v>
      </c>
      <c r="BX32" s="63">
        <v>115</v>
      </c>
      <c r="BY32" s="63">
        <v>129</v>
      </c>
      <c r="BZ32" s="63">
        <v>42</v>
      </c>
      <c r="CA32" s="63">
        <v>58</v>
      </c>
      <c r="CB32" s="63">
        <v>69</v>
      </c>
      <c r="CC32" s="63">
        <v>80</v>
      </c>
      <c r="CD32" s="63">
        <v>96</v>
      </c>
      <c r="CE32" s="63">
        <v>109</v>
      </c>
      <c r="CF32" s="63">
        <v>122</v>
      </c>
      <c r="CG32" s="52">
        <v>0</v>
      </c>
      <c r="CH32" s="53">
        <v>0</v>
      </c>
      <c r="CI32" s="54">
        <v>50</v>
      </c>
      <c r="CJ32" s="55">
        <v>50</v>
      </c>
      <c r="CK32" s="56">
        <v>0</v>
      </c>
      <c r="CL32" s="57">
        <v>0</v>
      </c>
      <c r="CM32" s="58">
        <v>0</v>
      </c>
      <c r="CN32" s="59">
        <v>0</v>
      </c>
      <c r="CO32" s="67" t="s">
        <v>111</v>
      </c>
      <c r="CP32" s="49">
        <v>0</v>
      </c>
      <c r="CQ32" s="49">
        <v>0</v>
      </c>
      <c r="CR32" s="49">
        <v>0</v>
      </c>
      <c r="CS32" s="49">
        <v>100</v>
      </c>
      <c r="CT32" s="49">
        <v>0</v>
      </c>
      <c r="CU32" s="49">
        <v>0</v>
      </c>
      <c r="CV32" s="49">
        <v>0</v>
      </c>
      <c r="CW32" s="49">
        <v>0</v>
      </c>
      <c r="CX32" s="49">
        <v>0</v>
      </c>
    </row>
    <row r="33" spans="1:102" x14ac:dyDescent="0.25">
      <c r="A33" s="62" t="s">
        <v>112</v>
      </c>
      <c r="B33" s="64" t="s">
        <v>759</v>
      </c>
      <c r="C33" s="64" t="s">
        <v>765</v>
      </c>
      <c r="D33" s="64" t="s">
        <v>775</v>
      </c>
      <c r="E33" s="64" t="s">
        <v>776</v>
      </c>
      <c r="F33" s="65">
        <v>6160</v>
      </c>
      <c r="G33" s="63">
        <v>-25.131450000000001</v>
      </c>
      <c r="H33" s="63">
        <v>27.809049999999999</v>
      </c>
      <c r="I33" s="66">
        <v>25651</v>
      </c>
      <c r="J33" s="66">
        <v>43250</v>
      </c>
      <c r="K33" s="65"/>
      <c r="L33" s="63">
        <v>6143.592294</v>
      </c>
      <c r="M33" s="63">
        <v>690957.19700000004</v>
      </c>
      <c r="N33" s="63">
        <v>55109.541570000001</v>
      </c>
      <c r="O33" s="49">
        <v>55.109541569999998</v>
      </c>
      <c r="P33" s="63">
        <v>188978.82329999999</v>
      </c>
      <c r="Q33" s="65">
        <v>979</v>
      </c>
      <c r="R33" s="65">
        <v>1644</v>
      </c>
      <c r="S33" s="65">
        <v>1004</v>
      </c>
      <c r="T33" s="65">
        <v>1324</v>
      </c>
      <c r="U33" s="65">
        <v>1.735891E-3</v>
      </c>
      <c r="V33" s="65">
        <v>3.5189129999999998E-3</v>
      </c>
      <c r="W33" s="65">
        <v>4.3600001339999999</v>
      </c>
      <c r="X33" s="65">
        <v>2.2577489999999999E-3</v>
      </c>
      <c r="Y33" s="63">
        <v>4.7622892639999996</v>
      </c>
      <c r="Z33" s="63">
        <v>78.533702599999998</v>
      </c>
      <c r="AA33" s="63">
        <v>39.209196130000002</v>
      </c>
      <c r="AB33" s="65" t="s">
        <v>80</v>
      </c>
      <c r="AC33" s="63">
        <v>42.814609599999997</v>
      </c>
      <c r="AD33" s="63">
        <v>6.9</v>
      </c>
      <c r="AE33" s="63">
        <v>1.03</v>
      </c>
      <c r="AF33" s="63">
        <v>3.93</v>
      </c>
      <c r="AG33" s="63">
        <v>4.01</v>
      </c>
      <c r="AH33" s="63">
        <v>2.5499999999999998</v>
      </c>
      <c r="AI33" s="63">
        <v>0.57999999999999996</v>
      </c>
      <c r="AJ33" s="63">
        <v>0.19</v>
      </c>
      <c r="AK33" s="63">
        <v>0.33</v>
      </c>
      <c r="AL33" s="63">
        <v>0.32</v>
      </c>
      <c r="AM33" s="63">
        <v>777</v>
      </c>
      <c r="AN33" s="63">
        <v>486</v>
      </c>
      <c r="AO33" s="63">
        <v>620</v>
      </c>
      <c r="AP33" s="63">
        <v>607</v>
      </c>
      <c r="AQ33" s="63">
        <v>752</v>
      </c>
      <c r="AR33" s="63">
        <v>358</v>
      </c>
      <c r="AS33" s="63">
        <v>584</v>
      </c>
      <c r="AT33" s="63">
        <v>570</v>
      </c>
      <c r="AU33" s="63">
        <v>0.13700000000000001</v>
      </c>
      <c r="AV33" s="63">
        <v>9.8030000000000008</v>
      </c>
      <c r="AW33" s="63">
        <v>6</v>
      </c>
      <c r="AX33" s="63">
        <v>19</v>
      </c>
      <c r="AY33" s="63">
        <v>1</v>
      </c>
      <c r="AZ33" s="63">
        <v>1</v>
      </c>
      <c r="BA33" s="63">
        <v>1</v>
      </c>
      <c r="BB33" s="63">
        <v>4</v>
      </c>
      <c r="BC33" s="63">
        <v>1</v>
      </c>
      <c r="BD33" s="63">
        <v>1</v>
      </c>
      <c r="BE33" s="63">
        <v>2</v>
      </c>
      <c r="BF33" s="63">
        <v>1</v>
      </c>
      <c r="BG33" s="63">
        <v>5</v>
      </c>
      <c r="BH33" s="63">
        <v>5</v>
      </c>
      <c r="BI33" s="63">
        <v>4</v>
      </c>
      <c r="BJ33" s="63">
        <v>1</v>
      </c>
      <c r="BK33" s="63">
        <v>1</v>
      </c>
      <c r="BL33" s="63">
        <v>0</v>
      </c>
      <c r="BM33" s="63">
        <v>1</v>
      </c>
      <c r="BN33" s="63">
        <v>1</v>
      </c>
      <c r="BO33" s="63">
        <v>-9.2532647999999995E-2</v>
      </c>
      <c r="BP33" s="63">
        <v>0.71990168700000001</v>
      </c>
      <c r="BQ33" s="63">
        <v>25.740935589999999</v>
      </c>
      <c r="BR33" s="63">
        <v>123</v>
      </c>
      <c r="BS33" s="63">
        <v>68</v>
      </c>
      <c r="BT33" s="63">
        <v>93</v>
      </c>
      <c r="BU33" s="63">
        <v>111</v>
      </c>
      <c r="BV33" s="63">
        <v>131</v>
      </c>
      <c r="BW33" s="63">
        <v>158</v>
      </c>
      <c r="BX33" s="63">
        <v>180</v>
      </c>
      <c r="BY33" s="63">
        <v>204</v>
      </c>
      <c r="BZ33" s="63">
        <v>68</v>
      </c>
      <c r="CA33" s="63">
        <v>94</v>
      </c>
      <c r="CB33" s="63">
        <v>112</v>
      </c>
      <c r="CC33" s="63">
        <v>131</v>
      </c>
      <c r="CD33" s="63">
        <v>159</v>
      </c>
      <c r="CE33" s="63">
        <v>181</v>
      </c>
      <c r="CF33" s="63">
        <v>205</v>
      </c>
      <c r="CG33" s="52">
        <v>0</v>
      </c>
      <c r="CH33" s="53">
        <v>0</v>
      </c>
      <c r="CI33" s="54">
        <v>0</v>
      </c>
      <c r="CJ33" s="55">
        <v>0</v>
      </c>
      <c r="CK33" s="56">
        <v>100</v>
      </c>
      <c r="CL33" s="57">
        <v>0</v>
      </c>
      <c r="CM33" s="58">
        <v>0</v>
      </c>
      <c r="CN33" s="59">
        <v>0</v>
      </c>
      <c r="CO33" s="67" t="s">
        <v>112</v>
      </c>
      <c r="CP33" s="49">
        <v>0</v>
      </c>
      <c r="CQ33" s="49">
        <v>0</v>
      </c>
      <c r="CR33" s="49">
        <v>0</v>
      </c>
      <c r="CS33" s="49">
        <v>0</v>
      </c>
      <c r="CT33" s="49">
        <v>0</v>
      </c>
      <c r="CU33" s="49">
        <v>0</v>
      </c>
      <c r="CV33" s="49">
        <v>0</v>
      </c>
      <c r="CW33" s="49">
        <v>100</v>
      </c>
      <c r="CX33" s="49">
        <v>0</v>
      </c>
    </row>
    <row r="34" spans="1:102" x14ac:dyDescent="0.25">
      <c r="A34" s="62" t="s">
        <v>113</v>
      </c>
      <c r="B34" s="64" t="s">
        <v>759</v>
      </c>
      <c r="C34" s="64" t="s">
        <v>765</v>
      </c>
      <c r="D34" s="64" t="s">
        <v>766</v>
      </c>
      <c r="E34" s="64" t="s">
        <v>774</v>
      </c>
      <c r="F34" s="65">
        <v>6098</v>
      </c>
      <c r="G34" s="63">
        <v>-25.308499999999999</v>
      </c>
      <c r="H34" s="63">
        <v>27.474460000000001</v>
      </c>
      <c r="I34" s="66">
        <v>26056</v>
      </c>
      <c r="J34" s="66">
        <v>43210</v>
      </c>
      <c r="K34" s="65"/>
      <c r="L34" s="63">
        <v>6098.7022429999997</v>
      </c>
      <c r="M34" s="63">
        <v>633802.69889999996</v>
      </c>
      <c r="N34" s="63">
        <v>86303.442249999993</v>
      </c>
      <c r="O34" s="49">
        <v>86.303442250000003</v>
      </c>
      <c r="P34" s="63">
        <v>141726.27239999999</v>
      </c>
      <c r="Q34" s="65">
        <v>975</v>
      </c>
      <c r="R34" s="65">
        <v>1613</v>
      </c>
      <c r="S34" s="65">
        <v>992</v>
      </c>
      <c r="T34" s="65">
        <v>1263</v>
      </c>
      <c r="U34" s="65">
        <v>2.019168E-3</v>
      </c>
      <c r="V34" s="65">
        <v>4.5016350000000004E-3</v>
      </c>
      <c r="W34" s="65">
        <v>6.829999924</v>
      </c>
      <c r="X34" s="65">
        <v>2.5495159999999999E-3</v>
      </c>
      <c r="Y34" s="63">
        <v>5.0663160960000004</v>
      </c>
      <c r="Z34" s="63">
        <v>77.050609840000007</v>
      </c>
      <c r="AA34" s="63">
        <v>29.980956939999999</v>
      </c>
      <c r="AB34" s="65" t="s">
        <v>80</v>
      </c>
      <c r="AC34" s="63">
        <v>15.275130000000001</v>
      </c>
      <c r="AD34" s="63">
        <v>7</v>
      </c>
      <c r="AE34" s="63">
        <v>1.89</v>
      </c>
      <c r="AF34" s="63">
        <v>4.53</v>
      </c>
      <c r="AG34" s="63">
        <v>4.4000000000000004</v>
      </c>
      <c r="AH34" s="63">
        <v>5.87</v>
      </c>
      <c r="AI34" s="63">
        <v>0.56000000000000005</v>
      </c>
      <c r="AJ34" s="63">
        <v>0.15</v>
      </c>
      <c r="AK34" s="63">
        <v>0.34</v>
      </c>
      <c r="AL34" s="63">
        <v>0.32</v>
      </c>
      <c r="AM34" s="63">
        <v>782</v>
      </c>
      <c r="AN34" s="63">
        <v>518</v>
      </c>
      <c r="AO34" s="63">
        <v>610</v>
      </c>
      <c r="AP34" s="63">
        <v>603</v>
      </c>
      <c r="AQ34" s="63">
        <v>718</v>
      </c>
      <c r="AR34" s="63">
        <v>453</v>
      </c>
      <c r="AS34" s="63">
        <v>579</v>
      </c>
      <c r="AT34" s="63">
        <v>577</v>
      </c>
      <c r="AU34" s="63">
        <v>0.185</v>
      </c>
      <c r="AV34" s="63">
        <v>2.4350000000000001</v>
      </c>
      <c r="AW34" s="63">
        <v>11</v>
      </c>
      <c r="AX34" s="63">
        <v>19</v>
      </c>
      <c r="AY34" s="63">
        <v>1</v>
      </c>
      <c r="AZ34" s="63">
        <v>1</v>
      </c>
      <c r="BA34" s="63">
        <v>1</v>
      </c>
      <c r="BB34" s="63">
        <v>4</v>
      </c>
      <c r="BC34" s="63">
        <v>1</v>
      </c>
      <c r="BD34" s="63">
        <v>1</v>
      </c>
      <c r="BE34" s="63">
        <v>2</v>
      </c>
      <c r="BF34" s="63">
        <v>1</v>
      </c>
      <c r="BG34" s="63">
        <v>4</v>
      </c>
      <c r="BH34" s="63">
        <v>5</v>
      </c>
      <c r="BI34" s="63">
        <v>4</v>
      </c>
      <c r="BJ34" s="63">
        <v>0</v>
      </c>
      <c r="BK34" s="63">
        <v>1</v>
      </c>
      <c r="BL34" s="63">
        <v>0</v>
      </c>
      <c r="BM34" s="63">
        <v>1</v>
      </c>
      <c r="BN34" s="63">
        <v>1</v>
      </c>
      <c r="BO34" s="63">
        <v>-6.8346740000000003E-2</v>
      </c>
      <c r="BP34" s="63">
        <v>0.64446833599999997</v>
      </c>
      <c r="BQ34" s="63">
        <v>25.56184957</v>
      </c>
      <c r="BR34" s="63">
        <v>126</v>
      </c>
      <c r="BS34" s="63">
        <v>67</v>
      </c>
      <c r="BT34" s="63">
        <v>91</v>
      </c>
      <c r="BU34" s="63">
        <v>108</v>
      </c>
      <c r="BV34" s="63">
        <v>126</v>
      </c>
      <c r="BW34" s="63">
        <v>150</v>
      </c>
      <c r="BX34" s="63">
        <v>170</v>
      </c>
      <c r="BY34" s="63">
        <v>190</v>
      </c>
      <c r="BZ34" s="63">
        <v>59</v>
      </c>
      <c r="CA34" s="63">
        <v>81</v>
      </c>
      <c r="CB34" s="63">
        <v>96</v>
      </c>
      <c r="CC34" s="63">
        <v>112</v>
      </c>
      <c r="CD34" s="63">
        <v>133</v>
      </c>
      <c r="CE34" s="63">
        <v>151</v>
      </c>
      <c r="CF34" s="63">
        <v>169</v>
      </c>
      <c r="CG34" s="52">
        <v>0</v>
      </c>
      <c r="CH34" s="53">
        <v>0</v>
      </c>
      <c r="CI34" s="54">
        <v>0</v>
      </c>
      <c r="CJ34" s="55">
        <v>0</v>
      </c>
      <c r="CK34" s="56">
        <v>100</v>
      </c>
      <c r="CL34" s="57">
        <v>0</v>
      </c>
      <c r="CM34" s="58">
        <v>0</v>
      </c>
      <c r="CN34" s="59">
        <v>0</v>
      </c>
      <c r="CO34" s="67" t="s">
        <v>113</v>
      </c>
      <c r="CP34" s="49">
        <v>0</v>
      </c>
      <c r="CQ34" s="49">
        <v>0</v>
      </c>
      <c r="CR34" s="49">
        <v>0</v>
      </c>
      <c r="CS34" s="49">
        <v>0</v>
      </c>
      <c r="CT34" s="49">
        <v>0</v>
      </c>
      <c r="CU34" s="49">
        <v>0</v>
      </c>
      <c r="CV34" s="49">
        <v>0</v>
      </c>
      <c r="CW34" s="49">
        <v>100</v>
      </c>
      <c r="CX34" s="49">
        <v>0</v>
      </c>
    </row>
    <row r="35" spans="1:102" x14ac:dyDescent="0.25">
      <c r="A35" s="62" t="s">
        <v>114</v>
      </c>
      <c r="B35" s="63" t="s">
        <v>759</v>
      </c>
      <c r="C35" s="64" t="s">
        <v>765</v>
      </c>
      <c r="D35" s="64" t="s">
        <v>772</v>
      </c>
      <c r="E35" s="64" t="s">
        <v>773</v>
      </c>
      <c r="F35" s="65">
        <v>6027</v>
      </c>
      <c r="G35" s="63">
        <v>-25.406849999999999</v>
      </c>
      <c r="H35" s="63">
        <v>27.577490000000001</v>
      </c>
      <c r="I35" s="66">
        <v>30834</v>
      </c>
      <c r="J35" s="66">
        <v>43249</v>
      </c>
      <c r="K35" s="65"/>
      <c r="L35" s="63">
        <v>6021.5591109999996</v>
      </c>
      <c r="M35" s="63">
        <v>672749.26489999995</v>
      </c>
      <c r="N35" s="63">
        <v>72893.763709999999</v>
      </c>
      <c r="O35" s="49">
        <v>72.893763710000002</v>
      </c>
      <c r="P35" s="63">
        <v>159858.16819999999</v>
      </c>
      <c r="Q35" s="65">
        <v>991</v>
      </c>
      <c r="R35" s="65">
        <v>1805</v>
      </c>
      <c r="S35" s="65">
        <v>1023</v>
      </c>
      <c r="T35" s="65">
        <v>1490</v>
      </c>
      <c r="U35" s="65">
        <v>3.2601380000000001E-3</v>
      </c>
      <c r="V35" s="65">
        <v>5.0920139999999997E-3</v>
      </c>
      <c r="W35" s="65">
        <v>7.2199997900000001</v>
      </c>
      <c r="X35" s="65">
        <v>3.8951200000000002E-3</v>
      </c>
      <c r="Y35" s="63">
        <v>4.9522020199999996</v>
      </c>
      <c r="Z35" s="63">
        <v>76.736320219999996</v>
      </c>
      <c r="AA35" s="63">
        <v>27.94088958</v>
      </c>
      <c r="AB35" s="65" t="s">
        <v>80</v>
      </c>
      <c r="AC35" s="63">
        <v>24.530819739999998</v>
      </c>
      <c r="AD35" s="63">
        <v>7</v>
      </c>
      <c r="AE35" s="63">
        <v>1.3</v>
      </c>
      <c r="AF35" s="63">
        <v>4.33</v>
      </c>
      <c r="AG35" s="63">
        <v>4.2300000000000004</v>
      </c>
      <c r="AH35" s="63">
        <v>2.4</v>
      </c>
      <c r="AI35" s="63">
        <v>0.65</v>
      </c>
      <c r="AJ35" s="63">
        <v>0.15</v>
      </c>
      <c r="AK35" s="63">
        <v>0.4</v>
      </c>
      <c r="AL35" s="63">
        <v>0.39</v>
      </c>
      <c r="AM35" s="63">
        <v>831</v>
      </c>
      <c r="AN35" s="63">
        <v>579</v>
      </c>
      <c r="AO35" s="63">
        <v>672</v>
      </c>
      <c r="AP35" s="63">
        <v>672</v>
      </c>
      <c r="AQ35" s="63">
        <v>912</v>
      </c>
      <c r="AR35" s="63">
        <v>528</v>
      </c>
      <c r="AS35" s="63">
        <v>649</v>
      </c>
      <c r="AT35" s="63">
        <v>653</v>
      </c>
      <c r="AU35" s="63">
        <v>0.38100000000000001</v>
      </c>
      <c r="AV35" s="63">
        <v>10.718999999999999</v>
      </c>
      <c r="AW35" s="63">
        <v>12</v>
      </c>
      <c r="AX35" s="63">
        <v>19</v>
      </c>
      <c r="AY35" s="63">
        <v>1</v>
      </c>
      <c r="AZ35" s="63">
        <v>1</v>
      </c>
      <c r="BA35" s="63">
        <v>4</v>
      </c>
      <c r="BB35" s="63">
        <v>4</v>
      </c>
      <c r="BC35" s="63">
        <v>1</v>
      </c>
      <c r="BD35" s="63">
        <v>2</v>
      </c>
      <c r="BE35" s="63">
        <v>2</v>
      </c>
      <c r="BF35" s="63">
        <v>1</v>
      </c>
      <c r="BG35" s="63">
        <v>5</v>
      </c>
      <c r="BH35" s="63">
        <v>5</v>
      </c>
      <c r="BI35" s="63">
        <v>4</v>
      </c>
      <c r="BJ35" s="63">
        <v>1</v>
      </c>
      <c r="BK35" s="63">
        <v>1</v>
      </c>
      <c r="BL35" s="63">
        <v>0</v>
      </c>
      <c r="BM35" s="63">
        <v>1</v>
      </c>
      <c r="BN35" s="63">
        <v>1</v>
      </c>
      <c r="BO35" s="63">
        <v>-0.100432434</v>
      </c>
      <c r="BP35" s="63">
        <v>0.77838943999999999</v>
      </c>
      <c r="BQ35" s="63">
        <v>34.098608740000003</v>
      </c>
      <c r="BR35" s="63">
        <v>118</v>
      </c>
      <c r="BS35" s="63">
        <v>66</v>
      </c>
      <c r="BT35" s="63">
        <v>91</v>
      </c>
      <c r="BU35" s="63">
        <v>109</v>
      </c>
      <c r="BV35" s="63">
        <v>127</v>
      </c>
      <c r="BW35" s="63">
        <v>153</v>
      </c>
      <c r="BX35" s="63">
        <v>175</v>
      </c>
      <c r="BY35" s="63">
        <v>198</v>
      </c>
      <c r="BZ35" s="63">
        <v>66</v>
      </c>
      <c r="CA35" s="63">
        <v>90</v>
      </c>
      <c r="CB35" s="63">
        <v>108</v>
      </c>
      <c r="CC35" s="63">
        <v>126</v>
      </c>
      <c r="CD35" s="63">
        <v>152</v>
      </c>
      <c r="CE35" s="63">
        <v>173</v>
      </c>
      <c r="CF35" s="63">
        <v>196</v>
      </c>
      <c r="CG35" s="52">
        <v>0</v>
      </c>
      <c r="CH35" s="53">
        <v>0</v>
      </c>
      <c r="CI35" s="54">
        <v>0</v>
      </c>
      <c r="CJ35" s="55">
        <v>50</v>
      </c>
      <c r="CK35" s="56">
        <v>50</v>
      </c>
      <c r="CL35" s="57">
        <v>0</v>
      </c>
      <c r="CM35" s="58">
        <v>0</v>
      </c>
      <c r="CN35" s="59">
        <v>0</v>
      </c>
      <c r="CO35" s="67" t="s">
        <v>114</v>
      </c>
      <c r="CP35" s="49">
        <v>0</v>
      </c>
      <c r="CQ35" s="49">
        <v>0</v>
      </c>
      <c r="CR35" s="49">
        <v>0</v>
      </c>
      <c r="CS35" s="49">
        <v>0</v>
      </c>
      <c r="CT35" s="49">
        <v>0</v>
      </c>
      <c r="CU35" s="49">
        <v>0</v>
      </c>
      <c r="CV35" s="49">
        <v>0</v>
      </c>
      <c r="CW35" s="49">
        <v>100</v>
      </c>
      <c r="CX35" s="49">
        <v>0</v>
      </c>
    </row>
    <row r="36" spans="1:102" x14ac:dyDescent="0.25">
      <c r="A36" s="62" t="s">
        <v>115</v>
      </c>
      <c r="B36" s="64" t="s">
        <v>759</v>
      </c>
      <c r="C36" s="64" t="s">
        <v>760</v>
      </c>
      <c r="D36" s="64" t="s">
        <v>761</v>
      </c>
      <c r="E36" s="64" t="s">
        <v>764</v>
      </c>
      <c r="F36" s="65">
        <v>1160</v>
      </c>
      <c r="G36" s="63">
        <v>-25.469729999999998</v>
      </c>
      <c r="H36" s="63">
        <v>26.393630000000002</v>
      </c>
      <c r="I36" s="66">
        <v>12723</v>
      </c>
      <c r="J36" s="66">
        <v>43257</v>
      </c>
      <c r="K36" s="65"/>
      <c r="L36" s="63">
        <v>1145.4585259999999</v>
      </c>
      <c r="M36" s="63">
        <v>270376.51010000001</v>
      </c>
      <c r="N36" s="63">
        <v>48273.421620000001</v>
      </c>
      <c r="O36" s="49">
        <v>48.273421620000001</v>
      </c>
      <c r="P36" s="63">
        <v>90915.765929999994</v>
      </c>
      <c r="Q36" s="65">
        <v>1050</v>
      </c>
      <c r="R36" s="65">
        <v>1578</v>
      </c>
      <c r="S36" s="65">
        <v>1074</v>
      </c>
      <c r="T36" s="65">
        <v>1468</v>
      </c>
      <c r="U36" s="65">
        <v>4.6665509999999997E-3</v>
      </c>
      <c r="V36" s="65">
        <v>5.8075740000000002E-3</v>
      </c>
      <c r="W36" s="65">
        <v>9.4499998089999995</v>
      </c>
      <c r="X36" s="65">
        <v>5.7782420000000003E-3</v>
      </c>
      <c r="Y36" s="63">
        <v>6.1247274029999996</v>
      </c>
      <c r="Z36" s="63">
        <v>85.228842029999996</v>
      </c>
      <c r="AA36" s="63">
        <v>15.544463800000001</v>
      </c>
      <c r="AB36" s="65" t="s">
        <v>80</v>
      </c>
      <c r="AC36" s="63">
        <v>7.9066324239999997</v>
      </c>
      <c r="AD36" s="63">
        <v>7</v>
      </c>
      <c r="AE36" s="63">
        <v>1.6</v>
      </c>
      <c r="AF36" s="63">
        <v>3.61</v>
      </c>
      <c r="AG36" s="63">
        <v>3.31</v>
      </c>
      <c r="AH36" s="63">
        <v>2.75</v>
      </c>
      <c r="AI36" s="63">
        <v>0.61</v>
      </c>
      <c r="AJ36" s="63">
        <v>0.31</v>
      </c>
      <c r="AK36" s="63">
        <v>0.49</v>
      </c>
      <c r="AL36" s="63">
        <v>0.48</v>
      </c>
      <c r="AM36" s="63">
        <v>654</v>
      </c>
      <c r="AN36" s="63">
        <v>557</v>
      </c>
      <c r="AO36" s="63">
        <v>605</v>
      </c>
      <c r="AP36" s="63">
        <v>605</v>
      </c>
      <c r="AQ36" s="63">
        <v>620</v>
      </c>
      <c r="AR36" s="63">
        <v>513</v>
      </c>
      <c r="AS36" s="63">
        <v>577</v>
      </c>
      <c r="AT36" s="63">
        <v>579</v>
      </c>
      <c r="AU36" s="63">
        <v>0.125</v>
      </c>
      <c r="AV36" s="63">
        <v>6.5000000000000002E-2</v>
      </c>
      <c r="AW36" s="63">
        <v>11</v>
      </c>
      <c r="AX36" s="63">
        <v>32</v>
      </c>
      <c r="AY36" s="63">
        <v>1</v>
      </c>
      <c r="AZ36" s="63">
        <v>1</v>
      </c>
      <c r="BA36" s="63">
        <v>4</v>
      </c>
      <c r="BB36" s="63">
        <v>4</v>
      </c>
      <c r="BC36" s="63">
        <v>1</v>
      </c>
      <c r="BD36" s="63">
        <v>2</v>
      </c>
      <c r="BE36" s="63">
        <v>2</v>
      </c>
      <c r="BF36" s="63">
        <v>1</v>
      </c>
      <c r="BG36" s="63">
        <v>4</v>
      </c>
      <c r="BH36" s="63">
        <v>4</v>
      </c>
      <c r="BI36" s="63">
        <v>4</v>
      </c>
      <c r="BJ36" s="63">
        <v>0</v>
      </c>
      <c r="BK36" s="63">
        <v>0</v>
      </c>
      <c r="BL36" s="63">
        <v>0</v>
      </c>
      <c r="BM36" s="63">
        <v>1</v>
      </c>
      <c r="BN36" s="63">
        <v>1</v>
      </c>
      <c r="BO36" s="63">
        <v>1.0243077999999999E-2</v>
      </c>
      <c r="BP36" s="63">
        <v>0.75034355500000005</v>
      </c>
      <c r="BQ36" s="63">
        <v>24.444385</v>
      </c>
      <c r="BR36" s="63">
        <v>122</v>
      </c>
      <c r="BS36" s="63">
        <v>60</v>
      </c>
      <c r="BT36" s="63">
        <v>82</v>
      </c>
      <c r="BU36" s="63">
        <v>97</v>
      </c>
      <c r="BV36" s="63">
        <v>113</v>
      </c>
      <c r="BW36" s="63">
        <v>133</v>
      </c>
      <c r="BX36" s="63">
        <v>150</v>
      </c>
      <c r="BY36" s="63">
        <v>167</v>
      </c>
      <c r="BZ36" s="63">
        <v>51</v>
      </c>
      <c r="CA36" s="63">
        <v>70</v>
      </c>
      <c r="CB36" s="63">
        <v>83</v>
      </c>
      <c r="CC36" s="63">
        <v>96</v>
      </c>
      <c r="CD36" s="63">
        <v>114</v>
      </c>
      <c r="CE36" s="63">
        <v>128</v>
      </c>
      <c r="CF36" s="63">
        <v>142</v>
      </c>
      <c r="CG36" s="52">
        <v>0</v>
      </c>
      <c r="CH36" s="53">
        <v>0</v>
      </c>
      <c r="CI36" s="54">
        <v>100</v>
      </c>
      <c r="CJ36" s="55">
        <v>0</v>
      </c>
      <c r="CK36" s="56">
        <v>0</v>
      </c>
      <c r="CL36" s="57">
        <v>0</v>
      </c>
      <c r="CM36" s="58">
        <v>0</v>
      </c>
      <c r="CN36" s="59">
        <v>0</v>
      </c>
      <c r="CO36" s="67" t="s">
        <v>115</v>
      </c>
      <c r="CP36" s="49">
        <v>0</v>
      </c>
      <c r="CQ36" s="49">
        <v>0</v>
      </c>
      <c r="CR36" s="49">
        <v>0</v>
      </c>
      <c r="CS36" s="49">
        <v>100</v>
      </c>
      <c r="CT36" s="49">
        <v>0</v>
      </c>
      <c r="CU36" s="49">
        <v>0</v>
      </c>
      <c r="CV36" s="49">
        <v>0</v>
      </c>
      <c r="CW36" s="49">
        <v>0</v>
      </c>
      <c r="CX36" s="49">
        <v>0</v>
      </c>
    </row>
    <row r="37" spans="1:102" x14ac:dyDescent="0.25">
      <c r="A37" s="62" t="s">
        <v>116</v>
      </c>
      <c r="B37" s="64" t="s">
        <v>759</v>
      </c>
      <c r="C37" s="64" t="s">
        <v>760</v>
      </c>
      <c r="D37" s="64" t="s">
        <v>761</v>
      </c>
      <c r="E37" s="64" t="s">
        <v>762</v>
      </c>
      <c r="F37" s="65">
        <v>1157</v>
      </c>
      <c r="G37" s="63">
        <v>-25.52197</v>
      </c>
      <c r="H37" s="63">
        <v>26.149809999999999</v>
      </c>
      <c r="I37" s="66">
        <v>13288</v>
      </c>
      <c r="J37" s="66">
        <v>43251</v>
      </c>
      <c r="K37" s="65"/>
      <c r="L37" s="63">
        <v>1126.5787829999999</v>
      </c>
      <c r="M37" s="63">
        <v>301863.08390000003</v>
      </c>
      <c r="N37" s="63">
        <v>21510.898870000001</v>
      </c>
      <c r="O37" s="49">
        <v>21.510898869999998</v>
      </c>
      <c r="P37" s="63">
        <v>87600.195170000006</v>
      </c>
      <c r="Q37" s="65">
        <v>1141</v>
      </c>
      <c r="R37" s="65">
        <v>1584</v>
      </c>
      <c r="S37" s="65">
        <v>1189</v>
      </c>
      <c r="T37" s="65">
        <v>1533</v>
      </c>
      <c r="U37" s="65">
        <v>5.948231E-3</v>
      </c>
      <c r="V37" s="65">
        <v>5.0570659999999998E-3</v>
      </c>
      <c r="W37" s="65">
        <v>5.2300000190000002</v>
      </c>
      <c r="X37" s="65">
        <v>5.2359090000000004E-3</v>
      </c>
      <c r="Y37" s="63">
        <v>6.3639870739999997</v>
      </c>
      <c r="Z37" s="63">
        <v>85.383450049999993</v>
      </c>
      <c r="AA37" s="63">
        <v>15.690322269999999</v>
      </c>
      <c r="AB37" s="65" t="s">
        <v>80</v>
      </c>
      <c r="AC37" s="63">
        <v>10.208026479999999</v>
      </c>
      <c r="AD37" s="63">
        <v>6.34</v>
      </c>
      <c r="AE37" s="63">
        <v>1.6</v>
      </c>
      <c r="AF37" s="63">
        <v>4.13</v>
      </c>
      <c r="AG37" s="63">
        <v>4</v>
      </c>
      <c r="AH37" s="63">
        <v>5.04</v>
      </c>
      <c r="AI37" s="63">
        <v>0.61</v>
      </c>
      <c r="AJ37" s="63">
        <v>0.31</v>
      </c>
      <c r="AK37" s="63">
        <v>0.43</v>
      </c>
      <c r="AL37" s="63">
        <v>0.38</v>
      </c>
      <c r="AM37" s="63">
        <v>618</v>
      </c>
      <c r="AN37" s="63">
        <v>513</v>
      </c>
      <c r="AO37" s="63">
        <v>559</v>
      </c>
      <c r="AP37" s="63">
        <v>561</v>
      </c>
      <c r="AQ37" s="63">
        <v>632</v>
      </c>
      <c r="AR37" s="63">
        <v>463</v>
      </c>
      <c r="AS37" s="63">
        <v>537</v>
      </c>
      <c r="AT37" s="63">
        <v>539</v>
      </c>
      <c r="AU37" s="63">
        <v>7.6999999999999999E-2</v>
      </c>
      <c r="AV37" s="63">
        <v>0.57899999999999996</v>
      </c>
      <c r="AW37" s="63">
        <v>7</v>
      </c>
      <c r="AX37" s="63">
        <v>32</v>
      </c>
      <c r="AY37" s="63">
        <v>1</v>
      </c>
      <c r="AZ37" s="63">
        <v>1</v>
      </c>
      <c r="BA37" s="63">
        <v>4</v>
      </c>
      <c r="BB37" s="63">
        <v>4</v>
      </c>
      <c r="BC37" s="63">
        <v>1</v>
      </c>
      <c r="BD37" s="63">
        <v>2</v>
      </c>
      <c r="BE37" s="63">
        <v>2</v>
      </c>
      <c r="BF37" s="63">
        <v>1</v>
      </c>
      <c r="BG37" s="63">
        <v>4</v>
      </c>
      <c r="BH37" s="63">
        <v>4</v>
      </c>
      <c r="BI37" s="63">
        <v>4</v>
      </c>
      <c r="BJ37" s="63">
        <v>0</v>
      </c>
      <c r="BK37" s="63">
        <v>0</v>
      </c>
      <c r="BL37" s="63">
        <v>0</v>
      </c>
      <c r="BM37" s="63">
        <v>1</v>
      </c>
      <c r="BN37" s="63">
        <v>1</v>
      </c>
      <c r="BO37" s="63">
        <v>4.7570582E-2</v>
      </c>
      <c r="BP37" s="63">
        <v>0.72503057999999998</v>
      </c>
      <c r="BQ37" s="63">
        <v>6.8292190980000003</v>
      </c>
      <c r="BR37" s="63">
        <v>110</v>
      </c>
      <c r="BS37" s="63">
        <v>57</v>
      </c>
      <c r="BT37" s="63">
        <v>77</v>
      </c>
      <c r="BU37" s="63">
        <v>92</v>
      </c>
      <c r="BV37" s="63">
        <v>106</v>
      </c>
      <c r="BW37" s="63">
        <v>125</v>
      </c>
      <c r="BX37" s="63">
        <v>139</v>
      </c>
      <c r="BY37" s="63">
        <v>154</v>
      </c>
      <c r="BZ37" s="63">
        <v>51</v>
      </c>
      <c r="CA37" s="63">
        <v>70</v>
      </c>
      <c r="CB37" s="63">
        <v>83</v>
      </c>
      <c r="CC37" s="63">
        <v>96</v>
      </c>
      <c r="CD37" s="63">
        <v>113</v>
      </c>
      <c r="CE37" s="63">
        <v>126</v>
      </c>
      <c r="CF37" s="63">
        <v>139</v>
      </c>
      <c r="CG37" s="52">
        <v>0</v>
      </c>
      <c r="CH37" s="53">
        <v>0</v>
      </c>
      <c r="CI37" s="54">
        <v>100</v>
      </c>
      <c r="CJ37" s="55">
        <v>0</v>
      </c>
      <c r="CK37" s="56">
        <v>0</v>
      </c>
      <c r="CL37" s="57">
        <v>0</v>
      </c>
      <c r="CM37" s="58">
        <v>0</v>
      </c>
      <c r="CN37" s="59">
        <v>0</v>
      </c>
      <c r="CO37" s="67" t="s">
        <v>116</v>
      </c>
      <c r="CP37" s="49">
        <v>0</v>
      </c>
      <c r="CQ37" s="49">
        <v>0</v>
      </c>
      <c r="CR37" s="49">
        <v>0</v>
      </c>
      <c r="CS37" s="49">
        <v>100</v>
      </c>
      <c r="CT37" s="49">
        <v>0</v>
      </c>
      <c r="CU37" s="49">
        <v>0</v>
      </c>
      <c r="CV37" s="49">
        <v>0</v>
      </c>
      <c r="CW37" s="49">
        <v>0</v>
      </c>
      <c r="CX37" s="49">
        <v>0</v>
      </c>
    </row>
    <row r="38" spans="1:102" x14ac:dyDescent="0.25">
      <c r="A38" s="62" t="s">
        <v>117</v>
      </c>
      <c r="B38" s="64" t="s">
        <v>759</v>
      </c>
      <c r="C38" s="64" t="s">
        <v>760</v>
      </c>
      <c r="D38" s="64" t="s">
        <v>761</v>
      </c>
      <c r="E38" s="64" t="s">
        <v>763</v>
      </c>
      <c r="F38" s="65">
        <v>1762</v>
      </c>
      <c r="G38" s="63">
        <v>-25.44369</v>
      </c>
      <c r="H38" s="63">
        <v>26.346579999999999</v>
      </c>
      <c r="I38" s="66">
        <v>20121</v>
      </c>
      <c r="J38" s="66">
        <v>43160</v>
      </c>
      <c r="K38" s="65"/>
      <c r="L38" s="63">
        <v>1731.927148</v>
      </c>
      <c r="M38" s="63">
        <v>371192.08789999998</v>
      </c>
      <c r="N38" s="63">
        <v>43076.25877</v>
      </c>
      <c r="O38" s="49">
        <v>43.076258770000003</v>
      </c>
      <c r="P38" s="63">
        <v>116889.3272</v>
      </c>
      <c r="Q38" s="65">
        <v>1046</v>
      </c>
      <c r="R38" s="65">
        <v>1584</v>
      </c>
      <c r="S38" s="65">
        <v>1082</v>
      </c>
      <c r="T38" s="65">
        <v>1529</v>
      </c>
      <c r="U38" s="65">
        <v>4.7508810000000002E-3</v>
      </c>
      <c r="V38" s="65">
        <v>4.6026440000000004E-3</v>
      </c>
      <c r="W38" s="65">
        <v>6.5100002290000001</v>
      </c>
      <c r="X38" s="65">
        <v>5.0988400000000003E-3</v>
      </c>
      <c r="Y38" s="63">
        <v>6.17374825</v>
      </c>
      <c r="Z38" s="63">
        <v>83.7264081</v>
      </c>
      <c r="AA38" s="63">
        <v>19.793612490000001</v>
      </c>
      <c r="AB38" s="65" t="s">
        <v>80</v>
      </c>
      <c r="AC38" s="63">
        <v>13.54781361</v>
      </c>
      <c r="AD38" s="63">
        <v>6.34</v>
      </c>
      <c r="AE38" s="63">
        <v>1.6</v>
      </c>
      <c r="AF38" s="63">
        <v>4.0599999999999996</v>
      </c>
      <c r="AG38" s="63">
        <v>3.96</v>
      </c>
      <c r="AH38" s="63">
        <v>5.04</v>
      </c>
      <c r="AI38" s="63">
        <v>0.61</v>
      </c>
      <c r="AJ38" s="63">
        <v>0.31</v>
      </c>
      <c r="AK38" s="63">
        <v>0.41</v>
      </c>
      <c r="AL38" s="63">
        <v>0.38</v>
      </c>
      <c r="AM38" s="63">
        <v>655</v>
      </c>
      <c r="AN38" s="63">
        <v>513</v>
      </c>
      <c r="AO38" s="63">
        <v>572</v>
      </c>
      <c r="AP38" s="63">
        <v>569</v>
      </c>
      <c r="AQ38" s="63">
        <v>632</v>
      </c>
      <c r="AR38" s="63">
        <v>463</v>
      </c>
      <c r="AS38" s="63">
        <v>538</v>
      </c>
      <c r="AT38" s="63">
        <v>539</v>
      </c>
      <c r="AU38" s="63">
        <v>0.107</v>
      </c>
      <c r="AV38" s="63">
        <v>0.50800000000000001</v>
      </c>
      <c r="AW38" s="63">
        <v>7</v>
      </c>
      <c r="AX38" s="63">
        <v>32</v>
      </c>
      <c r="AY38" s="63">
        <v>1</v>
      </c>
      <c r="AZ38" s="63">
        <v>1</v>
      </c>
      <c r="BA38" s="63">
        <v>4</v>
      </c>
      <c r="BB38" s="63">
        <v>4</v>
      </c>
      <c r="BC38" s="63">
        <v>1</v>
      </c>
      <c r="BD38" s="63">
        <v>2</v>
      </c>
      <c r="BE38" s="63">
        <v>2</v>
      </c>
      <c r="BF38" s="63">
        <v>1</v>
      </c>
      <c r="BG38" s="63">
        <v>4</v>
      </c>
      <c r="BH38" s="63">
        <v>4</v>
      </c>
      <c r="BI38" s="63">
        <v>4</v>
      </c>
      <c r="BJ38" s="63">
        <v>0</v>
      </c>
      <c r="BK38" s="63">
        <v>0</v>
      </c>
      <c r="BL38" s="63">
        <v>0</v>
      </c>
      <c r="BM38" s="63">
        <v>1</v>
      </c>
      <c r="BN38" s="63">
        <v>1</v>
      </c>
      <c r="BO38" s="63">
        <v>5.3403227999999997E-2</v>
      </c>
      <c r="BP38" s="63">
        <v>0.62214992099999999</v>
      </c>
      <c r="BQ38" s="63">
        <v>-0.25610847399999997</v>
      </c>
      <c r="BR38" s="63">
        <v>113</v>
      </c>
      <c r="BS38" s="63">
        <v>61</v>
      </c>
      <c r="BT38" s="63">
        <v>84</v>
      </c>
      <c r="BU38" s="63">
        <v>100</v>
      </c>
      <c r="BV38" s="63">
        <v>115</v>
      </c>
      <c r="BW38" s="63">
        <v>135</v>
      </c>
      <c r="BX38" s="63">
        <v>151</v>
      </c>
      <c r="BY38" s="63">
        <v>167</v>
      </c>
      <c r="BZ38" s="63">
        <v>56</v>
      </c>
      <c r="CA38" s="63">
        <v>77</v>
      </c>
      <c r="CB38" s="63">
        <v>91</v>
      </c>
      <c r="CC38" s="63">
        <v>105</v>
      </c>
      <c r="CD38" s="63">
        <v>124</v>
      </c>
      <c r="CE38" s="63">
        <v>138</v>
      </c>
      <c r="CF38" s="63">
        <v>153</v>
      </c>
      <c r="CG38" s="52">
        <v>0</v>
      </c>
      <c r="CH38" s="53">
        <v>0</v>
      </c>
      <c r="CI38" s="54">
        <v>100</v>
      </c>
      <c r="CJ38" s="55">
        <v>0</v>
      </c>
      <c r="CK38" s="56">
        <v>0</v>
      </c>
      <c r="CL38" s="57">
        <v>0</v>
      </c>
      <c r="CM38" s="58">
        <v>0</v>
      </c>
      <c r="CN38" s="59">
        <v>0</v>
      </c>
      <c r="CO38" s="67" t="s">
        <v>117</v>
      </c>
      <c r="CP38" s="49">
        <v>0</v>
      </c>
      <c r="CQ38" s="49">
        <v>0</v>
      </c>
      <c r="CR38" s="49">
        <v>0</v>
      </c>
      <c r="CS38" s="49">
        <v>100</v>
      </c>
      <c r="CT38" s="49">
        <v>0</v>
      </c>
      <c r="CU38" s="49">
        <v>0</v>
      </c>
      <c r="CV38" s="49">
        <v>0</v>
      </c>
      <c r="CW38" s="49">
        <v>0</v>
      </c>
      <c r="CX38" s="49">
        <v>0</v>
      </c>
    </row>
    <row r="39" spans="1:102" x14ac:dyDescent="0.25">
      <c r="A39" s="62" t="s">
        <v>118</v>
      </c>
      <c r="B39" s="64" t="s">
        <v>759</v>
      </c>
      <c r="C39" s="64" t="s">
        <v>760</v>
      </c>
      <c r="D39" s="64" t="s">
        <v>785</v>
      </c>
      <c r="E39" s="64" t="s">
        <v>786</v>
      </c>
      <c r="F39" s="65">
        <v>8619</v>
      </c>
      <c r="G39" s="63">
        <v>-24.870100000000001</v>
      </c>
      <c r="H39" s="63">
        <v>26.453220000000002</v>
      </c>
      <c r="I39" s="66">
        <v>31821</v>
      </c>
      <c r="J39" s="66">
        <v>43165</v>
      </c>
      <c r="K39" s="65"/>
      <c r="L39" s="63">
        <v>8581.7402189999993</v>
      </c>
      <c r="M39" s="63">
        <v>825789.00269999995</v>
      </c>
      <c r="N39" s="63">
        <v>67573.024149999997</v>
      </c>
      <c r="O39" s="49">
        <v>67.573024149999995</v>
      </c>
      <c r="P39" s="63">
        <v>200299.99979999999</v>
      </c>
      <c r="Q39" s="65">
        <v>948</v>
      </c>
      <c r="R39" s="65">
        <v>1584</v>
      </c>
      <c r="S39" s="65">
        <v>967</v>
      </c>
      <c r="T39" s="65">
        <v>1465</v>
      </c>
      <c r="U39" s="65">
        <v>2.366885E-3</v>
      </c>
      <c r="V39" s="65">
        <v>3.175237E-3</v>
      </c>
      <c r="W39" s="65">
        <v>5.25</v>
      </c>
      <c r="X39" s="65">
        <v>3.3150279999999998E-3</v>
      </c>
      <c r="Y39" s="63">
        <v>6.1429562090000003</v>
      </c>
      <c r="Z39" s="63">
        <v>75.399316769999999</v>
      </c>
      <c r="AA39" s="63">
        <v>35.368911330000003</v>
      </c>
      <c r="AB39" s="65" t="s">
        <v>80</v>
      </c>
      <c r="AC39" s="63">
        <v>34.576758429999998</v>
      </c>
      <c r="AD39" s="63">
        <v>7</v>
      </c>
      <c r="AE39" s="63">
        <v>1.6</v>
      </c>
      <c r="AF39" s="63">
        <v>4.01</v>
      </c>
      <c r="AG39" s="63">
        <v>3.58</v>
      </c>
      <c r="AH39" s="63">
        <v>2.75</v>
      </c>
      <c r="AI39" s="63">
        <v>0.61</v>
      </c>
      <c r="AJ39" s="63">
        <v>0.19</v>
      </c>
      <c r="AK39" s="63">
        <v>0.36</v>
      </c>
      <c r="AL39" s="63">
        <v>0.33</v>
      </c>
      <c r="AM39" s="63">
        <v>655</v>
      </c>
      <c r="AN39" s="63">
        <v>497</v>
      </c>
      <c r="AO39" s="63">
        <v>572</v>
      </c>
      <c r="AP39" s="63">
        <v>574</v>
      </c>
      <c r="AQ39" s="63">
        <v>639</v>
      </c>
      <c r="AR39" s="63">
        <v>426</v>
      </c>
      <c r="AS39" s="63">
        <v>539</v>
      </c>
      <c r="AT39" s="63">
        <v>541</v>
      </c>
      <c r="AU39" s="63">
        <v>0.16700000000000001</v>
      </c>
      <c r="AV39" s="63">
        <v>1.21</v>
      </c>
      <c r="AW39" s="63">
        <v>6</v>
      </c>
      <c r="AX39" s="63">
        <v>32</v>
      </c>
      <c r="AY39" s="63">
        <v>1</v>
      </c>
      <c r="AZ39" s="63">
        <v>1</v>
      </c>
      <c r="BA39" s="63">
        <v>1</v>
      </c>
      <c r="BB39" s="63">
        <v>4</v>
      </c>
      <c r="BC39" s="63">
        <v>1</v>
      </c>
      <c r="BD39" s="63">
        <v>1</v>
      </c>
      <c r="BE39" s="63">
        <v>2</v>
      </c>
      <c r="BF39" s="63">
        <v>1</v>
      </c>
      <c r="BG39" s="63">
        <v>4</v>
      </c>
      <c r="BH39" s="63">
        <v>4</v>
      </c>
      <c r="BI39" s="63">
        <v>4</v>
      </c>
      <c r="BJ39" s="63">
        <v>0</v>
      </c>
      <c r="BK39" s="63">
        <v>0</v>
      </c>
      <c r="BL39" s="63">
        <v>0</v>
      </c>
      <c r="BM39" s="63">
        <v>1</v>
      </c>
      <c r="BN39" s="63">
        <v>1</v>
      </c>
      <c r="BO39" s="63">
        <v>-3.3082558999999997E-2</v>
      </c>
      <c r="BP39" s="63">
        <v>0.70252256899999999</v>
      </c>
      <c r="BQ39" s="63">
        <v>42.016537980000003</v>
      </c>
      <c r="BR39" s="63">
        <v>126</v>
      </c>
      <c r="BS39" s="63">
        <v>70</v>
      </c>
      <c r="BT39" s="63">
        <v>96</v>
      </c>
      <c r="BU39" s="63">
        <v>114</v>
      </c>
      <c r="BV39" s="63">
        <v>132</v>
      </c>
      <c r="BW39" s="63">
        <v>156</v>
      </c>
      <c r="BX39" s="63">
        <v>174</v>
      </c>
      <c r="BY39" s="63">
        <v>193</v>
      </c>
      <c r="BZ39" s="63">
        <v>70</v>
      </c>
      <c r="CA39" s="63">
        <v>96</v>
      </c>
      <c r="CB39" s="63">
        <v>114</v>
      </c>
      <c r="CC39" s="63">
        <v>132</v>
      </c>
      <c r="CD39" s="63">
        <v>156</v>
      </c>
      <c r="CE39" s="63">
        <v>174</v>
      </c>
      <c r="CF39" s="63">
        <v>193</v>
      </c>
      <c r="CG39" s="52">
        <v>0</v>
      </c>
      <c r="CH39" s="53">
        <v>0</v>
      </c>
      <c r="CI39" s="54">
        <v>0</v>
      </c>
      <c r="CJ39" s="55">
        <v>100</v>
      </c>
      <c r="CK39" s="56">
        <v>0</v>
      </c>
      <c r="CL39" s="57">
        <v>0</v>
      </c>
      <c r="CM39" s="58">
        <v>0</v>
      </c>
      <c r="CN39" s="59">
        <v>0</v>
      </c>
      <c r="CO39" s="67" t="s">
        <v>118</v>
      </c>
      <c r="CP39" s="49">
        <v>0</v>
      </c>
      <c r="CQ39" s="49">
        <v>0</v>
      </c>
      <c r="CR39" s="49">
        <v>0</v>
      </c>
      <c r="CS39" s="49">
        <v>0</v>
      </c>
      <c r="CT39" s="49">
        <v>0</v>
      </c>
      <c r="CU39" s="49">
        <v>0</v>
      </c>
      <c r="CV39" s="49">
        <v>0</v>
      </c>
      <c r="CW39" s="49">
        <v>100</v>
      </c>
      <c r="CX39" s="49">
        <v>0</v>
      </c>
    </row>
    <row r="40" spans="1:102" x14ac:dyDescent="0.25">
      <c r="A40" s="48" t="s">
        <v>119</v>
      </c>
      <c r="B40" s="49" t="s">
        <v>759</v>
      </c>
      <c r="C40" s="49" t="s">
        <v>787</v>
      </c>
      <c r="D40" s="49" t="s">
        <v>788</v>
      </c>
      <c r="E40" s="49" t="s">
        <v>789</v>
      </c>
      <c r="F40" s="50">
        <v>3786</v>
      </c>
      <c r="G40" s="49">
        <v>-24.080660000000002</v>
      </c>
      <c r="H40" s="49">
        <v>27.772670000000002</v>
      </c>
      <c r="I40" s="51">
        <v>22885</v>
      </c>
      <c r="J40" s="51">
        <v>43293</v>
      </c>
      <c r="K40" s="50">
        <v>1962</v>
      </c>
      <c r="L40" s="49">
        <v>3821.636614</v>
      </c>
      <c r="M40" s="49">
        <v>462383.10840000003</v>
      </c>
      <c r="N40" s="49">
        <v>80456.931700000001</v>
      </c>
      <c r="O40" s="49">
        <v>80.456931699999998</v>
      </c>
      <c r="P40" s="49">
        <v>147420.342</v>
      </c>
      <c r="Q40" s="50">
        <v>945</v>
      </c>
      <c r="R40" s="50">
        <v>1707</v>
      </c>
      <c r="S40" s="50">
        <v>975</v>
      </c>
      <c r="T40" s="50">
        <v>1294</v>
      </c>
      <c r="U40" s="50">
        <v>2.9374760000000001E-3</v>
      </c>
      <c r="V40" s="50">
        <v>5.1688929999999999E-3</v>
      </c>
      <c r="W40" s="50">
        <v>9.4700002669999996</v>
      </c>
      <c r="X40" s="50">
        <v>2.8851739999999999E-3</v>
      </c>
      <c r="Y40" s="49">
        <v>5.0859638389999997</v>
      </c>
      <c r="Z40" s="49">
        <v>80.379734339999999</v>
      </c>
      <c r="AA40" s="49">
        <v>29.467133950000001</v>
      </c>
      <c r="AB40" s="50" t="s">
        <v>80</v>
      </c>
      <c r="AC40" s="49">
        <v>15.765686329999999</v>
      </c>
      <c r="AD40" s="49">
        <v>6.2</v>
      </c>
      <c r="AE40" s="49">
        <v>1.61</v>
      </c>
      <c r="AF40" s="49">
        <v>3.72</v>
      </c>
      <c r="AG40" s="49">
        <v>3.99</v>
      </c>
      <c r="AH40" s="49">
        <v>2.41</v>
      </c>
      <c r="AI40" s="49">
        <v>0.55000000000000004</v>
      </c>
      <c r="AJ40" s="49">
        <v>0.31</v>
      </c>
      <c r="AK40" s="49">
        <v>0.42</v>
      </c>
      <c r="AL40" s="49">
        <v>0.39</v>
      </c>
      <c r="AM40" s="49">
        <v>763</v>
      </c>
      <c r="AN40" s="49">
        <v>510</v>
      </c>
      <c r="AO40" s="49">
        <v>633</v>
      </c>
      <c r="AP40" s="49">
        <v>632</v>
      </c>
      <c r="AQ40" s="49">
        <v>728</v>
      </c>
      <c r="AR40" s="49">
        <v>445</v>
      </c>
      <c r="AS40" s="49">
        <v>584</v>
      </c>
      <c r="AT40" s="49">
        <v>582</v>
      </c>
      <c r="AU40" s="49">
        <v>6.0999999999999999E-2</v>
      </c>
      <c r="AV40" s="49">
        <v>0.14699999999999999</v>
      </c>
      <c r="AW40" s="49">
        <v>11</v>
      </c>
      <c r="AX40" s="49">
        <v>32</v>
      </c>
      <c r="AY40" s="49">
        <v>1</v>
      </c>
      <c r="AZ40" s="49">
        <v>1</v>
      </c>
      <c r="BA40" s="49">
        <v>1</v>
      </c>
      <c r="BB40" s="49">
        <v>1</v>
      </c>
      <c r="BC40" s="49">
        <v>1</v>
      </c>
      <c r="BD40" s="49">
        <v>1</v>
      </c>
      <c r="BE40" s="49">
        <v>1</v>
      </c>
      <c r="BF40" s="49">
        <v>1</v>
      </c>
      <c r="BG40" s="49">
        <v>5</v>
      </c>
      <c r="BH40" s="49">
        <v>5</v>
      </c>
      <c r="BI40" s="49">
        <v>4</v>
      </c>
      <c r="BJ40" s="49">
        <v>1</v>
      </c>
      <c r="BK40" s="49">
        <v>1</v>
      </c>
      <c r="BL40" s="49">
        <v>0</v>
      </c>
      <c r="BM40" s="49">
        <v>1</v>
      </c>
      <c r="BN40" s="49">
        <v>1</v>
      </c>
      <c r="BO40" s="49">
        <v>-3.9329055000000002E-2</v>
      </c>
      <c r="BP40" s="49">
        <v>0.93439461300000004</v>
      </c>
      <c r="BQ40" s="49">
        <v>45.918019119999997</v>
      </c>
      <c r="BR40" s="49">
        <v>134</v>
      </c>
      <c r="BS40" s="49">
        <v>71</v>
      </c>
      <c r="BT40" s="49">
        <v>97</v>
      </c>
      <c r="BU40" s="49">
        <v>115</v>
      </c>
      <c r="BV40" s="49">
        <v>134</v>
      </c>
      <c r="BW40" s="49">
        <v>161</v>
      </c>
      <c r="BX40" s="49">
        <v>182</v>
      </c>
      <c r="BY40" s="49">
        <v>204</v>
      </c>
      <c r="BZ40" s="49">
        <v>63</v>
      </c>
      <c r="CA40" s="49">
        <v>86</v>
      </c>
      <c r="CB40" s="49">
        <v>103</v>
      </c>
      <c r="CC40" s="49">
        <v>120</v>
      </c>
      <c r="CD40" s="49">
        <v>143</v>
      </c>
      <c r="CE40" s="49">
        <v>162</v>
      </c>
      <c r="CF40" s="49">
        <v>182</v>
      </c>
      <c r="CG40" s="52">
        <v>0</v>
      </c>
      <c r="CH40" s="53">
        <v>0</v>
      </c>
      <c r="CI40" s="54">
        <v>0</v>
      </c>
      <c r="CJ40" s="55">
        <v>50</v>
      </c>
      <c r="CK40" s="56">
        <v>50</v>
      </c>
      <c r="CL40" s="57">
        <v>0</v>
      </c>
      <c r="CM40" s="58">
        <v>0</v>
      </c>
      <c r="CN40" s="59">
        <v>0</v>
      </c>
      <c r="CO40" s="60" t="s">
        <v>119</v>
      </c>
      <c r="CP40" s="49">
        <v>0</v>
      </c>
      <c r="CQ40" s="49">
        <v>0</v>
      </c>
      <c r="CR40" s="49">
        <v>0</v>
      </c>
      <c r="CS40" s="49">
        <v>0</v>
      </c>
      <c r="CT40" s="49">
        <v>0</v>
      </c>
      <c r="CU40" s="49">
        <v>0</v>
      </c>
      <c r="CV40" s="49">
        <v>0</v>
      </c>
      <c r="CW40" s="49">
        <v>100</v>
      </c>
      <c r="CX40" s="49">
        <v>0</v>
      </c>
    </row>
    <row r="41" spans="1:102" x14ac:dyDescent="0.25">
      <c r="A41" s="48" t="s">
        <v>120</v>
      </c>
      <c r="B41" s="49" t="s">
        <v>759</v>
      </c>
      <c r="C41" s="49" t="s">
        <v>787</v>
      </c>
      <c r="D41" s="49" t="s">
        <v>788</v>
      </c>
      <c r="E41" s="49" t="s">
        <v>790</v>
      </c>
      <c r="F41" s="50">
        <v>398</v>
      </c>
      <c r="G41" s="49">
        <v>-23.76388</v>
      </c>
      <c r="H41" s="49">
        <v>27.908989999999999</v>
      </c>
      <c r="I41" s="51">
        <v>22914</v>
      </c>
      <c r="J41" s="51">
        <v>43293</v>
      </c>
      <c r="K41" s="50">
        <v>1962</v>
      </c>
      <c r="L41" s="49">
        <v>396.55104460000001</v>
      </c>
      <c r="M41" s="49">
        <v>158439.13430000001</v>
      </c>
      <c r="N41" s="49">
        <v>23209.304240000001</v>
      </c>
      <c r="O41" s="49">
        <v>23.209304240000002</v>
      </c>
      <c r="P41" s="49">
        <v>40971.132180000001</v>
      </c>
      <c r="Q41" s="50">
        <v>870</v>
      </c>
      <c r="R41" s="50">
        <v>1375</v>
      </c>
      <c r="S41" s="50">
        <v>908</v>
      </c>
      <c r="T41" s="50">
        <v>1275</v>
      </c>
      <c r="U41" s="50">
        <v>1.0343816E-2</v>
      </c>
      <c r="V41" s="50">
        <v>1.2325752000000001E-2</v>
      </c>
      <c r="W41" s="50">
        <v>10.80000019</v>
      </c>
      <c r="X41" s="50">
        <v>1.1943367999999999E-2</v>
      </c>
      <c r="Y41" s="49">
        <v>5.0881931250000001</v>
      </c>
      <c r="Z41" s="49">
        <v>87.616936319999994</v>
      </c>
      <c r="AA41" s="49">
        <v>6.3625193879999999</v>
      </c>
      <c r="AB41" s="50" t="s">
        <v>80</v>
      </c>
      <c r="AC41" s="49">
        <v>2.9693096630000002</v>
      </c>
      <c r="AD41" s="49">
        <v>6.2</v>
      </c>
      <c r="AE41" s="49">
        <v>1.9</v>
      </c>
      <c r="AF41" s="49">
        <v>3.7</v>
      </c>
      <c r="AG41" s="49">
        <v>2.9</v>
      </c>
      <c r="AH41" s="49">
        <v>5.6</v>
      </c>
      <c r="AI41" s="49">
        <v>0.45</v>
      </c>
      <c r="AJ41" s="49">
        <v>0.32</v>
      </c>
      <c r="AK41" s="49">
        <v>0.4</v>
      </c>
      <c r="AL41" s="49">
        <v>0.42</v>
      </c>
      <c r="AM41" s="49">
        <v>640</v>
      </c>
      <c r="AN41" s="49">
        <v>488</v>
      </c>
      <c r="AO41" s="49">
        <v>572</v>
      </c>
      <c r="AP41" s="49">
        <v>574</v>
      </c>
      <c r="AQ41" s="49">
        <v>559</v>
      </c>
      <c r="AR41" s="49">
        <v>499</v>
      </c>
      <c r="AS41" s="49">
        <v>525</v>
      </c>
      <c r="AT41" s="49">
        <v>525</v>
      </c>
      <c r="AU41" s="49">
        <v>3.0000000000000001E-3</v>
      </c>
      <c r="AV41" s="49">
        <v>0</v>
      </c>
      <c r="AW41" s="49">
        <v>6</v>
      </c>
      <c r="AX41" s="49">
        <v>68</v>
      </c>
      <c r="AY41" s="49">
        <v>5</v>
      </c>
      <c r="AZ41" s="49">
        <v>6</v>
      </c>
      <c r="BA41" s="49">
        <v>1</v>
      </c>
      <c r="BB41" s="49">
        <v>1</v>
      </c>
      <c r="BC41" s="49">
        <v>1</v>
      </c>
      <c r="BD41" s="49">
        <v>1</v>
      </c>
      <c r="BE41" s="49">
        <v>1</v>
      </c>
      <c r="BF41" s="49">
        <v>1</v>
      </c>
      <c r="BG41" s="49">
        <v>5</v>
      </c>
      <c r="BH41" s="49">
        <v>5</v>
      </c>
      <c r="BI41" s="49">
        <v>5</v>
      </c>
      <c r="BJ41" s="49">
        <v>1</v>
      </c>
      <c r="BK41" s="49">
        <v>1</v>
      </c>
      <c r="BL41" s="49">
        <v>1</v>
      </c>
      <c r="BM41" s="49">
        <v>1</v>
      </c>
      <c r="BN41" s="49">
        <v>1</v>
      </c>
      <c r="BO41" s="49">
        <v>-6.8043115000000001E-2</v>
      </c>
      <c r="BP41" s="49">
        <v>0.85709626000000005</v>
      </c>
      <c r="BQ41" s="49">
        <v>36.3911278</v>
      </c>
      <c r="BR41" s="49">
        <v>139</v>
      </c>
      <c r="BS41" s="49">
        <v>52</v>
      </c>
      <c r="BT41" s="49">
        <v>72</v>
      </c>
      <c r="BU41" s="49">
        <v>87</v>
      </c>
      <c r="BV41" s="49">
        <v>101</v>
      </c>
      <c r="BW41" s="49">
        <v>122</v>
      </c>
      <c r="BX41" s="49">
        <v>139</v>
      </c>
      <c r="BY41" s="49">
        <v>156</v>
      </c>
      <c r="BZ41" s="49">
        <v>43</v>
      </c>
      <c r="CA41" s="49">
        <v>60</v>
      </c>
      <c r="CB41" s="49">
        <v>72</v>
      </c>
      <c r="CC41" s="49">
        <v>84</v>
      </c>
      <c r="CD41" s="49">
        <v>101</v>
      </c>
      <c r="CE41" s="49">
        <v>115</v>
      </c>
      <c r="CF41" s="49">
        <v>129</v>
      </c>
      <c r="CG41" s="52">
        <v>0</v>
      </c>
      <c r="CH41" s="53">
        <v>0</v>
      </c>
      <c r="CI41" s="54">
        <v>0</v>
      </c>
      <c r="CJ41" s="55">
        <v>0</v>
      </c>
      <c r="CK41" s="56">
        <v>100</v>
      </c>
      <c r="CL41" s="57">
        <v>0</v>
      </c>
      <c r="CM41" s="58">
        <v>0</v>
      </c>
      <c r="CN41" s="59">
        <v>0</v>
      </c>
      <c r="CO41" s="60" t="s">
        <v>120</v>
      </c>
      <c r="CP41" s="49">
        <v>0</v>
      </c>
      <c r="CQ41" s="49">
        <v>0</v>
      </c>
      <c r="CR41" s="49">
        <v>0</v>
      </c>
      <c r="CS41" s="49">
        <v>0</v>
      </c>
      <c r="CT41" s="49">
        <v>0</v>
      </c>
      <c r="CU41" s="49">
        <v>0</v>
      </c>
      <c r="CV41" s="49">
        <v>0</v>
      </c>
      <c r="CW41" s="49">
        <v>100</v>
      </c>
      <c r="CX41" s="49">
        <v>0</v>
      </c>
    </row>
    <row r="42" spans="1:102" x14ac:dyDescent="0.25">
      <c r="A42" s="62" t="s">
        <v>121</v>
      </c>
      <c r="B42" s="63" t="s">
        <v>759</v>
      </c>
      <c r="C42" s="63" t="s">
        <v>787</v>
      </c>
      <c r="D42" s="63" t="s">
        <v>788</v>
      </c>
      <c r="E42" s="63" t="s">
        <v>789</v>
      </c>
      <c r="F42" s="65">
        <v>4220</v>
      </c>
      <c r="G42" s="63">
        <v>-23.98413</v>
      </c>
      <c r="H42" s="63">
        <v>27.71902</v>
      </c>
      <c r="I42" s="66">
        <v>29320</v>
      </c>
      <c r="J42" s="66">
        <v>43258</v>
      </c>
      <c r="K42" s="65"/>
      <c r="L42" s="63">
        <v>4323.4285710000004</v>
      </c>
      <c r="M42" s="63">
        <v>504551.86550000001</v>
      </c>
      <c r="N42" s="63">
        <v>86388.699089999995</v>
      </c>
      <c r="O42" s="49">
        <v>86.388699090000003</v>
      </c>
      <c r="P42" s="63">
        <v>166720.76420000001</v>
      </c>
      <c r="Q42" s="65">
        <v>880</v>
      </c>
      <c r="R42" s="65">
        <v>1707</v>
      </c>
      <c r="S42" s="65">
        <v>935</v>
      </c>
      <c r="T42" s="65">
        <v>1281</v>
      </c>
      <c r="U42" s="65">
        <v>3.0439479999999999E-3</v>
      </c>
      <c r="V42" s="65">
        <v>4.9603900000000003E-3</v>
      </c>
      <c r="W42" s="65">
        <v>9.5100002289999992</v>
      </c>
      <c r="X42" s="65">
        <v>2.767102E-3</v>
      </c>
      <c r="Y42" s="63">
        <v>5.1704725150000002</v>
      </c>
      <c r="Z42" s="63">
        <v>80.107198080000003</v>
      </c>
      <c r="AA42" s="63">
        <v>32.920566039999997</v>
      </c>
      <c r="AB42" s="65" t="s">
        <v>80</v>
      </c>
      <c r="AC42" s="63">
        <v>20.191848409999999</v>
      </c>
      <c r="AD42" s="63">
        <v>6.2</v>
      </c>
      <c r="AE42" s="63">
        <v>1.61</v>
      </c>
      <c r="AF42" s="63">
        <v>3.69</v>
      </c>
      <c r="AG42" s="63">
        <v>3.78</v>
      </c>
      <c r="AH42" s="63">
        <v>2.41</v>
      </c>
      <c r="AI42" s="63">
        <v>0.55000000000000004</v>
      </c>
      <c r="AJ42" s="63">
        <v>0.28999999999999998</v>
      </c>
      <c r="AK42" s="63">
        <v>0.42</v>
      </c>
      <c r="AL42" s="63">
        <v>0.39</v>
      </c>
      <c r="AM42" s="63">
        <v>763</v>
      </c>
      <c r="AN42" s="63">
        <v>486</v>
      </c>
      <c r="AO42" s="63">
        <v>625</v>
      </c>
      <c r="AP42" s="63">
        <v>627</v>
      </c>
      <c r="AQ42" s="63">
        <v>728</v>
      </c>
      <c r="AR42" s="63">
        <v>445</v>
      </c>
      <c r="AS42" s="63">
        <v>579</v>
      </c>
      <c r="AT42" s="63">
        <v>578</v>
      </c>
      <c r="AU42" s="63">
        <v>0.14499999999999999</v>
      </c>
      <c r="AV42" s="63">
        <v>0.115</v>
      </c>
      <c r="AW42" s="63">
        <v>11</v>
      </c>
      <c r="AX42" s="63">
        <v>68</v>
      </c>
      <c r="AY42" s="63">
        <v>1</v>
      </c>
      <c r="AZ42" s="63">
        <v>6</v>
      </c>
      <c r="BA42" s="63">
        <v>1</v>
      </c>
      <c r="BB42" s="63">
        <v>1</v>
      </c>
      <c r="BC42" s="63">
        <v>1</v>
      </c>
      <c r="BD42" s="63">
        <v>1</v>
      </c>
      <c r="BE42" s="63">
        <v>1</v>
      </c>
      <c r="BF42" s="63">
        <v>1</v>
      </c>
      <c r="BG42" s="63">
        <v>5</v>
      </c>
      <c r="BH42" s="63">
        <v>5</v>
      </c>
      <c r="BI42" s="63">
        <v>4</v>
      </c>
      <c r="BJ42" s="63">
        <v>1</v>
      </c>
      <c r="BK42" s="63">
        <v>1</v>
      </c>
      <c r="BL42" s="63">
        <v>0</v>
      </c>
      <c r="BM42" s="63">
        <v>1</v>
      </c>
      <c r="BN42" s="63">
        <v>1</v>
      </c>
      <c r="BO42" s="63">
        <v>-3.9329055000000002E-2</v>
      </c>
      <c r="BP42" s="63">
        <v>0.88979814400000001</v>
      </c>
      <c r="BQ42" s="63">
        <v>44.512740399999998</v>
      </c>
      <c r="BR42" s="63">
        <v>123</v>
      </c>
      <c r="BS42" s="63">
        <v>71</v>
      </c>
      <c r="BT42" s="63">
        <v>97</v>
      </c>
      <c r="BU42" s="63">
        <v>116</v>
      </c>
      <c r="BV42" s="63">
        <v>136</v>
      </c>
      <c r="BW42" s="63">
        <v>163</v>
      </c>
      <c r="BX42" s="63">
        <v>184</v>
      </c>
      <c r="BY42" s="63">
        <v>207</v>
      </c>
      <c r="BZ42" s="63">
        <v>67</v>
      </c>
      <c r="CA42" s="63">
        <v>92</v>
      </c>
      <c r="CB42" s="63">
        <v>110</v>
      </c>
      <c r="CC42" s="63">
        <v>128</v>
      </c>
      <c r="CD42" s="63">
        <v>153</v>
      </c>
      <c r="CE42" s="63">
        <v>174</v>
      </c>
      <c r="CF42" s="63">
        <v>195</v>
      </c>
      <c r="CG42" s="52">
        <v>0</v>
      </c>
      <c r="CH42" s="53">
        <v>0</v>
      </c>
      <c r="CI42" s="54">
        <v>0</v>
      </c>
      <c r="CJ42" s="55">
        <v>100</v>
      </c>
      <c r="CK42" s="56">
        <v>0</v>
      </c>
      <c r="CL42" s="57">
        <v>0</v>
      </c>
      <c r="CM42" s="58">
        <v>0</v>
      </c>
      <c r="CN42" s="59">
        <v>0</v>
      </c>
      <c r="CO42" s="67" t="s">
        <v>121</v>
      </c>
      <c r="CP42" s="49">
        <v>0</v>
      </c>
      <c r="CQ42" s="49">
        <v>0</v>
      </c>
      <c r="CR42" s="49">
        <v>0</v>
      </c>
      <c r="CS42" s="49">
        <v>0</v>
      </c>
      <c r="CT42" s="49">
        <v>0</v>
      </c>
      <c r="CU42" s="49">
        <v>0</v>
      </c>
      <c r="CV42" s="49">
        <v>0</v>
      </c>
      <c r="CW42" s="49">
        <v>100</v>
      </c>
      <c r="CX42" s="49">
        <v>0</v>
      </c>
    </row>
    <row r="43" spans="1:102" x14ac:dyDescent="0.25">
      <c r="A43" s="48" t="s">
        <v>122</v>
      </c>
      <c r="B43" s="49" t="s">
        <v>759</v>
      </c>
      <c r="C43" s="49" t="s">
        <v>791</v>
      </c>
      <c r="D43" s="49" t="s">
        <v>792</v>
      </c>
      <c r="E43" s="49" t="s">
        <v>795</v>
      </c>
      <c r="F43" s="50">
        <v>629</v>
      </c>
      <c r="G43" s="49">
        <v>-23.981809999999999</v>
      </c>
      <c r="H43" s="49">
        <v>28.399930000000001</v>
      </c>
      <c r="I43" s="51">
        <v>20424</v>
      </c>
      <c r="J43" s="51">
        <v>43328</v>
      </c>
      <c r="K43" s="50">
        <v>1962</v>
      </c>
      <c r="L43" s="49">
        <v>639.60865950000004</v>
      </c>
      <c r="M43" s="49">
        <v>206488.5912</v>
      </c>
      <c r="N43" s="49">
        <v>37881.283640000001</v>
      </c>
      <c r="O43" s="49">
        <v>37.881283639999999</v>
      </c>
      <c r="P43" s="49">
        <v>72347.640190000006</v>
      </c>
      <c r="Q43" s="50">
        <v>1156</v>
      </c>
      <c r="R43" s="50">
        <v>1747</v>
      </c>
      <c r="S43" s="50">
        <v>1190</v>
      </c>
      <c r="T43" s="50">
        <v>1565</v>
      </c>
      <c r="U43" s="50">
        <v>5.7086059999999997E-3</v>
      </c>
      <c r="V43" s="50">
        <v>8.1688909999999993E-3</v>
      </c>
      <c r="W43" s="50">
        <v>9.5100002289999992</v>
      </c>
      <c r="X43" s="50">
        <v>6.911075E-3</v>
      </c>
      <c r="Y43" s="49">
        <v>4.5512130409999996</v>
      </c>
      <c r="Z43" s="49">
        <v>87.741264360000002</v>
      </c>
      <c r="AA43" s="49">
        <v>12.16876807</v>
      </c>
      <c r="AB43" s="50" t="s">
        <v>80</v>
      </c>
      <c r="AC43" s="49">
        <v>6.2241993329999996</v>
      </c>
      <c r="AD43" s="49">
        <v>6.2</v>
      </c>
      <c r="AE43" s="49">
        <v>1.6</v>
      </c>
      <c r="AF43" s="49">
        <v>3.33</v>
      </c>
      <c r="AG43" s="49">
        <v>3.27</v>
      </c>
      <c r="AH43" s="49">
        <v>3.27</v>
      </c>
      <c r="AI43" s="49">
        <v>0.54</v>
      </c>
      <c r="AJ43" s="49">
        <v>0.34</v>
      </c>
      <c r="AK43" s="49">
        <v>0.4</v>
      </c>
      <c r="AL43" s="49">
        <v>0.4</v>
      </c>
      <c r="AM43" s="49">
        <v>750</v>
      </c>
      <c r="AN43" s="49">
        <v>539</v>
      </c>
      <c r="AO43" s="49">
        <v>631</v>
      </c>
      <c r="AP43" s="49">
        <v>634</v>
      </c>
      <c r="AQ43" s="49">
        <v>655</v>
      </c>
      <c r="AR43" s="49">
        <v>534</v>
      </c>
      <c r="AS43" s="49">
        <v>582</v>
      </c>
      <c r="AT43" s="49">
        <v>579</v>
      </c>
      <c r="AU43" s="49">
        <v>6.4000000000000001E-2</v>
      </c>
      <c r="AV43" s="49">
        <v>7.0000000000000007E-2</v>
      </c>
      <c r="AW43" s="49">
        <v>12</v>
      </c>
      <c r="AX43" s="49">
        <v>28</v>
      </c>
      <c r="AY43" s="49">
        <v>1</v>
      </c>
      <c r="AZ43" s="49">
        <v>1</v>
      </c>
      <c r="BA43" s="49">
        <v>1</v>
      </c>
      <c r="BB43" s="49">
        <v>1</v>
      </c>
      <c r="BC43" s="49">
        <v>1</v>
      </c>
      <c r="BD43" s="49">
        <v>1</v>
      </c>
      <c r="BE43" s="49">
        <v>1</v>
      </c>
      <c r="BF43" s="49">
        <v>1</v>
      </c>
      <c r="BG43" s="49">
        <v>5</v>
      </c>
      <c r="BH43" s="49">
        <v>5</v>
      </c>
      <c r="BI43" s="49">
        <v>5</v>
      </c>
      <c r="BJ43" s="49">
        <v>1</v>
      </c>
      <c r="BK43" s="49">
        <v>1</v>
      </c>
      <c r="BL43" s="49">
        <v>1</v>
      </c>
      <c r="BM43" s="49">
        <v>1</v>
      </c>
      <c r="BN43" s="49">
        <v>1</v>
      </c>
      <c r="BO43" s="49">
        <v>-7.0695409000000001E-2</v>
      </c>
      <c r="BP43" s="49">
        <v>0.82861128100000003</v>
      </c>
      <c r="BQ43" s="49">
        <v>27.19836037</v>
      </c>
      <c r="BR43" s="49">
        <v>123</v>
      </c>
      <c r="BS43" s="49">
        <v>58</v>
      </c>
      <c r="BT43" s="49">
        <v>79</v>
      </c>
      <c r="BU43" s="49">
        <v>95</v>
      </c>
      <c r="BV43" s="49">
        <v>110</v>
      </c>
      <c r="BW43" s="49">
        <v>132</v>
      </c>
      <c r="BX43" s="49">
        <v>149</v>
      </c>
      <c r="BY43" s="49">
        <v>168</v>
      </c>
      <c r="BZ43" s="49">
        <v>49</v>
      </c>
      <c r="CA43" s="49">
        <v>67</v>
      </c>
      <c r="CB43" s="49">
        <v>80</v>
      </c>
      <c r="CC43" s="49">
        <v>94</v>
      </c>
      <c r="CD43" s="49">
        <v>112</v>
      </c>
      <c r="CE43" s="49">
        <v>127</v>
      </c>
      <c r="CF43" s="49">
        <v>143</v>
      </c>
      <c r="CG43" s="52">
        <v>0</v>
      </c>
      <c r="CH43" s="53">
        <v>0</v>
      </c>
      <c r="CI43" s="54">
        <v>0</v>
      </c>
      <c r="CJ43" s="55">
        <v>90</v>
      </c>
      <c r="CK43" s="56">
        <v>10</v>
      </c>
      <c r="CL43" s="57">
        <v>0</v>
      </c>
      <c r="CM43" s="58">
        <v>0</v>
      </c>
      <c r="CN43" s="59">
        <v>0</v>
      </c>
      <c r="CO43" s="60" t="s">
        <v>122</v>
      </c>
      <c r="CP43" s="49">
        <v>0</v>
      </c>
      <c r="CQ43" s="49">
        <v>0</v>
      </c>
      <c r="CR43" s="49">
        <v>0</v>
      </c>
      <c r="CS43" s="49">
        <v>0</v>
      </c>
      <c r="CT43" s="49">
        <v>0</v>
      </c>
      <c r="CU43" s="49">
        <v>0</v>
      </c>
      <c r="CV43" s="49">
        <v>0</v>
      </c>
      <c r="CW43" s="49">
        <v>100</v>
      </c>
      <c r="CX43" s="49">
        <v>0</v>
      </c>
    </row>
    <row r="44" spans="1:102" x14ac:dyDescent="0.25">
      <c r="A44" s="62" t="s">
        <v>123</v>
      </c>
      <c r="B44" s="64" t="s">
        <v>759</v>
      </c>
      <c r="C44" s="64" t="s">
        <v>791</v>
      </c>
      <c r="D44" s="64" t="s">
        <v>792</v>
      </c>
      <c r="E44" s="64" t="s">
        <v>793</v>
      </c>
      <c r="F44" s="65">
        <v>2322</v>
      </c>
      <c r="G44" s="63">
        <v>-23.632200000000001</v>
      </c>
      <c r="H44" s="63">
        <v>28.159590000000001</v>
      </c>
      <c r="I44" s="66">
        <v>24882</v>
      </c>
      <c r="J44" s="66">
        <v>43292</v>
      </c>
      <c r="K44" s="65">
        <v>1968</v>
      </c>
      <c r="L44" s="63">
        <v>2323.189057</v>
      </c>
      <c r="M44" s="63">
        <v>406881.88909999997</v>
      </c>
      <c r="N44" s="63">
        <v>63035.078820000002</v>
      </c>
      <c r="O44" s="49">
        <v>63.035078820000003</v>
      </c>
      <c r="P44" s="63">
        <v>142674.2893</v>
      </c>
      <c r="Q44" s="65">
        <v>864</v>
      </c>
      <c r="R44" s="65">
        <v>1747</v>
      </c>
      <c r="S44" s="65">
        <v>884</v>
      </c>
      <c r="T44" s="65">
        <v>1441</v>
      </c>
      <c r="U44" s="65">
        <v>4.3854250000000001E-3</v>
      </c>
      <c r="V44" s="65">
        <v>6.1889220000000003E-3</v>
      </c>
      <c r="W44" s="65">
        <v>9.4499998089999995</v>
      </c>
      <c r="X44" s="65">
        <v>5.2053289999999999E-3</v>
      </c>
      <c r="Y44" s="63">
        <v>4.9241273320000003</v>
      </c>
      <c r="Z44" s="63">
        <v>82.496966270000001</v>
      </c>
      <c r="AA44" s="63">
        <v>22.894362919999999</v>
      </c>
      <c r="AB44" s="65" t="s">
        <v>80</v>
      </c>
      <c r="AC44" s="63">
        <v>15.01654855</v>
      </c>
      <c r="AD44" s="63">
        <v>6.2</v>
      </c>
      <c r="AE44" s="63">
        <v>1.6</v>
      </c>
      <c r="AF44" s="63">
        <v>3.59</v>
      </c>
      <c r="AG44" s="63">
        <v>3.35</v>
      </c>
      <c r="AH44" s="63">
        <v>5.6</v>
      </c>
      <c r="AI44" s="63">
        <v>0.54</v>
      </c>
      <c r="AJ44" s="63">
        <v>0.22</v>
      </c>
      <c r="AK44" s="63">
        <v>0.4</v>
      </c>
      <c r="AL44" s="63">
        <v>0.4</v>
      </c>
      <c r="AM44" s="63">
        <v>750</v>
      </c>
      <c r="AN44" s="63">
        <v>432</v>
      </c>
      <c r="AO44" s="63">
        <v>574</v>
      </c>
      <c r="AP44" s="63">
        <v>577</v>
      </c>
      <c r="AQ44" s="63">
        <v>655</v>
      </c>
      <c r="AR44" s="63">
        <v>389</v>
      </c>
      <c r="AS44" s="63">
        <v>547</v>
      </c>
      <c r="AT44" s="63">
        <v>557</v>
      </c>
      <c r="AU44" s="63">
        <v>3.9E-2</v>
      </c>
      <c r="AV44" s="63">
        <v>0.03</v>
      </c>
      <c r="AW44" s="63">
        <v>6</v>
      </c>
      <c r="AX44" s="63">
        <v>68</v>
      </c>
      <c r="AY44" s="63">
        <v>5</v>
      </c>
      <c r="AZ44" s="63">
        <v>6</v>
      </c>
      <c r="BA44" s="63">
        <v>1</v>
      </c>
      <c r="BB44" s="63">
        <v>1</v>
      </c>
      <c r="BC44" s="63">
        <v>1</v>
      </c>
      <c r="BD44" s="63">
        <v>1</v>
      </c>
      <c r="BE44" s="63">
        <v>1</v>
      </c>
      <c r="BF44" s="63">
        <v>1</v>
      </c>
      <c r="BG44" s="63">
        <v>5</v>
      </c>
      <c r="BH44" s="63">
        <v>5</v>
      </c>
      <c r="BI44" s="63">
        <v>5</v>
      </c>
      <c r="BJ44" s="63">
        <v>1</v>
      </c>
      <c r="BK44" s="63">
        <v>1</v>
      </c>
      <c r="BL44" s="63">
        <v>1</v>
      </c>
      <c r="BM44" s="63">
        <v>1</v>
      </c>
      <c r="BN44" s="63">
        <v>1</v>
      </c>
      <c r="BO44" s="63">
        <v>-8.7348486000000003E-2</v>
      </c>
      <c r="BP44" s="63">
        <v>0.81047717699999999</v>
      </c>
      <c r="BQ44" s="63">
        <v>31.114653100000002</v>
      </c>
      <c r="BR44" s="63">
        <v>122</v>
      </c>
      <c r="BS44" s="63">
        <v>68</v>
      </c>
      <c r="BT44" s="63">
        <v>94</v>
      </c>
      <c r="BU44" s="63">
        <v>112</v>
      </c>
      <c r="BV44" s="63">
        <v>131</v>
      </c>
      <c r="BW44" s="63">
        <v>157</v>
      </c>
      <c r="BX44" s="63">
        <v>178</v>
      </c>
      <c r="BY44" s="63">
        <v>200</v>
      </c>
      <c r="BZ44" s="63">
        <v>62</v>
      </c>
      <c r="CA44" s="63">
        <v>85</v>
      </c>
      <c r="CB44" s="63">
        <v>101</v>
      </c>
      <c r="CC44" s="63">
        <v>118</v>
      </c>
      <c r="CD44" s="63">
        <v>142</v>
      </c>
      <c r="CE44" s="63">
        <v>161</v>
      </c>
      <c r="CF44" s="63">
        <v>181</v>
      </c>
      <c r="CG44" s="52">
        <v>0</v>
      </c>
      <c r="CH44" s="53">
        <v>0</v>
      </c>
      <c r="CI44" s="54">
        <v>0</v>
      </c>
      <c r="CJ44" s="55">
        <v>0</v>
      </c>
      <c r="CK44" s="56">
        <v>100</v>
      </c>
      <c r="CL44" s="57">
        <v>0</v>
      </c>
      <c r="CM44" s="58">
        <v>0</v>
      </c>
      <c r="CN44" s="59">
        <v>0</v>
      </c>
      <c r="CO44" s="67" t="s">
        <v>123</v>
      </c>
      <c r="CP44" s="49">
        <v>0</v>
      </c>
      <c r="CQ44" s="49">
        <v>0</v>
      </c>
      <c r="CR44" s="49">
        <v>0</v>
      </c>
      <c r="CS44" s="49">
        <v>0</v>
      </c>
      <c r="CT44" s="49">
        <v>0</v>
      </c>
      <c r="CU44" s="49">
        <v>0</v>
      </c>
      <c r="CV44" s="49">
        <v>0</v>
      </c>
      <c r="CW44" s="49">
        <v>100</v>
      </c>
      <c r="CX44" s="49">
        <v>0</v>
      </c>
    </row>
    <row r="45" spans="1:102" x14ac:dyDescent="0.25">
      <c r="A45" s="62" t="s">
        <v>124</v>
      </c>
      <c r="B45" s="64" t="s">
        <v>759</v>
      </c>
      <c r="C45" s="64" t="s">
        <v>791</v>
      </c>
      <c r="D45" s="64" t="s">
        <v>792</v>
      </c>
      <c r="E45" s="64" t="s">
        <v>794</v>
      </c>
      <c r="F45" s="65">
        <v>3537</v>
      </c>
      <c r="G45" s="63">
        <v>-23.381060000000002</v>
      </c>
      <c r="H45" s="63">
        <v>28.021909999999998</v>
      </c>
      <c r="I45" s="66">
        <v>24875</v>
      </c>
      <c r="J45" s="66">
        <v>43327</v>
      </c>
      <c r="K45" s="65">
        <v>1966</v>
      </c>
      <c r="L45" s="63">
        <v>3552.336832</v>
      </c>
      <c r="M45" s="63">
        <v>550349.50219999999</v>
      </c>
      <c r="N45" s="63">
        <v>72150.285210000002</v>
      </c>
      <c r="O45" s="49">
        <v>72.150285210000007</v>
      </c>
      <c r="P45" s="63">
        <v>184960.79490000001</v>
      </c>
      <c r="Q45" s="65">
        <v>822</v>
      </c>
      <c r="R45" s="65">
        <v>1747</v>
      </c>
      <c r="S45" s="65">
        <v>843</v>
      </c>
      <c r="T45" s="65">
        <v>1391</v>
      </c>
      <c r="U45" s="65">
        <v>3.0157180000000001E-3</v>
      </c>
      <c r="V45" s="65">
        <v>5.0010599999999999E-3</v>
      </c>
      <c r="W45" s="65">
        <v>7.5900001530000001</v>
      </c>
      <c r="X45" s="65">
        <v>3.9503869999999996E-3</v>
      </c>
      <c r="Y45" s="63">
        <v>5.1665371709999999</v>
      </c>
      <c r="Z45" s="63">
        <v>81.185835460000007</v>
      </c>
      <c r="AA45" s="63">
        <v>31.092813020000001</v>
      </c>
      <c r="AB45" s="65" t="s">
        <v>80</v>
      </c>
      <c r="AC45" s="63">
        <v>29.372998840000001</v>
      </c>
      <c r="AD45" s="63">
        <v>6.2</v>
      </c>
      <c r="AE45" s="63">
        <v>1.2</v>
      </c>
      <c r="AF45" s="63">
        <v>3.45</v>
      </c>
      <c r="AG45" s="63">
        <v>3.27</v>
      </c>
      <c r="AH45" s="63">
        <v>5.6</v>
      </c>
      <c r="AI45" s="63">
        <v>0.54</v>
      </c>
      <c r="AJ45" s="63">
        <v>0.22</v>
      </c>
      <c r="AK45" s="63">
        <v>0.38</v>
      </c>
      <c r="AL45" s="63">
        <v>0.38</v>
      </c>
      <c r="AM45" s="63">
        <v>750</v>
      </c>
      <c r="AN45" s="63">
        <v>407</v>
      </c>
      <c r="AO45" s="63">
        <v>532</v>
      </c>
      <c r="AP45" s="63">
        <v>542</v>
      </c>
      <c r="AQ45" s="63">
        <v>655</v>
      </c>
      <c r="AR45" s="63">
        <v>389</v>
      </c>
      <c r="AS45" s="63">
        <v>520</v>
      </c>
      <c r="AT45" s="63">
        <v>534</v>
      </c>
      <c r="AU45" s="63">
        <v>2.5999999999999999E-2</v>
      </c>
      <c r="AV45" s="63">
        <v>0.25800000000000001</v>
      </c>
      <c r="AW45" s="63">
        <v>6</v>
      </c>
      <c r="AX45" s="63">
        <v>68</v>
      </c>
      <c r="AY45" s="63">
        <v>5</v>
      </c>
      <c r="AZ45" s="63">
        <v>6</v>
      </c>
      <c r="BA45" s="63">
        <v>1</v>
      </c>
      <c r="BB45" s="63">
        <v>1</v>
      </c>
      <c r="BC45" s="63">
        <v>1</v>
      </c>
      <c r="BD45" s="63">
        <v>1</v>
      </c>
      <c r="BE45" s="63">
        <v>1</v>
      </c>
      <c r="BF45" s="63">
        <v>1</v>
      </c>
      <c r="BG45" s="63">
        <v>5</v>
      </c>
      <c r="BH45" s="63">
        <v>5</v>
      </c>
      <c r="BI45" s="63">
        <v>4</v>
      </c>
      <c r="BJ45" s="63">
        <v>1</v>
      </c>
      <c r="BK45" s="63">
        <v>1</v>
      </c>
      <c r="BL45" s="63">
        <v>0</v>
      </c>
      <c r="BM45" s="63">
        <v>1</v>
      </c>
      <c r="BN45" s="63">
        <v>1</v>
      </c>
      <c r="BO45" s="63">
        <v>-8.7348486000000003E-2</v>
      </c>
      <c r="BP45" s="63">
        <v>0.87805035099999995</v>
      </c>
      <c r="BQ45" s="63">
        <v>23.560771030000002</v>
      </c>
      <c r="BR45" s="63">
        <v>122</v>
      </c>
      <c r="BS45" s="63">
        <v>70</v>
      </c>
      <c r="BT45" s="63">
        <v>98</v>
      </c>
      <c r="BU45" s="63">
        <v>117</v>
      </c>
      <c r="BV45" s="63">
        <v>137</v>
      </c>
      <c r="BW45" s="63">
        <v>165</v>
      </c>
      <c r="BX45" s="63">
        <v>187</v>
      </c>
      <c r="BY45" s="63">
        <v>211</v>
      </c>
      <c r="BZ45" s="63">
        <v>70</v>
      </c>
      <c r="CA45" s="63">
        <v>97</v>
      </c>
      <c r="CB45" s="63">
        <v>117</v>
      </c>
      <c r="CC45" s="63">
        <v>137</v>
      </c>
      <c r="CD45" s="63">
        <v>164</v>
      </c>
      <c r="CE45" s="63">
        <v>187</v>
      </c>
      <c r="CF45" s="63">
        <v>210</v>
      </c>
      <c r="CG45" s="52">
        <v>0</v>
      </c>
      <c r="CH45" s="53">
        <v>0</v>
      </c>
      <c r="CI45" s="54">
        <v>0</v>
      </c>
      <c r="CJ45" s="55">
        <v>0</v>
      </c>
      <c r="CK45" s="56">
        <v>100</v>
      </c>
      <c r="CL45" s="57">
        <v>0</v>
      </c>
      <c r="CM45" s="58">
        <v>0</v>
      </c>
      <c r="CN45" s="59">
        <v>0</v>
      </c>
      <c r="CO45" s="67" t="s">
        <v>124</v>
      </c>
      <c r="CP45" s="49">
        <v>0</v>
      </c>
      <c r="CQ45" s="49">
        <v>0</v>
      </c>
      <c r="CR45" s="49">
        <v>0</v>
      </c>
      <c r="CS45" s="49">
        <v>0</v>
      </c>
      <c r="CT45" s="49">
        <v>0</v>
      </c>
      <c r="CU45" s="49">
        <v>0</v>
      </c>
      <c r="CV45" s="49">
        <v>0</v>
      </c>
      <c r="CW45" s="49">
        <v>100</v>
      </c>
      <c r="CX45" s="49">
        <v>0</v>
      </c>
    </row>
    <row r="46" spans="1:102" x14ac:dyDescent="0.25">
      <c r="A46" s="48" t="s">
        <v>125</v>
      </c>
      <c r="B46" s="49" t="s">
        <v>759</v>
      </c>
      <c r="C46" s="49" t="s">
        <v>796</v>
      </c>
      <c r="D46" s="49" t="s">
        <v>797</v>
      </c>
      <c r="E46" s="49" t="s">
        <v>800</v>
      </c>
      <c r="F46" s="50">
        <v>70</v>
      </c>
      <c r="G46" s="49">
        <v>-24.573979999999999</v>
      </c>
      <c r="H46" s="49">
        <v>28.639530000000001</v>
      </c>
      <c r="I46" s="51">
        <v>23617</v>
      </c>
      <c r="J46" s="51">
        <v>43124</v>
      </c>
      <c r="K46" s="50">
        <v>1964</v>
      </c>
      <c r="L46" s="49">
        <v>70.526272820000003</v>
      </c>
      <c r="M46" s="49">
        <v>64937.013509999997</v>
      </c>
      <c r="N46" s="49">
        <v>16750.030009999999</v>
      </c>
      <c r="O46" s="49">
        <v>16.75003001</v>
      </c>
      <c r="P46" s="49">
        <v>26659.586439999999</v>
      </c>
      <c r="Q46" s="50">
        <v>1150</v>
      </c>
      <c r="R46" s="50">
        <v>1545</v>
      </c>
      <c r="S46" s="50">
        <v>1172</v>
      </c>
      <c r="T46" s="50">
        <v>1465</v>
      </c>
      <c r="U46" s="50">
        <v>1.4508511999999999E-2</v>
      </c>
      <c r="V46" s="50">
        <v>1.4816434E-2</v>
      </c>
      <c r="W46" s="50">
        <v>7.5199999809999998</v>
      </c>
      <c r="X46" s="50">
        <v>1.4653891E-2</v>
      </c>
      <c r="Y46" s="49">
        <v>4.1006627130000002</v>
      </c>
      <c r="Z46" s="49">
        <v>95.844949549999995</v>
      </c>
      <c r="AA46" s="49">
        <v>4.2240606410000003</v>
      </c>
      <c r="AB46" s="50" t="s">
        <v>80</v>
      </c>
      <c r="AC46" s="49">
        <v>3.6088982239999998</v>
      </c>
      <c r="AD46" s="49">
        <v>6</v>
      </c>
      <c r="AE46" s="49">
        <v>2.56</v>
      </c>
      <c r="AF46" s="49">
        <v>4.16</v>
      </c>
      <c r="AG46" s="49">
        <v>3.63</v>
      </c>
      <c r="AH46" s="49">
        <v>3.63</v>
      </c>
      <c r="AI46" s="49">
        <v>0.53</v>
      </c>
      <c r="AJ46" s="49">
        <v>0.34</v>
      </c>
      <c r="AK46" s="49">
        <v>0.46</v>
      </c>
      <c r="AL46" s="49">
        <v>0.48</v>
      </c>
      <c r="AM46" s="49">
        <v>650</v>
      </c>
      <c r="AN46" s="49">
        <v>615</v>
      </c>
      <c r="AO46" s="49">
        <v>632</v>
      </c>
      <c r="AP46" s="49">
        <v>632</v>
      </c>
      <c r="AQ46" s="49">
        <v>591</v>
      </c>
      <c r="AR46" s="49">
        <v>499</v>
      </c>
      <c r="AS46" s="49">
        <v>560</v>
      </c>
      <c r="AT46" s="49">
        <v>567</v>
      </c>
      <c r="AU46" s="49">
        <v>8.4000000000000005E-2</v>
      </c>
      <c r="AV46" s="49">
        <v>0.04</v>
      </c>
      <c r="AW46" s="49">
        <v>12</v>
      </c>
      <c r="AX46" s="49">
        <v>28</v>
      </c>
      <c r="AY46" s="49">
        <v>1</v>
      </c>
      <c r="AZ46" s="49">
        <v>1</v>
      </c>
      <c r="BA46" s="49">
        <v>1</v>
      </c>
      <c r="BB46" s="49">
        <v>1</v>
      </c>
      <c r="BC46" s="49">
        <v>1</v>
      </c>
      <c r="BD46" s="49">
        <v>1</v>
      </c>
      <c r="BE46" s="49">
        <v>1</v>
      </c>
      <c r="BF46" s="49">
        <v>1</v>
      </c>
      <c r="BG46" s="49">
        <v>5</v>
      </c>
      <c r="BH46" s="49">
        <v>5</v>
      </c>
      <c r="BI46" s="49">
        <v>5</v>
      </c>
      <c r="BJ46" s="49">
        <v>1</v>
      </c>
      <c r="BK46" s="49">
        <v>1</v>
      </c>
      <c r="BL46" s="49">
        <v>1</v>
      </c>
      <c r="BM46" s="49">
        <v>1</v>
      </c>
      <c r="BN46" s="49">
        <v>1</v>
      </c>
      <c r="BO46" s="49">
        <v>-0.119984853</v>
      </c>
      <c r="BP46" s="49">
        <v>0.84644724800000004</v>
      </c>
      <c r="BQ46" s="49">
        <v>20.337475349999998</v>
      </c>
      <c r="BR46" s="49">
        <v>122</v>
      </c>
      <c r="BS46" s="49">
        <v>44</v>
      </c>
      <c r="BT46" s="49">
        <v>61</v>
      </c>
      <c r="BU46" s="49">
        <v>72</v>
      </c>
      <c r="BV46" s="49">
        <v>84</v>
      </c>
      <c r="BW46" s="49">
        <v>101</v>
      </c>
      <c r="BX46" s="49">
        <v>114</v>
      </c>
      <c r="BY46" s="49">
        <v>129</v>
      </c>
      <c r="BZ46" s="49">
        <v>43</v>
      </c>
      <c r="CA46" s="49">
        <v>58</v>
      </c>
      <c r="CB46" s="49">
        <v>69</v>
      </c>
      <c r="CC46" s="49">
        <v>81</v>
      </c>
      <c r="CD46" s="49">
        <v>97</v>
      </c>
      <c r="CE46" s="49">
        <v>110</v>
      </c>
      <c r="CF46" s="49">
        <v>123</v>
      </c>
      <c r="CG46" s="52">
        <v>0</v>
      </c>
      <c r="CH46" s="53">
        <v>0</v>
      </c>
      <c r="CI46" s="54">
        <v>0</v>
      </c>
      <c r="CJ46" s="55">
        <v>100</v>
      </c>
      <c r="CK46" s="56">
        <v>0</v>
      </c>
      <c r="CL46" s="57">
        <v>0</v>
      </c>
      <c r="CM46" s="58">
        <v>0</v>
      </c>
      <c r="CN46" s="59">
        <v>0</v>
      </c>
      <c r="CO46" s="60" t="s">
        <v>125</v>
      </c>
      <c r="CP46" s="49">
        <v>0</v>
      </c>
      <c r="CQ46" s="49">
        <v>0</v>
      </c>
      <c r="CR46" s="49">
        <v>0</v>
      </c>
      <c r="CS46" s="49">
        <v>0</v>
      </c>
      <c r="CT46" s="49">
        <v>0</v>
      </c>
      <c r="CU46" s="49">
        <v>0</v>
      </c>
      <c r="CV46" s="49">
        <v>0</v>
      </c>
      <c r="CW46" s="49">
        <v>100</v>
      </c>
      <c r="CX46" s="49">
        <v>0</v>
      </c>
    </row>
    <row r="47" spans="1:102" x14ac:dyDescent="0.25">
      <c r="A47" s="48" t="s">
        <v>126</v>
      </c>
      <c r="B47" s="49" t="s">
        <v>759</v>
      </c>
      <c r="C47" s="49" t="s">
        <v>796</v>
      </c>
      <c r="D47" s="49" t="s">
        <v>797</v>
      </c>
      <c r="E47" s="49" t="s">
        <v>798</v>
      </c>
      <c r="F47" s="50">
        <v>73</v>
      </c>
      <c r="G47" s="49">
        <v>-24.761839999999999</v>
      </c>
      <c r="H47" s="49">
        <v>28.344429999999999</v>
      </c>
      <c r="I47" s="51">
        <v>24435</v>
      </c>
      <c r="J47" s="51">
        <v>43242</v>
      </c>
      <c r="K47" s="50">
        <v>1966</v>
      </c>
      <c r="L47" s="49">
        <v>73.868225370000005</v>
      </c>
      <c r="M47" s="49">
        <v>56381.187919999997</v>
      </c>
      <c r="N47" s="49">
        <v>6936.4179519999998</v>
      </c>
      <c r="O47" s="49">
        <v>6.9364179520000002</v>
      </c>
      <c r="P47" s="49">
        <v>15011.796109999999</v>
      </c>
      <c r="Q47" s="50">
        <v>1188</v>
      </c>
      <c r="R47" s="50">
        <v>1496</v>
      </c>
      <c r="S47" s="50">
        <v>1198</v>
      </c>
      <c r="T47" s="50">
        <v>1408</v>
      </c>
      <c r="U47" s="50">
        <v>1.5904892E-2</v>
      </c>
      <c r="V47" s="50">
        <v>2.0517198E-2</v>
      </c>
      <c r="W47" s="50">
        <v>8.5399999619999996</v>
      </c>
      <c r="X47" s="50">
        <v>1.8651999999999998E-2</v>
      </c>
      <c r="Y47" s="49">
        <v>4.3236653059999997</v>
      </c>
      <c r="Z47" s="49">
        <v>93.299543330000006</v>
      </c>
      <c r="AA47" s="49">
        <v>2.4736530189999999</v>
      </c>
      <c r="AB47" s="50" t="s">
        <v>80</v>
      </c>
      <c r="AC47" s="49">
        <v>3.1256883819999999</v>
      </c>
      <c r="AD47" s="49">
        <v>6.05</v>
      </c>
      <c r="AE47" s="49">
        <v>1.81</v>
      </c>
      <c r="AF47" s="49">
        <v>4.5599999999999996</v>
      </c>
      <c r="AG47" s="49">
        <v>5.13</v>
      </c>
      <c r="AH47" s="49">
        <v>5.13</v>
      </c>
      <c r="AI47" s="49">
        <v>0.45</v>
      </c>
      <c r="AJ47" s="49">
        <v>0.3</v>
      </c>
      <c r="AK47" s="49">
        <v>0.4</v>
      </c>
      <c r="AL47" s="49">
        <v>0.37</v>
      </c>
      <c r="AM47" s="49">
        <v>704</v>
      </c>
      <c r="AN47" s="49">
        <v>614</v>
      </c>
      <c r="AO47" s="49">
        <v>640</v>
      </c>
      <c r="AP47" s="49">
        <v>637</v>
      </c>
      <c r="AQ47" s="49">
        <v>642</v>
      </c>
      <c r="AR47" s="49">
        <v>561</v>
      </c>
      <c r="AS47" s="49">
        <v>603</v>
      </c>
      <c r="AT47" s="49">
        <v>604</v>
      </c>
      <c r="AU47" s="49">
        <v>4.0000000000000001E-3</v>
      </c>
      <c r="AV47" s="49">
        <v>0</v>
      </c>
      <c r="AW47" s="49">
        <v>11</v>
      </c>
      <c r="AX47" s="49">
        <v>28</v>
      </c>
      <c r="AY47" s="49">
        <v>1</v>
      </c>
      <c r="AZ47" s="49">
        <v>1</v>
      </c>
      <c r="BA47" s="49">
        <v>1</v>
      </c>
      <c r="BB47" s="49">
        <v>1</v>
      </c>
      <c r="BC47" s="49">
        <v>1</v>
      </c>
      <c r="BD47" s="49">
        <v>1</v>
      </c>
      <c r="BE47" s="49">
        <v>1</v>
      </c>
      <c r="BF47" s="49">
        <v>1</v>
      </c>
      <c r="BG47" s="49">
        <v>4</v>
      </c>
      <c r="BH47" s="49">
        <v>4</v>
      </c>
      <c r="BI47" s="49">
        <v>4</v>
      </c>
      <c r="BJ47" s="49">
        <v>0</v>
      </c>
      <c r="BK47" s="49">
        <v>0</v>
      </c>
      <c r="BL47" s="49">
        <v>0</v>
      </c>
      <c r="BM47" s="49">
        <v>1</v>
      </c>
      <c r="BN47" s="49">
        <v>1</v>
      </c>
      <c r="BO47" s="49">
        <v>-8.1206449999999999E-2</v>
      </c>
      <c r="BP47" s="49">
        <v>0.83229902</v>
      </c>
      <c r="BQ47" s="49">
        <v>46.087681779999997</v>
      </c>
      <c r="BR47" s="49">
        <v>116</v>
      </c>
      <c r="BS47" s="49">
        <v>37</v>
      </c>
      <c r="BT47" s="49">
        <v>51</v>
      </c>
      <c r="BU47" s="49">
        <v>61</v>
      </c>
      <c r="BV47" s="49">
        <v>71</v>
      </c>
      <c r="BW47" s="49">
        <v>85</v>
      </c>
      <c r="BX47" s="49">
        <v>96</v>
      </c>
      <c r="BY47" s="49">
        <v>108</v>
      </c>
      <c r="BZ47" s="49">
        <v>39</v>
      </c>
      <c r="CA47" s="49">
        <v>54</v>
      </c>
      <c r="CB47" s="49">
        <v>64</v>
      </c>
      <c r="CC47" s="49">
        <v>75</v>
      </c>
      <c r="CD47" s="49">
        <v>89</v>
      </c>
      <c r="CE47" s="49">
        <v>101</v>
      </c>
      <c r="CF47" s="49">
        <v>114</v>
      </c>
      <c r="CG47" s="52">
        <v>0</v>
      </c>
      <c r="CH47" s="53">
        <v>0</v>
      </c>
      <c r="CI47" s="54">
        <v>0</v>
      </c>
      <c r="CJ47" s="55">
        <v>100</v>
      </c>
      <c r="CK47" s="56">
        <v>0</v>
      </c>
      <c r="CL47" s="57">
        <v>0</v>
      </c>
      <c r="CM47" s="58">
        <v>0</v>
      </c>
      <c r="CN47" s="59">
        <v>0</v>
      </c>
      <c r="CO47" s="60" t="s">
        <v>126</v>
      </c>
      <c r="CP47" s="49">
        <v>0</v>
      </c>
      <c r="CQ47" s="49">
        <v>0</v>
      </c>
      <c r="CR47" s="49">
        <v>0</v>
      </c>
      <c r="CS47" s="49">
        <v>0</v>
      </c>
      <c r="CT47" s="49">
        <v>0</v>
      </c>
      <c r="CU47" s="49">
        <v>0</v>
      </c>
      <c r="CV47" s="49">
        <v>0</v>
      </c>
      <c r="CW47" s="49">
        <v>100</v>
      </c>
      <c r="CX47" s="49">
        <v>0</v>
      </c>
    </row>
    <row r="48" spans="1:102" x14ac:dyDescent="0.25">
      <c r="A48" s="48" t="s">
        <v>127</v>
      </c>
      <c r="B48" s="49" t="s">
        <v>759</v>
      </c>
      <c r="C48" s="49" t="s">
        <v>796</v>
      </c>
      <c r="D48" s="49" t="s">
        <v>797</v>
      </c>
      <c r="E48" s="49" t="s">
        <v>799</v>
      </c>
      <c r="F48" s="50">
        <v>120</v>
      </c>
      <c r="G48" s="49">
        <v>-24.665479999999999</v>
      </c>
      <c r="H48" s="49">
        <v>28.476099999999999</v>
      </c>
      <c r="I48" s="51">
        <v>24423</v>
      </c>
      <c r="J48" s="51">
        <v>43263</v>
      </c>
      <c r="K48" s="50">
        <v>1966</v>
      </c>
      <c r="L48" s="49">
        <v>122.6861291</v>
      </c>
      <c r="M48" s="49">
        <v>78862.59822</v>
      </c>
      <c r="N48" s="49">
        <v>9559.8752650000006</v>
      </c>
      <c r="O48" s="49">
        <v>9.5598752650000005</v>
      </c>
      <c r="P48" s="49">
        <v>21161.375329999999</v>
      </c>
      <c r="Q48" s="50">
        <v>1168</v>
      </c>
      <c r="R48" s="50">
        <v>1601</v>
      </c>
      <c r="S48" s="50">
        <v>1192</v>
      </c>
      <c r="T48" s="50">
        <v>1479</v>
      </c>
      <c r="U48" s="50">
        <v>1.406204E-2</v>
      </c>
      <c r="V48" s="50">
        <v>2.0461808000000001E-2</v>
      </c>
      <c r="W48" s="50">
        <v>14.72000027</v>
      </c>
      <c r="X48" s="50">
        <v>1.8083261E-2</v>
      </c>
      <c r="Y48" s="49">
        <v>4.2258473649999999</v>
      </c>
      <c r="Z48" s="49">
        <v>91.599472930000005</v>
      </c>
      <c r="AA48" s="49">
        <v>3.2608600170000002</v>
      </c>
      <c r="AB48" s="50" t="s">
        <v>80</v>
      </c>
      <c r="AC48" s="49">
        <v>1.867729832</v>
      </c>
      <c r="AD48" s="49">
        <v>6.15</v>
      </c>
      <c r="AE48" s="49">
        <v>2.19</v>
      </c>
      <c r="AF48" s="49">
        <v>4.9000000000000004</v>
      </c>
      <c r="AG48" s="49">
        <v>5.65</v>
      </c>
      <c r="AH48" s="49">
        <v>6</v>
      </c>
      <c r="AI48" s="49">
        <v>0.53</v>
      </c>
      <c r="AJ48" s="49">
        <v>0.31</v>
      </c>
      <c r="AK48" s="49">
        <v>0.43</v>
      </c>
      <c r="AL48" s="49">
        <v>0.43</v>
      </c>
      <c r="AM48" s="49">
        <v>649</v>
      </c>
      <c r="AN48" s="49">
        <v>613</v>
      </c>
      <c r="AO48" s="49">
        <v>628</v>
      </c>
      <c r="AP48" s="49">
        <v>628</v>
      </c>
      <c r="AQ48" s="49">
        <v>621</v>
      </c>
      <c r="AR48" s="49">
        <v>563</v>
      </c>
      <c r="AS48" s="49">
        <v>586</v>
      </c>
      <c r="AT48" s="49">
        <v>586</v>
      </c>
      <c r="AU48" s="49">
        <v>6.0000000000000001E-3</v>
      </c>
      <c r="AV48" s="49">
        <v>0.14000000000000001</v>
      </c>
      <c r="AW48" s="49">
        <v>12</v>
      </c>
      <c r="AX48" s="49">
        <v>28</v>
      </c>
      <c r="AY48" s="49">
        <v>1</v>
      </c>
      <c r="AZ48" s="49">
        <v>1</v>
      </c>
      <c r="BA48" s="49">
        <v>1</v>
      </c>
      <c r="BB48" s="49">
        <v>1</v>
      </c>
      <c r="BC48" s="49">
        <v>1</v>
      </c>
      <c r="BD48" s="49">
        <v>1</v>
      </c>
      <c r="BE48" s="49">
        <v>1</v>
      </c>
      <c r="BF48" s="49">
        <v>1</v>
      </c>
      <c r="BG48" s="49">
        <v>5</v>
      </c>
      <c r="BH48" s="49">
        <v>5</v>
      </c>
      <c r="BI48" s="49">
        <v>5</v>
      </c>
      <c r="BJ48" s="49">
        <v>1</v>
      </c>
      <c r="BK48" s="49">
        <v>1</v>
      </c>
      <c r="BL48" s="49">
        <v>1</v>
      </c>
      <c r="BM48" s="49">
        <v>1</v>
      </c>
      <c r="BN48" s="49">
        <v>1</v>
      </c>
      <c r="BO48" s="49">
        <v>-8.8336359000000003E-2</v>
      </c>
      <c r="BP48" s="49">
        <v>0.79123412599999998</v>
      </c>
      <c r="BQ48" s="49">
        <v>36.249590359999999</v>
      </c>
      <c r="BR48" s="49">
        <v>127</v>
      </c>
      <c r="BS48" s="49">
        <v>42</v>
      </c>
      <c r="BT48" s="49">
        <v>57</v>
      </c>
      <c r="BU48" s="49">
        <v>68</v>
      </c>
      <c r="BV48" s="49">
        <v>79</v>
      </c>
      <c r="BW48" s="49">
        <v>95</v>
      </c>
      <c r="BX48" s="49">
        <v>107</v>
      </c>
      <c r="BY48" s="49">
        <v>121</v>
      </c>
      <c r="BZ48" s="49">
        <v>36</v>
      </c>
      <c r="CA48" s="49">
        <v>50</v>
      </c>
      <c r="CB48" s="49">
        <v>59</v>
      </c>
      <c r="CC48" s="49">
        <v>69</v>
      </c>
      <c r="CD48" s="49">
        <v>83</v>
      </c>
      <c r="CE48" s="49">
        <v>94</v>
      </c>
      <c r="CF48" s="49">
        <v>106</v>
      </c>
      <c r="CG48" s="52">
        <v>0</v>
      </c>
      <c r="CH48" s="53">
        <v>0</v>
      </c>
      <c r="CI48" s="54">
        <v>0</v>
      </c>
      <c r="CJ48" s="55">
        <v>100</v>
      </c>
      <c r="CK48" s="56">
        <v>0</v>
      </c>
      <c r="CL48" s="57">
        <v>0</v>
      </c>
      <c r="CM48" s="58">
        <v>0</v>
      </c>
      <c r="CN48" s="59">
        <v>0</v>
      </c>
      <c r="CO48" s="60" t="s">
        <v>127</v>
      </c>
      <c r="CP48" s="49">
        <v>0</v>
      </c>
      <c r="CQ48" s="49">
        <v>0</v>
      </c>
      <c r="CR48" s="49">
        <v>0</v>
      </c>
      <c r="CS48" s="49">
        <v>0</v>
      </c>
      <c r="CT48" s="49">
        <v>0</v>
      </c>
      <c r="CU48" s="49">
        <v>0</v>
      </c>
      <c r="CV48" s="49">
        <v>0</v>
      </c>
      <c r="CW48" s="49">
        <v>100</v>
      </c>
      <c r="CX48" s="49">
        <v>0</v>
      </c>
    </row>
    <row r="49" spans="1:102" x14ac:dyDescent="0.25">
      <c r="A49" s="48" t="s">
        <v>128</v>
      </c>
      <c r="B49" s="49" t="s">
        <v>759</v>
      </c>
      <c r="C49" s="49" t="s">
        <v>796</v>
      </c>
      <c r="D49" s="49" t="s">
        <v>797</v>
      </c>
      <c r="E49" s="49" t="s">
        <v>798</v>
      </c>
      <c r="F49" s="50">
        <v>12</v>
      </c>
      <c r="G49" s="49">
        <v>-24.770859999999999</v>
      </c>
      <c r="H49" s="49">
        <v>28.348800000000001</v>
      </c>
      <c r="I49" s="51">
        <v>26872</v>
      </c>
      <c r="J49" s="51">
        <v>43123</v>
      </c>
      <c r="K49" s="50">
        <v>1973</v>
      </c>
      <c r="L49" s="49">
        <v>13.85657168</v>
      </c>
      <c r="M49" s="49">
        <v>21264.884839999999</v>
      </c>
      <c r="N49" s="49">
        <v>2267.0557570000001</v>
      </c>
      <c r="O49" s="49">
        <v>2.2670557570000001</v>
      </c>
      <c r="P49" s="49">
        <v>4966.8025379999999</v>
      </c>
      <c r="Q49" s="50">
        <v>1200</v>
      </c>
      <c r="R49" s="50">
        <v>1347</v>
      </c>
      <c r="S49" s="50">
        <v>1211</v>
      </c>
      <c r="T49" s="50">
        <v>1326</v>
      </c>
      <c r="U49" s="50">
        <v>3.0217363000000001E-2</v>
      </c>
      <c r="V49" s="50">
        <v>2.9596506000000002E-2</v>
      </c>
      <c r="W49" s="50">
        <v>9.9399995800000003</v>
      </c>
      <c r="X49" s="50">
        <v>3.0871638999999999E-2</v>
      </c>
      <c r="Y49" s="49">
        <v>4.3168608339999999</v>
      </c>
      <c r="Z49" s="49">
        <v>98.061269469999999</v>
      </c>
      <c r="AA49" s="49">
        <v>0.86938800000000005</v>
      </c>
      <c r="AB49" s="50" t="s">
        <v>80</v>
      </c>
      <c r="AC49" s="49">
        <v>2.4125643929999998</v>
      </c>
      <c r="AD49" s="49">
        <v>5.35</v>
      </c>
      <c r="AE49" s="49">
        <v>1.81</v>
      </c>
      <c r="AF49" s="49">
        <v>3.64</v>
      </c>
      <c r="AG49" s="49">
        <v>2.95</v>
      </c>
      <c r="AH49" s="49">
        <v>2.95</v>
      </c>
      <c r="AI49" s="49">
        <v>0.45</v>
      </c>
      <c r="AJ49" s="49">
        <v>0.3</v>
      </c>
      <c r="AK49" s="49">
        <v>0.36</v>
      </c>
      <c r="AL49" s="49">
        <v>0.37</v>
      </c>
      <c r="AM49" s="49">
        <v>676</v>
      </c>
      <c r="AN49" s="49">
        <v>641</v>
      </c>
      <c r="AO49" s="49">
        <v>658</v>
      </c>
      <c r="AP49" s="49">
        <v>658</v>
      </c>
      <c r="AQ49" s="49">
        <v>624</v>
      </c>
      <c r="AR49" s="49">
        <v>599</v>
      </c>
      <c r="AS49" s="49">
        <v>609</v>
      </c>
      <c r="AT49" s="49">
        <v>609</v>
      </c>
      <c r="AU49" s="49">
        <v>0</v>
      </c>
      <c r="AV49" s="49">
        <v>0.45800000000000002</v>
      </c>
      <c r="AW49" s="49">
        <v>11</v>
      </c>
      <c r="AX49" s="49">
        <v>28</v>
      </c>
      <c r="AY49" s="49">
        <v>1</v>
      </c>
      <c r="AZ49" s="49">
        <v>1</v>
      </c>
      <c r="BA49" s="49">
        <v>1</v>
      </c>
      <c r="BB49" s="49">
        <v>1</v>
      </c>
      <c r="BC49" s="49">
        <v>1</v>
      </c>
      <c r="BD49" s="49">
        <v>1</v>
      </c>
      <c r="BE49" s="49">
        <v>1</v>
      </c>
      <c r="BF49" s="49">
        <v>1</v>
      </c>
      <c r="BG49" s="49">
        <v>4</v>
      </c>
      <c r="BH49" s="49">
        <v>4</v>
      </c>
      <c r="BI49" s="49">
        <v>4</v>
      </c>
      <c r="BJ49" s="49">
        <v>0</v>
      </c>
      <c r="BK49" s="49">
        <v>0</v>
      </c>
      <c r="BL49" s="49">
        <v>0</v>
      </c>
      <c r="BM49" s="49">
        <v>1</v>
      </c>
      <c r="BN49" s="49">
        <v>1</v>
      </c>
      <c r="BO49" s="49">
        <v>-8.1206449999999999E-2</v>
      </c>
      <c r="BP49" s="49">
        <v>0.83613365500000003</v>
      </c>
      <c r="BQ49" s="49">
        <v>26.432655279999999</v>
      </c>
      <c r="BR49" s="49">
        <v>115</v>
      </c>
      <c r="BS49" s="49">
        <v>27</v>
      </c>
      <c r="BT49" s="49">
        <v>37</v>
      </c>
      <c r="BU49" s="49">
        <v>44</v>
      </c>
      <c r="BV49" s="49">
        <v>51</v>
      </c>
      <c r="BW49" s="49">
        <v>62</v>
      </c>
      <c r="BX49" s="49">
        <v>70</v>
      </c>
      <c r="BY49" s="49">
        <v>79</v>
      </c>
      <c r="BZ49" s="49">
        <v>37</v>
      </c>
      <c r="CA49" s="49">
        <v>51</v>
      </c>
      <c r="CB49" s="49">
        <v>61</v>
      </c>
      <c r="CC49" s="49">
        <v>71</v>
      </c>
      <c r="CD49" s="49">
        <v>85</v>
      </c>
      <c r="CE49" s="49">
        <v>97</v>
      </c>
      <c r="CF49" s="49">
        <v>109</v>
      </c>
      <c r="CG49" s="52">
        <v>0</v>
      </c>
      <c r="CH49" s="53">
        <v>0</v>
      </c>
      <c r="CI49" s="54">
        <v>0</v>
      </c>
      <c r="CJ49" s="55">
        <v>100</v>
      </c>
      <c r="CK49" s="56">
        <v>0</v>
      </c>
      <c r="CL49" s="57">
        <v>0</v>
      </c>
      <c r="CM49" s="58">
        <v>0</v>
      </c>
      <c r="CN49" s="59">
        <v>0</v>
      </c>
      <c r="CO49" s="60" t="s">
        <v>128</v>
      </c>
      <c r="CP49" s="49">
        <v>0</v>
      </c>
      <c r="CQ49" s="49">
        <v>0</v>
      </c>
      <c r="CR49" s="49">
        <v>0</v>
      </c>
      <c r="CS49" s="49">
        <v>0</v>
      </c>
      <c r="CT49" s="49">
        <v>0</v>
      </c>
      <c r="CU49" s="49">
        <v>0</v>
      </c>
      <c r="CV49" s="49">
        <v>0</v>
      </c>
      <c r="CW49" s="49">
        <v>100</v>
      </c>
      <c r="CX49" s="49">
        <v>0</v>
      </c>
    </row>
    <row r="50" spans="1:102" x14ac:dyDescent="0.25">
      <c r="A50" s="48" t="s">
        <v>129</v>
      </c>
      <c r="B50" s="49" t="s">
        <v>759</v>
      </c>
      <c r="C50" s="49" t="s">
        <v>796</v>
      </c>
      <c r="D50" s="49" t="s">
        <v>797</v>
      </c>
      <c r="E50" s="49" t="s">
        <v>799</v>
      </c>
      <c r="F50" s="50">
        <v>43</v>
      </c>
      <c r="G50" s="49">
        <v>-24.671109999999999</v>
      </c>
      <c r="H50" s="49">
        <v>28.56061</v>
      </c>
      <c r="I50" s="51">
        <v>26886</v>
      </c>
      <c r="J50" s="51">
        <v>43242</v>
      </c>
      <c r="K50" s="50">
        <v>1973</v>
      </c>
      <c r="L50" s="49">
        <v>43.491761580000002</v>
      </c>
      <c r="M50" s="49">
        <v>44265.647060000003</v>
      </c>
      <c r="N50" s="49">
        <v>8323.6113700000005</v>
      </c>
      <c r="O50" s="49">
        <v>8.3236113700000001</v>
      </c>
      <c r="P50" s="49">
        <v>15074.587799999999</v>
      </c>
      <c r="Q50" s="50">
        <v>1149</v>
      </c>
      <c r="R50" s="50">
        <v>1519</v>
      </c>
      <c r="S50" s="50">
        <v>1163</v>
      </c>
      <c r="T50" s="50">
        <v>1431</v>
      </c>
      <c r="U50" s="50">
        <v>1.7344357000000001E-2</v>
      </c>
      <c r="V50" s="50">
        <v>2.4544618000000001E-2</v>
      </c>
      <c r="W50" s="50">
        <v>14.010000229999999</v>
      </c>
      <c r="X50" s="50">
        <v>2.3704352000000001E-2</v>
      </c>
      <c r="Y50" s="49">
        <v>4.1437270689999997</v>
      </c>
      <c r="Z50" s="49">
        <v>95.867143540000001</v>
      </c>
      <c r="AA50" s="49">
        <v>2.2628464899999998</v>
      </c>
      <c r="AB50" s="50" t="s">
        <v>80</v>
      </c>
      <c r="AC50" s="49">
        <v>1.750912142</v>
      </c>
      <c r="AD50" s="49">
        <v>6</v>
      </c>
      <c r="AE50" s="49">
        <v>1.81</v>
      </c>
      <c r="AF50" s="49">
        <v>4.6399999999999997</v>
      </c>
      <c r="AG50" s="49">
        <v>5.95</v>
      </c>
      <c r="AH50" s="49">
        <v>6</v>
      </c>
      <c r="AI50" s="49">
        <v>0.48</v>
      </c>
      <c r="AJ50" s="49">
        <v>0.31</v>
      </c>
      <c r="AK50" s="49">
        <v>0.4</v>
      </c>
      <c r="AL50" s="49">
        <v>0.42</v>
      </c>
      <c r="AM50" s="49">
        <v>644</v>
      </c>
      <c r="AN50" s="49">
        <v>610</v>
      </c>
      <c r="AO50" s="49">
        <v>631</v>
      </c>
      <c r="AP50" s="49">
        <v>635</v>
      </c>
      <c r="AQ50" s="49">
        <v>596</v>
      </c>
      <c r="AR50" s="49">
        <v>543</v>
      </c>
      <c r="AS50" s="49">
        <v>572</v>
      </c>
      <c r="AT50" s="49">
        <v>572</v>
      </c>
      <c r="AU50" s="49">
        <v>3.0000000000000001E-3</v>
      </c>
      <c r="AV50" s="49">
        <v>0</v>
      </c>
      <c r="AW50" s="49">
        <v>12</v>
      </c>
      <c r="AX50" s="49">
        <v>28</v>
      </c>
      <c r="AY50" s="49">
        <v>1</v>
      </c>
      <c r="AZ50" s="49">
        <v>1</v>
      </c>
      <c r="BA50" s="49">
        <v>1</v>
      </c>
      <c r="BB50" s="49">
        <v>1</v>
      </c>
      <c r="BC50" s="49">
        <v>1</v>
      </c>
      <c r="BD50" s="49">
        <v>1</v>
      </c>
      <c r="BE50" s="49">
        <v>1</v>
      </c>
      <c r="BF50" s="49">
        <v>1</v>
      </c>
      <c r="BG50" s="49">
        <v>5</v>
      </c>
      <c r="BH50" s="49">
        <v>5</v>
      </c>
      <c r="BI50" s="49">
        <v>5</v>
      </c>
      <c r="BJ50" s="49">
        <v>1</v>
      </c>
      <c r="BK50" s="49">
        <v>1</v>
      </c>
      <c r="BL50" s="49">
        <v>1</v>
      </c>
      <c r="BM50" s="49">
        <v>1</v>
      </c>
      <c r="BN50" s="49">
        <v>1</v>
      </c>
      <c r="BO50" s="49">
        <v>-8.8336359000000003E-2</v>
      </c>
      <c r="BP50" s="49">
        <v>0.826204206</v>
      </c>
      <c r="BQ50" s="49">
        <v>34.175453359999999</v>
      </c>
      <c r="BR50" s="49">
        <v>126</v>
      </c>
      <c r="BS50" s="49">
        <v>39</v>
      </c>
      <c r="BT50" s="49">
        <v>53</v>
      </c>
      <c r="BU50" s="49">
        <v>63</v>
      </c>
      <c r="BV50" s="49">
        <v>74</v>
      </c>
      <c r="BW50" s="49">
        <v>89</v>
      </c>
      <c r="BX50" s="49">
        <v>100</v>
      </c>
      <c r="BY50" s="49">
        <v>113</v>
      </c>
      <c r="BZ50" s="49">
        <v>36</v>
      </c>
      <c r="CA50" s="49">
        <v>49</v>
      </c>
      <c r="CB50" s="49">
        <v>59</v>
      </c>
      <c r="CC50" s="49">
        <v>69</v>
      </c>
      <c r="CD50" s="49">
        <v>82</v>
      </c>
      <c r="CE50" s="49">
        <v>93</v>
      </c>
      <c r="CF50" s="49">
        <v>105</v>
      </c>
      <c r="CG50" s="52">
        <v>0</v>
      </c>
      <c r="CH50" s="53">
        <v>0</v>
      </c>
      <c r="CI50" s="54">
        <v>0</v>
      </c>
      <c r="CJ50" s="55">
        <v>100</v>
      </c>
      <c r="CK50" s="56">
        <v>0</v>
      </c>
      <c r="CL50" s="57">
        <v>0</v>
      </c>
      <c r="CM50" s="58">
        <v>0</v>
      </c>
      <c r="CN50" s="59">
        <v>0</v>
      </c>
      <c r="CO50" s="60" t="s">
        <v>129</v>
      </c>
      <c r="CP50" s="49">
        <v>0</v>
      </c>
      <c r="CQ50" s="49">
        <v>0</v>
      </c>
      <c r="CR50" s="49">
        <v>0</v>
      </c>
      <c r="CS50" s="49">
        <v>0</v>
      </c>
      <c r="CT50" s="49">
        <v>0</v>
      </c>
      <c r="CU50" s="49">
        <v>0</v>
      </c>
      <c r="CV50" s="49">
        <v>0</v>
      </c>
      <c r="CW50" s="49">
        <v>100</v>
      </c>
      <c r="CX50" s="49">
        <v>0</v>
      </c>
    </row>
    <row r="51" spans="1:102" x14ac:dyDescent="0.25">
      <c r="A51" s="48" t="s">
        <v>130</v>
      </c>
      <c r="B51" s="49" t="s">
        <v>759</v>
      </c>
      <c r="C51" s="49" t="s">
        <v>796</v>
      </c>
      <c r="D51" s="49" t="s">
        <v>797</v>
      </c>
      <c r="E51" s="49" t="s">
        <v>800</v>
      </c>
      <c r="F51" s="50">
        <v>16</v>
      </c>
      <c r="G51" s="49">
        <v>-24.633009999999999</v>
      </c>
      <c r="H51" s="49">
        <v>28.59731</v>
      </c>
      <c r="I51" s="51">
        <v>26841</v>
      </c>
      <c r="J51" s="51">
        <v>43263</v>
      </c>
      <c r="K51" s="50">
        <v>1973</v>
      </c>
      <c r="L51" s="49">
        <v>19.030000350000002</v>
      </c>
      <c r="M51" s="49">
        <v>26270.12471</v>
      </c>
      <c r="N51" s="49">
        <v>5029.3964059999998</v>
      </c>
      <c r="O51" s="49">
        <v>5.029396406</v>
      </c>
      <c r="P51" s="49">
        <v>8454.9406419999996</v>
      </c>
      <c r="Q51" s="50">
        <v>1166</v>
      </c>
      <c r="R51" s="50">
        <v>1472</v>
      </c>
      <c r="S51" s="50">
        <v>1175</v>
      </c>
      <c r="T51" s="50">
        <v>1415</v>
      </c>
      <c r="U51" s="50">
        <v>2.5334327E-2</v>
      </c>
      <c r="V51" s="50">
        <v>3.6191857000000001E-2</v>
      </c>
      <c r="W51" s="50">
        <v>11.81000042</v>
      </c>
      <c r="X51" s="50">
        <v>3.7847694000000001E-2</v>
      </c>
      <c r="Y51" s="49">
        <v>4.123190782</v>
      </c>
      <c r="Z51" s="49">
        <v>97.728681219999999</v>
      </c>
      <c r="AA51" s="49">
        <v>1.210723209</v>
      </c>
      <c r="AB51" s="50" t="s">
        <v>80</v>
      </c>
      <c r="AC51" s="49">
        <v>1.7796843010000001</v>
      </c>
      <c r="AD51" s="49">
        <v>6</v>
      </c>
      <c r="AE51" s="49">
        <v>1.81</v>
      </c>
      <c r="AF51" s="49">
        <v>5.24</v>
      </c>
      <c r="AG51" s="49">
        <v>5.67</v>
      </c>
      <c r="AH51" s="49">
        <v>6</v>
      </c>
      <c r="AI51" s="49">
        <v>0.48</v>
      </c>
      <c r="AJ51" s="49">
        <v>0.36</v>
      </c>
      <c r="AK51" s="49">
        <v>0.42</v>
      </c>
      <c r="AL51" s="49">
        <v>0.36</v>
      </c>
      <c r="AM51" s="49">
        <v>647</v>
      </c>
      <c r="AN51" s="49">
        <v>623</v>
      </c>
      <c r="AO51" s="49">
        <v>637</v>
      </c>
      <c r="AP51" s="49">
        <v>639</v>
      </c>
      <c r="AQ51" s="49">
        <v>579</v>
      </c>
      <c r="AR51" s="49">
        <v>508</v>
      </c>
      <c r="AS51" s="49">
        <v>543</v>
      </c>
      <c r="AT51" s="49">
        <v>536</v>
      </c>
      <c r="AU51" s="49">
        <v>0</v>
      </c>
      <c r="AV51" s="49">
        <v>0</v>
      </c>
      <c r="AW51" s="49">
        <v>11</v>
      </c>
      <c r="AX51" s="49">
        <v>28</v>
      </c>
      <c r="AY51" s="49">
        <v>1</v>
      </c>
      <c r="AZ51" s="49">
        <v>1</v>
      </c>
      <c r="BA51" s="49">
        <v>1</v>
      </c>
      <c r="BB51" s="49">
        <v>1</v>
      </c>
      <c r="BC51" s="49">
        <v>1</v>
      </c>
      <c r="BD51" s="49">
        <v>1</v>
      </c>
      <c r="BE51" s="49">
        <v>1</v>
      </c>
      <c r="BF51" s="49">
        <v>1</v>
      </c>
      <c r="BG51" s="49">
        <v>5</v>
      </c>
      <c r="BH51" s="49">
        <v>5</v>
      </c>
      <c r="BI51" s="49">
        <v>5</v>
      </c>
      <c r="BJ51" s="49">
        <v>1</v>
      </c>
      <c r="BK51" s="49">
        <v>1</v>
      </c>
      <c r="BL51" s="49">
        <v>1</v>
      </c>
      <c r="BM51" s="49">
        <v>1</v>
      </c>
      <c r="BN51" s="49">
        <v>1</v>
      </c>
      <c r="BO51" s="49">
        <v>-0.119984853</v>
      </c>
      <c r="BP51" s="49">
        <v>0.64581187100000004</v>
      </c>
      <c r="BQ51" s="49">
        <v>30.949136249999999</v>
      </c>
      <c r="BR51" s="49">
        <v>118</v>
      </c>
      <c r="BS51" s="49">
        <v>31</v>
      </c>
      <c r="BT51" s="49">
        <v>42</v>
      </c>
      <c r="BU51" s="49">
        <v>50</v>
      </c>
      <c r="BV51" s="49">
        <v>58</v>
      </c>
      <c r="BW51" s="49">
        <v>70</v>
      </c>
      <c r="BX51" s="49">
        <v>79</v>
      </c>
      <c r="BY51" s="49">
        <v>89</v>
      </c>
      <c r="BZ51" s="49">
        <v>35</v>
      </c>
      <c r="CA51" s="49">
        <v>48</v>
      </c>
      <c r="CB51" s="49">
        <v>57</v>
      </c>
      <c r="CC51" s="49">
        <v>67</v>
      </c>
      <c r="CD51" s="49">
        <v>80</v>
      </c>
      <c r="CE51" s="49">
        <v>90</v>
      </c>
      <c r="CF51" s="49">
        <v>102</v>
      </c>
      <c r="CG51" s="52">
        <v>0</v>
      </c>
      <c r="CH51" s="53">
        <v>0</v>
      </c>
      <c r="CI51" s="54">
        <v>0</v>
      </c>
      <c r="CJ51" s="55">
        <v>100</v>
      </c>
      <c r="CK51" s="56">
        <v>0</v>
      </c>
      <c r="CL51" s="57">
        <v>0</v>
      </c>
      <c r="CM51" s="58">
        <v>0</v>
      </c>
      <c r="CN51" s="59">
        <v>0</v>
      </c>
      <c r="CO51" s="60" t="s">
        <v>130</v>
      </c>
      <c r="CP51" s="49">
        <v>0</v>
      </c>
      <c r="CQ51" s="49">
        <v>0</v>
      </c>
      <c r="CR51" s="49">
        <v>0</v>
      </c>
      <c r="CS51" s="49">
        <v>0</v>
      </c>
      <c r="CT51" s="49">
        <v>0</v>
      </c>
      <c r="CU51" s="49">
        <v>0</v>
      </c>
      <c r="CV51" s="49">
        <v>0</v>
      </c>
      <c r="CW51" s="49">
        <v>100</v>
      </c>
      <c r="CX51" s="49">
        <v>0</v>
      </c>
    </row>
    <row r="52" spans="1:102" x14ac:dyDescent="0.25">
      <c r="A52" s="48" t="s">
        <v>131</v>
      </c>
      <c r="B52" s="49" t="s">
        <v>759</v>
      </c>
      <c r="C52" s="49" t="s">
        <v>796</v>
      </c>
      <c r="D52" s="49" t="s">
        <v>797</v>
      </c>
      <c r="E52" s="49" t="s">
        <v>800</v>
      </c>
      <c r="F52" s="50">
        <v>1.7</v>
      </c>
      <c r="G52" s="49">
        <v>-24.602029999999999</v>
      </c>
      <c r="H52" s="49">
        <v>28.607489999999999</v>
      </c>
      <c r="I52" s="51">
        <v>26841</v>
      </c>
      <c r="J52" s="51">
        <v>35704</v>
      </c>
      <c r="K52" s="50">
        <v>1973</v>
      </c>
      <c r="L52" s="49">
        <v>1.7744343579999999</v>
      </c>
      <c r="M52" s="49">
        <v>8391.6743339999994</v>
      </c>
      <c r="N52" s="49">
        <v>1835.0569479999999</v>
      </c>
      <c r="O52" s="49">
        <v>1.8350569480000001</v>
      </c>
      <c r="P52" s="49">
        <v>3438.8496140000002</v>
      </c>
      <c r="Q52" s="50">
        <v>1193</v>
      </c>
      <c r="R52" s="50">
        <v>1443</v>
      </c>
      <c r="S52" s="50">
        <v>1203</v>
      </c>
      <c r="T52" s="50">
        <v>1409</v>
      </c>
      <c r="U52" s="50">
        <v>5.2846953000000002E-2</v>
      </c>
      <c r="V52" s="50">
        <v>7.2698730000000003E-2</v>
      </c>
      <c r="W52" s="50">
        <v>17.11000061</v>
      </c>
      <c r="X52" s="50">
        <v>7.9871669000000006E-2</v>
      </c>
      <c r="Y52" s="49">
        <v>4.1214104320000002</v>
      </c>
      <c r="Z52" s="49">
        <v>100</v>
      </c>
      <c r="AA52" s="49">
        <v>0.45428861199999998</v>
      </c>
      <c r="AB52" s="50" t="s">
        <v>80</v>
      </c>
      <c r="AC52" s="49">
        <v>1.0928076410000001</v>
      </c>
      <c r="AD52" s="49">
        <v>6</v>
      </c>
      <c r="AE52" s="49">
        <v>3.63</v>
      </c>
      <c r="AF52" s="49">
        <v>5.22</v>
      </c>
      <c r="AG52" s="49">
        <v>5.73</v>
      </c>
      <c r="AH52" s="49">
        <v>6</v>
      </c>
      <c r="AI52" s="49">
        <v>0.48</v>
      </c>
      <c r="AJ52" s="49">
        <v>0.36</v>
      </c>
      <c r="AK52" s="49">
        <v>0.41</v>
      </c>
      <c r="AL52" s="49">
        <v>0.36</v>
      </c>
      <c r="AM52" s="49">
        <v>637</v>
      </c>
      <c r="AN52" s="49">
        <v>637</v>
      </c>
      <c r="AO52" s="49">
        <v>637</v>
      </c>
      <c r="AP52" s="49">
        <v>637</v>
      </c>
      <c r="AQ52" s="49">
        <v>567</v>
      </c>
      <c r="AR52" s="49">
        <v>567</v>
      </c>
      <c r="AS52" s="49">
        <v>567</v>
      </c>
      <c r="AT52" s="49">
        <v>567</v>
      </c>
      <c r="AU52" s="49">
        <v>0</v>
      </c>
      <c r="AV52" s="49">
        <v>0</v>
      </c>
      <c r="AW52" s="49">
        <v>11</v>
      </c>
      <c r="AX52" s="49">
        <v>28</v>
      </c>
      <c r="AY52" s="49">
        <v>1</v>
      </c>
      <c r="AZ52" s="49">
        <v>1</v>
      </c>
      <c r="BA52" s="49">
        <v>1</v>
      </c>
      <c r="BB52" s="49">
        <v>1</v>
      </c>
      <c r="BC52" s="49">
        <v>1</v>
      </c>
      <c r="BD52" s="49">
        <v>1</v>
      </c>
      <c r="BE52" s="49">
        <v>1</v>
      </c>
      <c r="BF52" s="49">
        <v>1</v>
      </c>
      <c r="BG52" s="49">
        <v>5</v>
      </c>
      <c r="BH52" s="49">
        <v>5</v>
      </c>
      <c r="BI52" s="49">
        <v>5</v>
      </c>
      <c r="BJ52" s="49">
        <v>1</v>
      </c>
      <c r="BK52" s="49">
        <v>1</v>
      </c>
      <c r="BL52" s="49">
        <v>1</v>
      </c>
      <c r="BM52" s="49">
        <v>1</v>
      </c>
      <c r="BN52" s="49">
        <v>1</v>
      </c>
      <c r="BO52" s="49">
        <v>-0.119984853</v>
      </c>
      <c r="BP52" s="49">
        <v>0.88336083399999998</v>
      </c>
      <c r="BQ52" s="49">
        <v>37.451111709999999</v>
      </c>
      <c r="BR52" s="49">
        <v>118</v>
      </c>
      <c r="BS52" s="49">
        <v>22</v>
      </c>
      <c r="BT52" s="49">
        <v>29</v>
      </c>
      <c r="BU52" s="49">
        <v>35</v>
      </c>
      <c r="BV52" s="49">
        <v>41</v>
      </c>
      <c r="BW52" s="49">
        <v>49</v>
      </c>
      <c r="BX52" s="49">
        <v>56</v>
      </c>
      <c r="BY52" s="49">
        <v>63</v>
      </c>
      <c r="BZ52" s="49">
        <v>29</v>
      </c>
      <c r="CA52" s="49">
        <v>40</v>
      </c>
      <c r="CB52" s="49">
        <v>48</v>
      </c>
      <c r="CC52" s="49">
        <v>56</v>
      </c>
      <c r="CD52" s="49">
        <v>67</v>
      </c>
      <c r="CE52" s="49">
        <v>76</v>
      </c>
      <c r="CF52" s="49">
        <v>85</v>
      </c>
      <c r="CG52" s="52">
        <v>0</v>
      </c>
      <c r="CH52" s="53">
        <v>0</v>
      </c>
      <c r="CI52" s="54">
        <v>0</v>
      </c>
      <c r="CJ52" s="55">
        <v>100</v>
      </c>
      <c r="CK52" s="56">
        <v>0</v>
      </c>
      <c r="CL52" s="57">
        <v>0</v>
      </c>
      <c r="CM52" s="58">
        <v>0</v>
      </c>
      <c r="CN52" s="59">
        <v>0</v>
      </c>
      <c r="CO52" s="60" t="s">
        <v>131</v>
      </c>
      <c r="CP52" s="49">
        <v>0</v>
      </c>
      <c r="CQ52" s="49">
        <v>0</v>
      </c>
      <c r="CR52" s="49">
        <v>0</v>
      </c>
      <c r="CS52" s="49">
        <v>0</v>
      </c>
      <c r="CT52" s="49">
        <v>0</v>
      </c>
      <c r="CU52" s="49">
        <v>0</v>
      </c>
      <c r="CV52" s="49">
        <v>0</v>
      </c>
      <c r="CW52" s="49">
        <v>100</v>
      </c>
      <c r="CX52" s="49">
        <v>0</v>
      </c>
    </row>
    <row r="53" spans="1:102" x14ac:dyDescent="0.25">
      <c r="A53" s="48" t="s">
        <v>132</v>
      </c>
      <c r="B53" s="49" t="s">
        <v>759</v>
      </c>
      <c r="C53" s="49" t="s">
        <v>796</v>
      </c>
      <c r="D53" s="49" t="s">
        <v>797</v>
      </c>
      <c r="E53" s="49" t="s">
        <v>801</v>
      </c>
      <c r="F53" s="50">
        <v>23</v>
      </c>
      <c r="G53" s="49">
        <v>-24.316579999999998</v>
      </c>
      <c r="H53" s="49">
        <v>28.91629</v>
      </c>
      <c r="I53" s="51">
        <v>26900</v>
      </c>
      <c r="J53" s="51">
        <v>43237</v>
      </c>
      <c r="K53" s="50">
        <v>1973</v>
      </c>
      <c r="L53" s="49">
        <v>23.86416418</v>
      </c>
      <c r="M53" s="49">
        <v>36238.326939999999</v>
      </c>
      <c r="N53" s="49">
        <v>3995.866524</v>
      </c>
      <c r="O53" s="49">
        <v>3.9958665240000002</v>
      </c>
      <c r="P53" s="49">
        <v>9905.2853529999993</v>
      </c>
      <c r="Q53" s="50">
        <v>1106</v>
      </c>
      <c r="R53" s="50">
        <v>1399</v>
      </c>
      <c r="S53" s="50">
        <v>1121</v>
      </c>
      <c r="T53" s="50">
        <v>1287</v>
      </c>
      <c r="U53" s="50">
        <v>2.2452373000000001E-2</v>
      </c>
      <c r="V53" s="50">
        <v>2.9580168E-2</v>
      </c>
      <c r="W53" s="50">
        <v>13.130000109999999</v>
      </c>
      <c r="X53" s="50">
        <v>2.2344973000000001E-2</v>
      </c>
      <c r="Y53" s="49">
        <v>3.94141334</v>
      </c>
      <c r="Z53" s="49">
        <v>97.850802259999995</v>
      </c>
      <c r="AA53" s="49">
        <v>1.675321877</v>
      </c>
      <c r="AB53" s="50" t="s">
        <v>80</v>
      </c>
      <c r="AC53" s="49">
        <v>1.4092882950000001</v>
      </c>
      <c r="AD53" s="49">
        <v>6</v>
      </c>
      <c r="AE53" s="49">
        <v>2.5499999999999998</v>
      </c>
      <c r="AF53" s="49">
        <v>3.85</v>
      </c>
      <c r="AG53" s="49">
        <v>3.04</v>
      </c>
      <c r="AH53" s="49">
        <v>3.04</v>
      </c>
      <c r="AI53" s="49">
        <v>0.48</v>
      </c>
      <c r="AJ53" s="49">
        <v>0.23</v>
      </c>
      <c r="AK53" s="49">
        <v>0.39</v>
      </c>
      <c r="AL53" s="49">
        <v>0.35</v>
      </c>
      <c r="AM53" s="49">
        <v>608</v>
      </c>
      <c r="AN53" s="49">
        <v>513</v>
      </c>
      <c r="AO53" s="49">
        <v>578</v>
      </c>
      <c r="AP53" s="49">
        <v>583</v>
      </c>
      <c r="AQ53" s="49">
        <v>518</v>
      </c>
      <c r="AR53" s="49">
        <v>462</v>
      </c>
      <c r="AS53" s="49">
        <v>493</v>
      </c>
      <c r="AT53" s="49">
        <v>495</v>
      </c>
      <c r="AU53" s="49">
        <v>2.9000000000000001E-2</v>
      </c>
      <c r="AV53" s="49">
        <v>0</v>
      </c>
      <c r="AW53" s="49">
        <v>6</v>
      </c>
      <c r="AX53" s="49">
        <v>28</v>
      </c>
      <c r="AY53" s="49">
        <v>1</v>
      </c>
      <c r="AZ53" s="49">
        <v>1</v>
      </c>
      <c r="BA53" s="49">
        <v>1</v>
      </c>
      <c r="BB53" s="49">
        <v>2</v>
      </c>
      <c r="BC53" s="49">
        <v>1</v>
      </c>
      <c r="BD53" s="49">
        <v>1</v>
      </c>
      <c r="BE53" s="49">
        <v>1</v>
      </c>
      <c r="BF53" s="49">
        <v>1</v>
      </c>
      <c r="BG53" s="49">
        <v>5</v>
      </c>
      <c r="BH53" s="49">
        <v>5</v>
      </c>
      <c r="BI53" s="49">
        <v>5</v>
      </c>
      <c r="BJ53" s="49">
        <v>1</v>
      </c>
      <c r="BK53" s="49">
        <v>1</v>
      </c>
      <c r="BL53" s="49">
        <v>1</v>
      </c>
      <c r="BM53" s="49">
        <v>1</v>
      </c>
      <c r="BN53" s="49">
        <v>1</v>
      </c>
      <c r="BO53" s="49">
        <v>-0.10045586200000001</v>
      </c>
      <c r="BP53" s="49">
        <v>0.89342183399999997</v>
      </c>
      <c r="BQ53" s="49">
        <v>32.7309974</v>
      </c>
      <c r="BR53" s="49">
        <v>122</v>
      </c>
      <c r="BS53" s="49">
        <v>35</v>
      </c>
      <c r="BT53" s="49">
        <v>48</v>
      </c>
      <c r="BU53" s="49">
        <v>57</v>
      </c>
      <c r="BV53" s="49">
        <v>66</v>
      </c>
      <c r="BW53" s="49">
        <v>79</v>
      </c>
      <c r="BX53" s="49">
        <v>90</v>
      </c>
      <c r="BY53" s="49">
        <v>101</v>
      </c>
      <c r="BZ53" s="49">
        <v>33</v>
      </c>
      <c r="CA53" s="49">
        <v>45</v>
      </c>
      <c r="CB53" s="49">
        <v>54</v>
      </c>
      <c r="CC53" s="49">
        <v>62</v>
      </c>
      <c r="CD53" s="49">
        <v>75</v>
      </c>
      <c r="CE53" s="49">
        <v>85</v>
      </c>
      <c r="CF53" s="49">
        <v>95</v>
      </c>
      <c r="CG53" s="52">
        <v>0</v>
      </c>
      <c r="CH53" s="53">
        <v>0</v>
      </c>
      <c r="CI53" s="54">
        <v>0</v>
      </c>
      <c r="CJ53" s="55">
        <v>100</v>
      </c>
      <c r="CK53" s="56">
        <v>0</v>
      </c>
      <c r="CL53" s="57">
        <v>0</v>
      </c>
      <c r="CM53" s="58">
        <v>0</v>
      </c>
      <c r="CN53" s="59">
        <v>0</v>
      </c>
      <c r="CO53" s="60" t="s">
        <v>132</v>
      </c>
      <c r="CP53" s="49">
        <v>0</v>
      </c>
      <c r="CQ53" s="49">
        <v>0</v>
      </c>
      <c r="CR53" s="49">
        <v>0</v>
      </c>
      <c r="CS53" s="49">
        <v>0</v>
      </c>
      <c r="CT53" s="49">
        <v>0</v>
      </c>
      <c r="CU53" s="49">
        <v>0</v>
      </c>
      <c r="CV53" s="49">
        <v>0</v>
      </c>
      <c r="CW53" s="49">
        <v>100</v>
      </c>
      <c r="CX53" s="49">
        <v>0</v>
      </c>
    </row>
    <row r="54" spans="1:102" x14ac:dyDescent="0.25">
      <c r="A54" s="48" t="s">
        <v>133</v>
      </c>
      <c r="B54" s="49" t="s">
        <v>759</v>
      </c>
      <c r="C54" s="49" t="s">
        <v>796</v>
      </c>
      <c r="D54" s="49" t="s">
        <v>797</v>
      </c>
      <c r="E54" s="49" t="s">
        <v>802</v>
      </c>
      <c r="F54" s="50">
        <v>580</v>
      </c>
      <c r="G54" s="49">
        <v>-24.27983</v>
      </c>
      <c r="H54" s="49">
        <v>28.77664</v>
      </c>
      <c r="I54" s="51">
        <v>19419</v>
      </c>
      <c r="J54" s="51">
        <v>43237</v>
      </c>
      <c r="K54" s="50"/>
      <c r="L54" s="49">
        <v>579.89370680000002</v>
      </c>
      <c r="M54" s="49">
        <v>225760.7101</v>
      </c>
      <c r="N54" s="49">
        <v>30775.564900000001</v>
      </c>
      <c r="O54" s="49">
        <v>30.775564899999999</v>
      </c>
      <c r="P54" s="49">
        <v>68765.536380000005</v>
      </c>
      <c r="Q54" s="50">
        <v>1165</v>
      </c>
      <c r="R54" s="50">
        <v>1756</v>
      </c>
      <c r="S54" s="50">
        <v>1190</v>
      </c>
      <c r="T54" s="50">
        <v>1475</v>
      </c>
      <c r="U54" s="50">
        <v>4.5385290000000003E-3</v>
      </c>
      <c r="V54" s="50">
        <v>8.5944209999999997E-3</v>
      </c>
      <c r="W54" s="50">
        <v>10.14000034</v>
      </c>
      <c r="X54" s="50">
        <v>5.526024E-3</v>
      </c>
      <c r="Y54" s="49">
        <v>4.0837501859999996</v>
      </c>
      <c r="Z54" s="49">
        <v>88.57084227</v>
      </c>
      <c r="AA54" s="49">
        <v>12.75444433</v>
      </c>
      <c r="AB54" s="50" t="s">
        <v>80</v>
      </c>
      <c r="AC54" s="49">
        <v>5.5247373399999997</v>
      </c>
      <c r="AD54" s="49">
        <v>6.4</v>
      </c>
      <c r="AE54" s="49">
        <v>1.63</v>
      </c>
      <c r="AF54" s="49">
        <v>4.16</v>
      </c>
      <c r="AG54" s="49">
        <v>4.0599999999999996</v>
      </c>
      <c r="AH54" s="49">
        <v>2.0499999999999998</v>
      </c>
      <c r="AI54" s="49">
        <v>0.54</v>
      </c>
      <c r="AJ54" s="49">
        <v>0.3</v>
      </c>
      <c r="AK54" s="49">
        <v>0.4</v>
      </c>
      <c r="AL54" s="49">
        <v>0.48</v>
      </c>
      <c r="AM54" s="49">
        <v>750</v>
      </c>
      <c r="AN54" s="49">
        <v>589</v>
      </c>
      <c r="AO54" s="49">
        <v>635</v>
      </c>
      <c r="AP54" s="49">
        <v>629</v>
      </c>
      <c r="AQ54" s="49">
        <v>612</v>
      </c>
      <c r="AR54" s="49">
        <v>499</v>
      </c>
      <c r="AS54" s="49">
        <v>575</v>
      </c>
      <c r="AT54" s="49">
        <v>579</v>
      </c>
      <c r="AU54" s="49">
        <v>0.40500000000000003</v>
      </c>
      <c r="AV54" s="49">
        <v>6.6000000000000003E-2</v>
      </c>
      <c r="AW54" s="49">
        <v>12</v>
      </c>
      <c r="AX54" s="49">
        <v>28</v>
      </c>
      <c r="AY54" s="49">
        <v>1</v>
      </c>
      <c r="AZ54" s="49">
        <v>1</v>
      </c>
      <c r="BA54" s="49">
        <v>1</v>
      </c>
      <c r="BB54" s="49">
        <v>1</v>
      </c>
      <c r="BC54" s="49">
        <v>1</v>
      </c>
      <c r="BD54" s="49">
        <v>1</v>
      </c>
      <c r="BE54" s="49">
        <v>1</v>
      </c>
      <c r="BF54" s="49">
        <v>1</v>
      </c>
      <c r="BG54" s="49">
        <v>5</v>
      </c>
      <c r="BH54" s="49">
        <v>5</v>
      </c>
      <c r="BI54" s="49">
        <v>5</v>
      </c>
      <c r="BJ54" s="49">
        <v>1</v>
      </c>
      <c r="BK54" s="49">
        <v>1</v>
      </c>
      <c r="BL54" s="49">
        <v>1</v>
      </c>
      <c r="BM54" s="49">
        <v>1</v>
      </c>
      <c r="BN54" s="49">
        <v>1</v>
      </c>
      <c r="BO54" s="49">
        <v>-5.6249368000000001E-2</v>
      </c>
      <c r="BP54" s="49">
        <v>0.75740835200000001</v>
      </c>
      <c r="BQ54" s="49">
        <v>26.945149570000002</v>
      </c>
      <c r="BR54" s="49">
        <v>122</v>
      </c>
      <c r="BS54" s="49">
        <v>58</v>
      </c>
      <c r="BT54" s="49">
        <v>79</v>
      </c>
      <c r="BU54" s="49">
        <v>95</v>
      </c>
      <c r="BV54" s="49">
        <v>110</v>
      </c>
      <c r="BW54" s="49">
        <v>132</v>
      </c>
      <c r="BX54" s="49">
        <v>150</v>
      </c>
      <c r="BY54" s="49">
        <v>168</v>
      </c>
      <c r="BZ54" s="49">
        <v>47</v>
      </c>
      <c r="CA54" s="49">
        <v>65</v>
      </c>
      <c r="CB54" s="49">
        <v>77</v>
      </c>
      <c r="CC54" s="49">
        <v>90</v>
      </c>
      <c r="CD54" s="49">
        <v>108</v>
      </c>
      <c r="CE54" s="49">
        <v>122</v>
      </c>
      <c r="CF54" s="49">
        <v>137</v>
      </c>
      <c r="CG54" s="52">
        <v>0</v>
      </c>
      <c r="CH54" s="53">
        <v>0</v>
      </c>
      <c r="CI54" s="54">
        <v>0</v>
      </c>
      <c r="CJ54" s="55">
        <v>100</v>
      </c>
      <c r="CK54" s="56">
        <v>0</v>
      </c>
      <c r="CL54" s="57">
        <v>0</v>
      </c>
      <c r="CM54" s="58">
        <v>0</v>
      </c>
      <c r="CN54" s="59">
        <v>0</v>
      </c>
      <c r="CO54" s="60" t="s">
        <v>133</v>
      </c>
      <c r="CP54" s="49">
        <v>0</v>
      </c>
      <c r="CQ54" s="49">
        <v>0</v>
      </c>
      <c r="CR54" s="49">
        <v>0</v>
      </c>
      <c r="CS54" s="49">
        <v>0</v>
      </c>
      <c r="CT54" s="49">
        <v>0</v>
      </c>
      <c r="CU54" s="49">
        <v>0</v>
      </c>
      <c r="CV54" s="49">
        <v>0</v>
      </c>
      <c r="CW54" s="49">
        <v>100</v>
      </c>
      <c r="CX54" s="49">
        <v>0</v>
      </c>
    </row>
    <row r="55" spans="1:102" x14ac:dyDescent="0.25">
      <c r="A55" s="48" t="s">
        <v>134</v>
      </c>
      <c r="B55" s="49" t="s">
        <v>759</v>
      </c>
      <c r="C55" s="49" t="s">
        <v>796</v>
      </c>
      <c r="D55" s="49" t="s">
        <v>803</v>
      </c>
      <c r="E55" s="49" t="s">
        <v>804</v>
      </c>
      <c r="F55" s="50">
        <v>11245</v>
      </c>
      <c r="G55" s="49">
        <v>-23.191890000000001</v>
      </c>
      <c r="H55" s="49">
        <v>28.698129999999999</v>
      </c>
      <c r="I55" s="51">
        <v>24747</v>
      </c>
      <c r="J55" s="51">
        <v>43236</v>
      </c>
      <c r="K55" s="50"/>
      <c r="L55" s="49">
        <v>11236.026620000001</v>
      </c>
      <c r="M55" s="49">
        <v>1002571.478</v>
      </c>
      <c r="N55" s="49">
        <v>141188.99350000001</v>
      </c>
      <c r="O55" s="49">
        <v>141.18899350000001</v>
      </c>
      <c r="P55" s="49">
        <v>325819.94270000001</v>
      </c>
      <c r="Q55" s="50">
        <v>813</v>
      </c>
      <c r="R55" s="50">
        <v>1475</v>
      </c>
      <c r="S55" s="50">
        <v>842</v>
      </c>
      <c r="T55" s="50">
        <v>1111</v>
      </c>
      <c r="U55" s="50">
        <v>1.179617E-3</v>
      </c>
      <c r="V55" s="50">
        <v>2.0317970000000001E-3</v>
      </c>
      <c r="W55" s="50">
        <v>7.4000000950000002</v>
      </c>
      <c r="X55" s="50">
        <v>1.100813E-3</v>
      </c>
      <c r="Y55" s="49">
        <v>4.7018378869999999</v>
      </c>
      <c r="Z55" s="49">
        <v>78.021933099999998</v>
      </c>
      <c r="AA55" s="49">
        <v>78.64082501</v>
      </c>
      <c r="AB55" s="50" t="s">
        <v>80</v>
      </c>
      <c r="AC55" s="49">
        <v>140.37645739999999</v>
      </c>
      <c r="AD55" s="49">
        <v>7</v>
      </c>
      <c r="AE55" s="49">
        <v>1.03</v>
      </c>
      <c r="AF55" s="49">
        <v>3.72</v>
      </c>
      <c r="AG55" s="49">
        <v>3.46</v>
      </c>
      <c r="AH55" s="49">
        <v>2.2000000000000002</v>
      </c>
      <c r="AI55" s="49">
        <v>0.59</v>
      </c>
      <c r="AJ55" s="49">
        <v>0.14000000000000001</v>
      </c>
      <c r="AK55" s="49">
        <v>0.37</v>
      </c>
      <c r="AL55" s="49">
        <v>0.36</v>
      </c>
      <c r="AM55" s="49">
        <v>797</v>
      </c>
      <c r="AN55" s="49">
        <v>335</v>
      </c>
      <c r="AO55" s="49">
        <v>542</v>
      </c>
      <c r="AP55" s="49">
        <v>544</v>
      </c>
      <c r="AQ55" s="49">
        <v>642</v>
      </c>
      <c r="AR55" s="49">
        <v>315</v>
      </c>
      <c r="AS55" s="49">
        <v>493</v>
      </c>
      <c r="AT55" s="49">
        <v>502</v>
      </c>
      <c r="AU55" s="49">
        <v>7.8E-2</v>
      </c>
      <c r="AV55" s="49">
        <v>2.1349999999999998</v>
      </c>
      <c r="AW55" s="49">
        <v>6</v>
      </c>
      <c r="AX55" s="49">
        <v>68</v>
      </c>
      <c r="AY55" s="49">
        <v>5</v>
      </c>
      <c r="AZ55" s="49">
        <v>6</v>
      </c>
      <c r="BA55" s="49">
        <v>1</v>
      </c>
      <c r="BB55" s="49">
        <v>2</v>
      </c>
      <c r="BC55" s="49">
        <v>1</v>
      </c>
      <c r="BD55" s="49">
        <v>1</v>
      </c>
      <c r="BE55" s="49">
        <v>1</v>
      </c>
      <c r="BF55" s="49">
        <v>1</v>
      </c>
      <c r="BG55" s="49">
        <v>5</v>
      </c>
      <c r="BH55" s="49">
        <v>5</v>
      </c>
      <c r="BI55" s="49">
        <v>4</v>
      </c>
      <c r="BJ55" s="49">
        <v>1</v>
      </c>
      <c r="BK55" s="49">
        <v>1</v>
      </c>
      <c r="BL55" s="49">
        <v>0</v>
      </c>
      <c r="BM55" s="49">
        <v>1</v>
      </c>
      <c r="BN55" s="49">
        <v>1</v>
      </c>
      <c r="BO55" s="49">
        <v>-2.6542070000000001E-2</v>
      </c>
      <c r="BP55" s="49">
        <v>0.79504703700000001</v>
      </c>
      <c r="BQ55" s="49">
        <v>21.251191909999999</v>
      </c>
      <c r="BR55" s="49">
        <v>124</v>
      </c>
      <c r="BS55" s="49">
        <v>75</v>
      </c>
      <c r="BT55" s="49">
        <v>103</v>
      </c>
      <c r="BU55" s="49">
        <v>122</v>
      </c>
      <c r="BV55" s="49">
        <v>143</v>
      </c>
      <c r="BW55" s="49">
        <v>171</v>
      </c>
      <c r="BX55" s="49">
        <v>194</v>
      </c>
      <c r="BY55" s="49">
        <v>218</v>
      </c>
      <c r="BZ55" s="49">
        <v>95</v>
      </c>
      <c r="CA55" s="49">
        <v>130</v>
      </c>
      <c r="CB55" s="49">
        <v>155</v>
      </c>
      <c r="CC55" s="49">
        <v>181</v>
      </c>
      <c r="CD55" s="49">
        <v>216</v>
      </c>
      <c r="CE55" s="49">
        <v>245</v>
      </c>
      <c r="CF55" s="49">
        <v>276</v>
      </c>
      <c r="CG55" s="52">
        <v>0</v>
      </c>
      <c r="CH55" s="53">
        <v>0</v>
      </c>
      <c r="CI55" s="54">
        <v>0</v>
      </c>
      <c r="CJ55" s="55">
        <v>0</v>
      </c>
      <c r="CK55" s="56">
        <v>100</v>
      </c>
      <c r="CL55" s="57">
        <v>0</v>
      </c>
      <c r="CM55" s="58">
        <v>0</v>
      </c>
      <c r="CN55" s="59">
        <v>0</v>
      </c>
      <c r="CO55" s="60" t="s">
        <v>134</v>
      </c>
      <c r="CP55" s="49">
        <v>0</v>
      </c>
      <c r="CQ55" s="49">
        <v>0</v>
      </c>
      <c r="CR55" s="49">
        <v>0</v>
      </c>
      <c r="CS55" s="49">
        <v>0</v>
      </c>
      <c r="CT55" s="49">
        <v>0</v>
      </c>
      <c r="CU55" s="49">
        <v>0</v>
      </c>
      <c r="CV55" s="49">
        <v>0</v>
      </c>
      <c r="CW55" s="49">
        <v>100</v>
      </c>
      <c r="CX55" s="49">
        <v>0</v>
      </c>
    </row>
    <row r="56" spans="1:102" x14ac:dyDescent="0.25">
      <c r="A56" s="48" t="s">
        <v>135</v>
      </c>
      <c r="B56" s="49" t="s">
        <v>759</v>
      </c>
      <c r="C56" s="49" t="s">
        <v>805</v>
      </c>
      <c r="D56" s="49" t="s">
        <v>806</v>
      </c>
      <c r="E56" s="49" t="s">
        <v>808</v>
      </c>
      <c r="F56" s="50">
        <v>7703</v>
      </c>
      <c r="G56" s="49">
        <v>-22.909099999999999</v>
      </c>
      <c r="H56" s="49">
        <v>29.613910000000001</v>
      </c>
      <c r="I56" s="51">
        <v>21013</v>
      </c>
      <c r="J56" s="51">
        <v>36552</v>
      </c>
      <c r="K56" s="50">
        <v>1957</v>
      </c>
      <c r="L56" s="49">
        <v>7726.0894969999999</v>
      </c>
      <c r="M56" s="49">
        <v>689326.80160000001</v>
      </c>
      <c r="N56" s="49">
        <v>95197.195919999998</v>
      </c>
      <c r="O56" s="49">
        <v>95.197195919999999</v>
      </c>
      <c r="P56" s="49">
        <v>197768.5723</v>
      </c>
      <c r="Q56" s="50">
        <v>736</v>
      </c>
      <c r="R56" s="50">
        <v>1731</v>
      </c>
      <c r="S56" s="50">
        <v>828</v>
      </c>
      <c r="T56" s="50">
        <v>1267</v>
      </c>
      <c r="U56" s="50">
        <v>3.2821119999999998E-3</v>
      </c>
      <c r="V56" s="50">
        <v>5.0311330000000001E-3</v>
      </c>
      <c r="W56" s="50">
        <v>4.75</v>
      </c>
      <c r="X56" s="50">
        <v>2.9596879999999998E-3</v>
      </c>
      <c r="Y56" s="49">
        <v>4.1848561850000001</v>
      </c>
      <c r="Z56" s="49">
        <v>76.413788740000001</v>
      </c>
      <c r="AA56" s="49">
        <v>36.586958590000002</v>
      </c>
      <c r="AB56" s="50" t="s">
        <v>80</v>
      </c>
      <c r="AC56" s="49">
        <v>26.121403959999999</v>
      </c>
      <c r="AD56" s="49">
        <v>7</v>
      </c>
      <c r="AE56" s="49">
        <v>1.4</v>
      </c>
      <c r="AF56" s="49">
        <v>3.47</v>
      </c>
      <c r="AG56" s="49">
        <v>3.17</v>
      </c>
      <c r="AH56" s="49">
        <v>3.17</v>
      </c>
      <c r="AI56" s="49">
        <v>0.64</v>
      </c>
      <c r="AJ56" s="49">
        <v>0.23</v>
      </c>
      <c r="AK56" s="49">
        <v>0.36</v>
      </c>
      <c r="AL56" s="49">
        <v>0.37</v>
      </c>
      <c r="AM56" s="49">
        <v>920</v>
      </c>
      <c r="AN56" s="49">
        <v>273</v>
      </c>
      <c r="AO56" s="49">
        <v>434</v>
      </c>
      <c r="AP56" s="49">
        <v>408</v>
      </c>
      <c r="AQ56" s="49">
        <v>780</v>
      </c>
      <c r="AR56" s="49">
        <v>197</v>
      </c>
      <c r="AS56" s="49">
        <v>429</v>
      </c>
      <c r="AT56" s="49">
        <v>413</v>
      </c>
      <c r="AU56" s="49">
        <v>4.8000000000000001E-2</v>
      </c>
      <c r="AV56" s="49">
        <v>4.5359999999999996</v>
      </c>
      <c r="AW56" s="49">
        <v>6</v>
      </c>
      <c r="AX56" s="49">
        <v>69</v>
      </c>
      <c r="AY56" s="49">
        <v>5</v>
      </c>
      <c r="AZ56" s="49">
        <v>4</v>
      </c>
      <c r="BA56" s="49">
        <v>1</v>
      </c>
      <c r="BB56" s="49">
        <v>2</v>
      </c>
      <c r="BC56" s="49">
        <v>1</v>
      </c>
      <c r="BD56" s="49">
        <v>1</v>
      </c>
      <c r="BE56" s="49">
        <v>1</v>
      </c>
      <c r="BF56" s="49">
        <v>1</v>
      </c>
      <c r="BG56" s="49">
        <v>5</v>
      </c>
      <c r="BH56" s="49">
        <v>5</v>
      </c>
      <c r="BI56" s="49">
        <v>4</v>
      </c>
      <c r="BJ56" s="49">
        <v>1</v>
      </c>
      <c r="BK56" s="49">
        <v>2</v>
      </c>
      <c r="BL56" s="49">
        <v>0</v>
      </c>
      <c r="BM56" s="49">
        <v>1</v>
      </c>
      <c r="BN56" s="49">
        <v>1</v>
      </c>
      <c r="BO56" s="49">
        <v>-0.14263657599999999</v>
      </c>
      <c r="BP56" s="49">
        <v>0.81237644799999997</v>
      </c>
      <c r="BQ56" s="49">
        <v>21.118247960000001</v>
      </c>
      <c r="BR56" s="49">
        <v>115</v>
      </c>
      <c r="BS56" s="49">
        <v>61</v>
      </c>
      <c r="BT56" s="49">
        <v>85</v>
      </c>
      <c r="BU56" s="49">
        <v>103</v>
      </c>
      <c r="BV56" s="49">
        <v>120</v>
      </c>
      <c r="BW56" s="49">
        <v>144</v>
      </c>
      <c r="BX56" s="49">
        <v>163</v>
      </c>
      <c r="BY56" s="49">
        <v>182</v>
      </c>
      <c r="BZ56" s="49">
        <v>60</v>
      </c>
      <c r="CA56" s="49">
        <v>83</v>
      </c>
      <c r="CB56" s="49">
        <v>100</v>
      </c>
      <c r="CC56" s="49">
        <v>116</v>
      </c>
      <c r="CD56" s="49">
        <v>140</v>
      </c>
      <c r="CE56" s="49">
        <v>158</v>
      </c>
      <c r="CF56" s="49">
        <v>177</v>
      </c>
      <c r="CG56" s="52">
        <v>0</v>
      </c>
      <c r="CH56" s="53">
        <v>0</v>
      </c>
      <c r="CI56" s="54">
        <v>0</v>
      </c>
      <c r="CJ56" s="55">
        <v>0</v>
      </c>
      <c r="CK56" s="56">
        <v>100</v>
      </c>
      <c r="CL56" s="57">
        <v>100</v>
      </c>
      <c r="CM56" s="58">
        <v>0</v>
      </c>
      <c r="CN56" s="59">
        <v>0</v>
      </c>
      <c r="CO56" s="60" t="s">
        <v>135</v>
      </c>
      <c r="CP56" s="49">
        <v>0</v>
      </c>
      <c r="CQ56" s="49">
        <v>0</v>
      </c>
      <c r="CR56" s="49">
        <v>0</v>
      </c>
      <c r="CS56" s="49">
        <v>0</v>
      </c>
      <c r="CT56" s="49">
        <v>0</v>
      </c>
      <c r="CU56" s="49">
        <v>0</v>
      </c>
      <c r="CV56" s="49">
        <v>0</v>
      </c>
      <c r="CW56" s="49">
        <v>100</v>
      </c>
      <c r="CX56" s="49">
        <v>0</v>
      </c>
    </row>
    <row r="57" spans="1:102" x14ac:dyDescent="0.25">
      <c r="A57" s="48" t="s">
        <v>136</v>
      </c>
      <c r="B57" s="49" t="s">
        <v>759</v>
      </c>
      <c r="C57" s="49" t="s">
        <v>805</v>
      </c>
      <c r="D57" s="49" t="s">
        <v>806</v>
      </c>
      <c r="E57" s="49" t="s">
        <v>807</v>
      </c>
      <c r="F57" s="50">
        <v>6700</v>
      </c>
      <c r="G57" s="49">
        <v>-23.067419999999998</v>
      </c>
      <c r="H57" s="49">
        <v>29.57891</v>
      </c>
      <c r="I57" s="51">
        <v>17441</v>
      </c>
      <c r="J57" s="51">
        <v>35011</v>
      </c>
      <c r="K57" s="50">
        <v>1947</v>
      </c>
      <c r="L57" s="49">
        <v>6702.5536259999999</v>
      </c>
      <c r="M57" s="49">
        <v>604831.52359999996</v>
      </c>
      <c r="N57" s="49">
        <v>83289.322260000001</v>
      </c>
      <c r="O57" s="49">
        <v>83.289322260000006</v>
      </c>
      <c r="P57" s="49">
        <v>172565.7121</v>
      </c>
      <c r="Q57" s="50">
        <v>838</v>
      </c>
      <c r="R57" s="50">
        <v>1731</v>
      </c>
      <c r="S57" s="50">
        <v>880</v>
      </c>
      <c r="T57" s="50">
        <v>1283</v>
      </c>
      <c r="U57" s="50">
        <v>3.028078E-3</v>
      </c>
      <c r="V57" s="50">
        <v>5.17484E-3</v>
      </c>
      <c r="W57" s="50">
        <v>3.9000000950000002</v>
      </c>
      <c r="X57" s="50">
        <v>3.11379E-3</v>
      </c>
      <c r="Y57" s="49">
        <v>4.1102358519999997</v>
      </c>
      <c r="Z57" s="49">
        <v>76.768946369999995</v>
      </c>
      <c r="AA57" s="49">
        <v>32.303792399999999</v>
      </c>
      <c r="AB57" s="50" t="s">
        <v>80</v>
      </c>
      <c r="AC57" s="49">
        <v>20.239040240000001</v>
      </c>
      <c r="AD57" s="49">
        <v>7</v>
      </c>
      <c r="AE57" s="49">
        <v>1.6</v>
      </c>
      <c r="AF57" s="49">
        <v>3.4</v>
      </c>
      <c r="AG57" s="49">
        <v>3.17</v>
      </c>
      <c r="AH57" s="49">
        <v>3.17</v>
      </c>
      <c r="AI57" s="49">
        <v>0.64</v>
      </c>
      <c r="AJ57" s="49">
        <v>0.23</v>
      </c>
      <c r="AK57" s="49">
        <v>0.36</v>
      </c>
      <c r="AL57" s="49">
        <v>0.36</v>
      </c>
      <c r="AM57" s="49">
        <v>919</v>
      </c>
      <c r="AN57" s="49">
        <v>328</v>
      </c>
      <c r="AO57" s="49">
        <v>428</v>
      </c>
      <c r="AP57" s="49">
        <v>405</v>
      </c>
      <c r="AQ57" s="49">
        <v>706</v>
      </c>
      <c r="AR57" s="49">
        <v>197</v>
      </c>
      <c r="AS57" s="49">
        <v>423</v>
      </c>
      <c r="AT57" s="49">
        <v>403</v>
      </c>
      <c r="AU57" s="49">
        <v>4.4999999999999998E-2</v>
      </c>
      <c r="AV57" s="49">
        <v>4.3070000000000004</v>
      </c>
      <c r="AW57" s="49">
        <v>6</v>
      </c>
      <c r="AX57" s="49">
        <v>69</v>
      </c>
      <c r="AY57" s="49">
        <v>5</v>
      </c>
      <c r="AZ57" s="49">
        <v>4</v>
      </c>
      <c r="BA57" s="49">
        <v>1</v>
      </c>
      <c r="BB57" s="49">
        <v>2</v>
      </c>
      <c r="BC57" s="49">
        <v>1</v>
      </c>
      <c r="BD57" s="49">
        <v>1</v>
      </c>
      <c r="BE57" s="49">
        <v>1</v>
      </c>
      <c r="BF57" s="49">
        <v>1</v>
      </c>
      <c r="BG57" s="49">
        <v>5</v>
      </c>
      <c r="BH57" s="49">
        <v>5</v>
      </c>
      <c r="BI57" s="49">
        <v>4</v>
      </c>
      <c r="BJ57" s="49">
        <v>1</v>
      </c>
      <c r="BK57" s="49">
        <v>2</v>
      </c>
      <c r="BL57" s="49">
        <v>0</v>
      </c>
      <c r="BM57" s="49">
        <v>1</v>
      </c>
      <c r="BN57" s="49">
        <v>1</v>
      </c>
      <c r="BO57" s="49">
        <v>-0.14263657599999999</v>
      </c>
      <c r="BP57" s="49">
        <v>0.88241651899999995</v>
      </c>
      <c r="BQ57" s="49">
        <v>16.831825039999998</v>
      </c>
      <c r="BR57" s="49">
        <v>117</v>
      </c>
      <c r="BS57" s="49">
        <v>60</v>
      </c>
      <c r="BT57" s="49">
        <v>83</v>
      </c>
      <c r="BU57" s="49">
        <v>100</v>
      </c>
      <c r="BV57" s="49">
        <v>117</v>
      </c>
      <c r="BW57" s="49">
        <v>140</v>
      </c>
      <c r="BX57" s="49">
        <v>158</v>
      </c>
      <c r="BY57" s="49">
        <v>178</v>
      </c>
      <c r="BZ57" s="49">
        <v>57</v>
      </c>
      <c r="CA57" s="49">
        <v>79</v>
      </c>
      <c r="CB57" s="49">
        <v>95</v>
      </c>
      <c r="CC57" s="49">
        <v>111</v>
      </c>
      <c r="CD57" s="49">
        <v>133</v>
      </c>
      <c r="CE57" s="49">
        <v>150</v>
      </c>
      <c r="CF57" s="49">
        <v>169</v>
      </c>
      <c r="CG57" s="52">
        <v>0</v>
      </c>
      <c r="CH57" s="53">
        <v>0</v>
      </c>
      <c r="CI57" s="54">
        <v>0</v>
      </c>
      <c r="CJ57" s="55">
        <v>0</v>
      </c>
      <c r="CK57" s="56">
        <v>100</v>
      </c>
      <c r="CL57" s="57">
        <v>100</v>
      </c>
      <c r="CM57" s="58">
        <v>0</v>
      </c>
      <c r="CN57" s="59">
        <v>0</v>
      </c>
      <c r="CO57" s="60" t="s">
        <v>136</v>
      </c>
      <c r="CP57" s="49">
        <v>0</v>
      </c>
      <c r="CQ57" s="49">
        <v>0</v>
      </c>
      <c r="CR57" s="49">
        <v>0</v>
      </c>
      <c r="CS57" s="49">
        <v>0</v>
      </c>
      <c r="CT57" s="49">
        <v>0</v>
      </c>
      <c r="CU57" s="49">
        <v>0</v>
      </c>
      <c r="CV57" s="49">
        <v>0</v>
      </c>
      <c r="CW57" s="49">
        <v>100</v>
      </c>
      <c r="CX57" s="49">
        <v>0</v>
      </c>
    </row>
    <row r="58" spans="1:102" x14ac:dyDescent="0.25">
      <c r="A58" s="62" t="s">
        <v>137</v>
      </c>
      <c r="B58" s="64" t="s">
        <v>759</v>
      </c>
      <c r="C58" s="64" t="s">
        <v>813</v>
      </c>
      <c r="D58" s="64" t="s">
        <v>814</v>
      </c>
      <c r="E58" s="64" t="s">
        <v>822</v>
      </c>
      <c r="F58" s="65">
        <v>156</v>
      </c>
      <c r="G58" s="63">
        <v>-22.634989999999998</v>
      </c>
      <c r="H58" s="63">
        <v>30.39884</v>
      </c>
      <c r="I58" s="66">
        <v>23377</v>
      </c>
      <c r="J58" s="66">
        <v>43326</v>
      </c>
      <c r="K58" s="65"/>
      <c r="L58" s="63">
        <v>154.6322653</v>
      </c>
      <c r="M58" s="63">
        <v>84893.337899999999</v>
      </c>
      <c r="N58" s="63">
        <v>7546.2375030000003</v>
      </c>
      <c r="O58" s="49">
        <v>7.5462375030000004</v>
      </c>
      <c r="P58" s="63">
        <v>24122.944609999999</v>
      </c>
      <c r="Q58" s="65">
        <v>572</v>
      </c>
      <c r="R58" s="65">
        <v>1077</v>
      </c>
      <c r="S58" s="65">
        <v>572</v>
      </c>
      <c r="T58" s="65">
        <v>879</v>
      </c>
      <c r="U58" s="65">
        <v>1.2842698E-2</v>
      </c>
      <c r="V58" s="65">
        <v>2.0934425999999999E-2</v>
      </c>
      <c r="W58" s="65">
        <v>14.649999619999999</v>
      </c>
      <c r="X58" s="65">
        <v>1.6968629999999998E-2</v>
      </c>
      <c r="Y58" s="63">
        <v>3.8193265479999998</v>
      </c>
      <c r="Z58" s="63">
        <v>90.804984349999998</v>
      </c>
      <c r="AA58" s="63">
        <v>3.6963428380000001</v>
      </c>
      <c r="AB58" s="65" t="s">
        <v>80</v>
      </c>
      <c r="AC58" s="63">
        <v>2.5515180470000001</v>
      </c>
      <c r="AD58" s="63">
        <v>5.82</v>
      </c>
      <c r="AE58" s="63">
        <v>1.35</v>
      </c>
      <c r="AF58" s="63">
        <v>4.21</v>
      </c>
      <c r="AG58" s="63">
        <v>4.4000000000000004</v>
      </c>
      <c r="AH58" s="63">
        <v>5.82</v>
      </c>
      <c r="AI58" s="63">
        <v>0.56999999999999995</v>
      </c>
      <c r="AJ58" s="63">
        <v>0.28999999999999998</v>
      </c>
      <c r="AK58" s="63">
        <v>0.51</v>
      </c>
      <c r="AL58" s="63">
        <v>0.51</v>
      </c>
      <c r="AM58" s="63">
        <v>970</v>
      </c>
      <c r="AN58" s="63">
        <v>369</v>
      </c>
      <c r="AO58" s="63">
        <v>640</v>
      </c>
      <c r="AP58" s="63">
        <v>632</v>
      </c>
      <c r="AQ58" s="63">
        <v>1113</v>
      </c>
      <c r="AR58" s="63">
        <v>490</v>
      </c>
      <c r="AS58" s="63">
        <v>678</v>
      </c>
      <c r="AT58" s="63">
        <v>642</v>
      </c>
      <c r="AU58" s="63">
        <v>0.36499999999999999</v>
      </c>
      <c r="AV58" s="63">
        <v>1.8320000000000001</v>
      </c>
      <c r="AW58" s="63">
        <v>11</v>
      </c>
      <c r="AX58" s="63">
        <v>69</v>
      </c>
      <c r="AY58" s="63">
        <v>5</v>
      </c>
      <c r="AZ58" s="63">
        <v>4</v>
      </c>
      <c r="BA58" s="63">
        <v>1</v>
      </c>
      <c r="BB58" s="63">
        <v>2</v>
      </c>
      <c r="BC58" s="63">
        <v>1</v>
      </c>
      <c r="BD58" s="63">
        <v>1</v>
      </c>
      <c r="BE58" s="63">
        <v>1</v>
      </c>
      <c r="BF58" s="63">
        <v>1</v>
      </c>
      <c r="BG58" s="63">
        <v>5</v>
      </c>
      <c r="BH58" s="63">
        <v>5</v>
      </c>
      <c r="BI58" s="63">
        <v>5</v>
      </c>
      <c r="BJ58" s="63">
        <v>2</v>
      </c>
      <c r="BK58" s="63">
        <v>2</v>
      </c>
      <c r="BL58" s="63">
        <v>1</v>
      </c>
      <c r="BM58" s="63">
        <v>1</v>
      </c>
      <c r="BN58" s="63">
        <v>1</v>
      </c>
      <c r="BO58" s="63">
        <v>5.9748955999999999E-2</v>
      </c>
      <c r="BP58" s="63">
        <v>0.91674492200000002</v>
      </c>
      <c r="BQ58" s="63">
        <v>39.143122810000001</v>
      </c>
      <c r="BR58" s="63">
        <v>188</v>
      </c>
      <c r="BS58" s="63">
        <v>58</v>
      </c>
      <c r="BT58" s="63">
        <v>82</v>
      </c>
      <c r="BU58" s="63">
        <v>99</v>
      </c>
      <c r="BV58" s="63">
        <v>116</v>
      </c>
      <c r="BW58" s="63">
        <v>139</v>
      </c>
      <c r="BX58" s="63">
        <v>157</v>
      </c>
      <c r="BY58" s="63">
        <v>176</v>
      </c>
      <c r="BZ58" s="63">
        <v>53</v>
      </c>
      <c r="CA58" s="63">
        <v>76</v>
      </c>
      <c r="CB58" s="63">
        <v>91</v>
      </c>
      <c r="CC58" s="63">
        <v>107</v>
      </c>
      <c r="CD58" s="63">
        <v>128</v>
      </c>
      <c r="CE58" s="63">
        <v>144</v>
      </c>
      <c r="CF58" s="63">
        <v>161</v>
      </c>
      <c r="CG58" s="52">
        <v>0</v>
      </c>
      <c r="CH58" s="53">
        <v>0</v>
      </c>
      <c r="CI58" s="54">
        <v>0</v>
      </c>
      <c r="CJ58" s="55">
        <v>0</v>
      </c>
      <c r="CK58" s="56">
        <v>0</v>
      </c>
      <c r="CL58" s="57">
        <v>100</v>
      </c>
      <c r="CM58" s="58">
        <v>0</v>
      </c>
      <c r="CN58" s="59">
        <v>0</v>
      </c>
      <c r="CO58" s="67" t="s">
        <v>137</v>
      </c>
      <c r="CP58" s="49">
        <v>0</v>
      </c>
      <c r="CQ58" s="49">
        <v>0</v>
      </c>
      <c r="CR58" s="49">
        <v>0</v>
      </c>
      <c r="CS58" s="49">
        <v>0</v>
      </c>
      <c r="CT58" s="49">
        <v>0</v>
      </c>
      <c r="CU58" s="49">
        <v>0</v>
      </c>
      <c r="CV58" s="49">
        <v>0</v>
      </c>
      <c r="CW58" s="49">
        <v>100</v>
      </c>
      <c r="CX58" s="49">
        <v>0</v>
      </c>
    </row>
    <row r="59" spans="1:102" x14ac:dyDescent="0.25">
      <c r="A59" s="62" t="s">
        <v>138</v>
      </c>
      <c r="B59" s="64" t="s">
        <v>759</v>
      </c>
      <c r="C59" s="64" t="s">
        <v>813</v>
      </c>
      <c r="D59" s="64" t="s">
        <v>814</v>
      </c>
      <c r="E59" s="64" t="s">
        <v>822</v>
      </c>
      <c r="F59" s="65">
        <v>109</v>
      </c>
      <c r="G59" s="63">
        <v>-22.634450000000001</v>
      </c>
      <c r="H59" s="63">
        <v>30.40211</v>
      </c>
      <c r="I59" s="66">
        <v>23350</v>
      </c>
      <c r="J59" s="66">
        <v>43235</v>
      </c>
      <c r="K59" s="65"/>
      <c r="L59" s="63">
        <v>109.0403675</v>
      </c>
      <c r="M59" s="63">
        <v>68207.037639999995</v>
      </c>
      <c r="N59" s="63">
        <v>9939.9911460000003</v>
      </c>
      <c r="O59" s="49">
        <v>9.9399911460000006</v>
      </c>
      <c r="P59" s="63">
        <v>19519.33928</v>
      </c>
      <c r="Q59" s="65">
        <v>572</v>
      </c>
      <c r="R59" s="65">
        <v>1206</v>
      </c>
      <c r="S59" s="65">
        <v>572</v>
      </c>
      <c r="T59" s="65">
        <v>1054</v>
      </c>
      <c r="U59" s="65">
        <v>2.6390133E-2</v>
      </c>
      <c r="V59" s="65">
        <v>3.2480608000000001E-2</v>
      </c>
      <c r="W59" s="65">
        <v>16.799999239999998</v>
      </c>
      <c r="X59" s="65">
        <v>3.2924610999999999E-2</v>
      </c>
      <c r="Y59" s="63">
        <v>3.81763757</v>
      </c>
      <c r="Z59" s="63">
        <v>90.971185039999995</v>
      </c>
      <c r="AA59" s="63">
        <v>2.4329187050000001</v>
      </c>
      <c r="AB59" s="65" t="s">
        <v>80</v>
      </c>
      <c r="AC59" s="63">
        <v>1.626182475</v>
      </c>
      <c r="AD59" s="63">
        <v>5.82</v>
      </c>
      <c r="AE59" s="63">
        <v>1.75</v>
      </c>
      <c r="AF59" s="63">
        <v>3.98</v>
      </c>
      <c r="AG59" s="63">
        <v>4.4000000000000004</v>
      </c>
      <c r="AH59" s="63">
        <v>5.82</v>
      </c>
      <c r="AI59" s="63">
        <v>0.56999999999999995</v>
      </c>
      <c r="AJ59" s="63">
        <v>0.35</v>
      </c>
      <c r="AK59" s="63">
        <v>0.52</v>
      </c>
      <c r="AL59" s="63">
        <v>0.51</v>
      </c>
      <c r="AM59" s="63">
        <v>930</v>
      </c>
      <c r="AN59" s="63">
        <v>342</v>
      </c>
      <c r="AO59" s="63">
        <v>647</v>
      </c>
      <c r="AP59" s="63">
        <v>652</v>
      </c>
      <c r="AQ59" s="63">
        <v>871</v>
      </c>
      <c r="AR59" s="63">
        <v>418</v>
      </c>
      <c r="AS59" s="63">
        <v>613</v>
      </c>
      <c r="AT59" s="63">
        <v>571</v>
      </c>
      <c r="AU59" s="63">
        <v>0.254</v>
      </c>
      <c r="AV59" s="63">
        <v>1.647</v>
      </c>
      <c r="AW59" s="63">
        <v>11</v>
      </c>
      <c r="AX59" s="63">
        <v>69</v>
      </c>
      <c r="AY59" s="63">
        <v>5</v>
      </c>
      <c r="AZ59" s="63">
        <v>4</v>
      </c>
      <c r="BA59" s="63">
        <v>1</v>
      </c>
      <c r="BB59" s="63">
        <v>2</v>
      </c>
      <c r="BC59" s="63">
        <v>1</v>
      </c>
      <c r="BD59" s="63">
        <v>1</v>
      </c>
      <c r="BE59" s="63">
        <v>1</v>
      </c>
      <c r="BF59" s="63">
        <v>1</v>
      </c>
      <c r="BG59" s="63">
        <v>5</v>
      </c>
      <c r="BH59" s="63">
        <v>5</v>
      </c>
      <c r="BI59" s="63">
        <v>5</v>
      </c>
      <c r="BJ59" s="63">
        <v>2</v>
      </c>
      <c r="BK59" s="63">
        <v>2</v>
      </c>
      <c r="BL59" s="63">
        <v>1</v>
      </c>
      <c r="BM59" s="63">
        <v>1</v>
      </c>
      <c r="BN59" s="63">
        <v>1</v>
      </c>
      <c r="BO59" s="63">
        <v>5.9748955999999999E-2</v>
      </c>
      <c r="BP59" s="63">
        <v>0.92737789299999995</v>
      </c>
      <c r="BQ59" s="63">
        <v>30.595926259999999</v>
      </c>
      <c r="BR59" s="63">
        <v>170</v>
      </c>
      <c r="BS59" s="63">
        <v>52</v>
      </c>
      <c r="BT59" s="63">
        <v>73</v>
      </c>
      <c r="BU59" s="63">
        <v>88</v>
      </c>
      <c r="BV59" s="63">
        <v>103</v>
      </c>
      <c r="BW59" s="63">
        <v>124</v>
      </c>
      <c r="BX59" s="63">
        <v>140</v>
      </c>
      <c r="BY59" s="63">
        <v>156</v>
      </c>
      <c r="BZ59" s="63">
        <v>45</v>
      </c>
      <c r="CA59" s="63">
        <v>64</v>
      </c>
      <c r="CB59" s="63">
        <v>77</v>
      </c>
      <c r="CC59" s="63">
        <v>90</v>
      </c>
      <c r="CD59" s="63">
        <v>108</v>
      </c>
      <c r="CE59" s="63">
        <v>122</v>
      </c>
      <c r="CF59" s="63">
        <v>136</v>
      </c>
      <c r="CG59" s="52">
        <v>0</v>
      </c>
      <c r="CH59" s="53">
        <v>0</v>
      </c>
      <c r="CI59" s="54">
        <v>0</v>
      </c>
      <c r="CJ59" s="55">
        <v>0</v>
      </c>
      <c r="CK59" s="56">
        <v>0</v>
      </c>
      <c r="CL59" s="57">
        <v>100</v>
      </c>
      <c r="CM59" s="58">
        <v>0</v>
      </c>
      <c r="CN59" s="59">
        <v>0</v>
      </c>
      <c r="CO59" s="67" t="s">
        <v>138</v>
      </c>
      <c r="CP59" s="49">
        <v>0</v>
      </c>
      <c r="CQ59" s="49">
        <v>0</v>
      </c>
      <c r="CR59" s="49">
        <v>0</v>
      </c>
      <c r="CS59" s="49">
        <v>0</v>
      </c>
      <c r="CT59" s="49">
        <v>0</v>
      </c>
      <c r="CU59" s="49">
        <v>0</v>
      </c>
      <c r="CV59" s="49">
        <v>0</v>
      </c>
      <c r="CW59" s="49">
        <v>100</v>
      </c>
      <c r="CX59" s="49">
        <v>0</v>
      </c>
    </row>
    <row r="60" spans="1:102" x14ac:dyDescent="0.25">
      <c r="A60" s="62" t="s">
        <v>139</v>
      </c>
      <c r="B60" s="64" t="s">
        <v>759</v>
      </c>
      <c r="C60" s="64" t="s">
        <v>813</v>
      </c>
      <c r="D60" s="64" t="s">
        <v>814</v>
      </c>
      <c r="E60" s="64" t="s">
        <v>815</v>
      </c>
      <c r="F60" s="65">
        <v>93</v>
      </c>
      <c r="G60" s="63">
        <v>-22.945709999999998</v>
      </c>
      <c r="H60" s="63">
        <v>30.164000000000001</v>
      </c>
      <c r="I60" s="66">
        <v>33064</v>
      </c>
      <c r="J60" s="66">
        <v>43234</v>
      </c>
      <c r="K60" s="65"/>
      <c r="L60" s="63">
        <v>94.361711260000007</v>
      </c>
      <c r="M60" s="63">
        <v>70327.111439999993</v>
      </c>
      <c r="N60" s="63">
        <v>7114.01739</v>
      </c>
      <c r="O60" s="49">
        <v>7.1140173899999999</v>
      </c>
      <c r="P60" s="63">
        <v>19093.913380000002</v>
      </c>
      <c r="Q60" s="65">
        <v>852</v>
      </c>
      <c r="R60" s="65">
        <v>1256</v>
      </c>
      <c r="S60" s="65">
        <v>868</v>
      </c>
      <c r="T60" s="65">
        <v>1139</v>
      </c>
      <c r="U60" s="65">
        <v>1.5931747999999999E-2</v>
      </c>
      <c r="V60" s="65">
        <v>2.1158574999999999E-2</v>
      </c>
      <c r="W60" s="65">
        <v>26.129999160000001</v>
      </c>
      <c r="X60" s="65">
        <v>1.8924007E-2</v>
      </c>
      <c r="Y60" s="63">
        <v>3.750605594</v>
      </c>
      <c r="Z60" s="63">
        <v>92.689232570000001</v>
      </c>
      <c r="AA60" s="63">
        <v>2.9604244130000001</v>
      </c>
      <c r="AB60" s="65" t="s">
        <v>80</v>
      </c>
      <c r="AC60" s="63">
        <v>1.2050042139999999</v>
      </c>
      <c r="AD60" s="63">
        <v>5.85</v>
      </c>
      <c r="AE60" s="63">
        <v>1.95</v>
      </c>
      <c r="AF60" s="63">
        <v>4.53</v>
      </c>
      <c r="AG60" s="63">
        <v>5.68</v>
      </c>
      <c r="AH60" s="63">
        <v>5.85</v>
      </c>
      <c r="AI60" s="63">
        <v>0.6</v>
      </c>
      <c r="AJ60" s="63">
        <v>0.24</v>
      </c>
      <c r="AK60" s="63">
        <v>0.41</v>
      </c>
      <c r="AL60" s="63">
        <v>0.4</v>
      </c>
      <c r="AM60" s="63">
        <v>1559</v>
      </c>
      <c r="AN60" s="63">
        <v>762</v>
      </c>
      <c r="AO60" s="63">
        <v>1087</v>
      </c>
      <c r="AP60" s="63">
        <v>1105</v>
      </c>
      <c r="AQ60" s="63">
        <v>1065</v>
      </c>
      <c r="AR60" s="63">
        <v>473</v>
      </c>
      <c r="AS60" s="63">
        <v>809</v>
      </c>
      <c r="AT60" s="63">
        <v>842</v>
      </c>
      <c r="AU60" s="63">
        <v>0.183</v>
      </c>
      <c r="AV60" s="63">
        <v>6.0519999999999996</v>
      </c>
      <c r="AW60" s="63">
        <v>12</v>
      </c>
      <c r="AX60" s="63">
        <v>69</v>
      </c>
      <c r="AY60" s="63">
        <v>2</v>
      </c>
      <c r="AZ60" s="63">
        <v>4</v>
      </c>
      <c r="BA60" s="63">
        <v>2</v>
      </c>
      <c r="BB60" s="63">
        <v>2</v>
      </c>
      <c r="BC60" s="63">
        <v>2</v>
      </c>
      <c r="BD60" s="63">
        <v>1</v>
      </c>
      <c r="BE60" s="63">
        <v>1</v>
      </c>
      <c r="BF60" s="63">
        <v>1</v>
      </c>
      <c r="BG60" s="63">
        <v>5</v>
      </c>
      <c r="BH60" s="63">
        <v>5</v>
      </c>
      <c r="BI60" s="63">
        <v>5</v>
      </c>
      <c r="BJ60" s="63">
        <v>1</v>
      </c>
      <c r="BK60" s="63">
        <v>2</v>
      </c>
      <c r="BL60" s="63">
        <v>1</v>
      </c>
      <c r="BM60" s="63">
        <v>1</v>
      </c>
      <c r="BN60" s="63">
        <v>1</v>
      </c>
      <c r="BO60" s="63">
        <v>-4.0040120000000004E-3</v>
      </c>
      <c r="BP60" s="63">
        <v>0.91625850900000005</v>
      </c>
      <c r="BQ60" s="63">
        <v>38.854524759999997</v>
      </c>
      <c r="BR60" s="63">
        <v>224</v>
      </c>
      <c r="BS60" s="63">
        <v>64</v>
      </c>
      <c r="BT60" s="63">
        <v>91</v>
      </c>
      <c r="BU60" s="63">
        <v>110</v>
      </c>
      <c r="BV60" s="63">
        <v>128</v>
      </c>
      <c r="BW60" s="63">
        <v>153</v>
      </c>
      <c r="BX60" s="63">
        <v>173</v>
      </c>
      <c r="BY60" s="63">
        <v>194</v>
      </c>
      <c r="BZ60" s="63">
        <v>44</v>
      </c>
      <c r="CA60" s="63">
        <v>63</v>
      </c>
      <c r="CB60" s="63">
        <v>76</v>
      </c>
      <c r="CC60" s="63">
        <v>88</v>
      </c>
      <c r="CD60" s="63">
        <v>106</v>
      </c>
      <c r="CE60" s="63">
        <v>119</v>
      </c>
      <c r="CF60" s="63">
        <v>134</v>
      </c>
      <c r="CG60" s="52">
        <v>0</v>
      </c>
      <c r="CH60" s="53">
        <v>0</v>
      </c>
      <c r="CI60" s="54">
        <v>0</v>
      </c>
      <c r="CJ60" s="55">
        <v>0</v>
      </c>
      <c r="CK60" s="56">
        <v>0</v>
      </c>
      <c r="CL60" s="57">
        <v>100</v>
      </c>
      <c r="CM60" s="58">
        <v>0</v>
      </c>
      <c r="CN60" s="59">
        <v>0</v>
      </c>
      <c r="CO60" s="67" t="s">
        <v>139</v>
      </c>
      <c r="CP60" s="49">
        <v>0</v>
      </c>
      <c r="CQ60" s="49">
        <v>0</v>
      </c>
      <c r="CR60" s="49">
        <v>0</v>
      </c>
      <c r="CS60" s="49">
        <v>0</v>
      </c>
      <c r="CT60" s="49">
        <v>0</v>
      </c>
      <c r="CU60" s="49">
        <v>0</v>
      </c>
      <c r="CV60" s="49">
        <v>0</v>
      </c>
      <c r="CW60" s="49">
        <v>100</v>
      </c>
      <c r="CX60" s="49">
        <v>0</v>
      </c>
    </row>
    <row r="61" spans="1:102" x14ac:dyDescent="0.25">
      <c r="A61" s="48" t="s">
        <v>140</v>
      </c>
      <c r="B61" s="49" t="s">
        <v>759</v>
      </c>
      <c r="C61" s="49" t="s">
        <v>809</v>
      </c>
      <c r="D61" s="49" t="s">
        <v>819</v>
      </c>
      <c r="E61" s="49" t="s">
        <v>820</v>
      </c>
      <c r="F61" s="50">
        <v>320</v>
      </c>
      <c r="G61" s="49">
        <v>-22.771049999999999</v>
      </c>
      <c r="H61" s="49">
        <v>30.53894</v>
      </c>
      <c r="I61" s="51">
        <v>11896</v>
      </c>
      <c r="J61" s="51">
        <v>38160</v>
      </c>
      <c r="K61" s="50">
        <v>1963</v>
      </c>
      <c r="L61" s="49">
        <v>329.36831569999998</v>
      </c>
      <c r="M61" s="49">
        <v>146946.77729999999</v>
      </c>
      <c r="N61" s="49">
        <v>17589.02925</v>
      </c>
      <c r="O61" s="49">
        <v>17.589029249999999</v>
      </c>
      <c r="P61" s="49">
        <v>39077.566120000003</v>
      </c>
      <c r="Q61" s="50">
        <v>591</v>
      </c>
      <c r="R61" s="50">
        <v>1330</v>
      </c>
      <c r="S61" s="50">
        <v>596</v>
      </c>
      <c r="T61" s="50">
        <v>887</v>
      </c>
      <c r="U61" s="50">
        <v>8.0073590000000004E-3</v>
      </c>
      <c r="V61" s="50">
        <v>1.8911106E-2</v>
      </c>
      <c r="W61" s="50">
        <v>21.780000690000001</v>
      </c>
      <c r="X61" s="50">
        <v>9.928971E-3</v>
      </c>
      <c r="Y61" s="49">
        <v>3.6253385480000002</v>
      </c>
      <c r="Z61" s="49">
        <v>88.927337260000002</v>
      </c>
      <c r="AA61" s="49">
        <v>6.5870500889999999</v>
      </c>
      <c r="AB61" s="50" t="s">
        <v>80</v>
      </c>
      <c r="AC61" s="49">
        <v>3.5973364540000001</v>
      </c>
      <c r="AD61" s="49">
        <v>6</v>
      </c>
      <c r="AE61" s="49">
        <v>1.75</v>
      </c>
      <c r="AF61" s="49">
        <v>4.54</v>
      </c>
      <c r="AG61" s="49">
        <v>4.5999999999999996</v>
      </c>
      <c r="AH61" s="49">
        <v>5.82</v>
      </c>
      <c r="AI61" s="49">
        <v>0.56999999999999995</v>
      </c>
      <c r="AJ61" s="49">
        <v>0.24</v>
      </c>
      <c r="AK61" s="49">
        <v>0.47</v>
      </c>
      <c r="AL61" s="49">
        <v>0.48</v>
      </c>
      <c r="AM61" s="49">
        <v>1381</v>
      </c>
      <c r="AN61" s="49">
        <v>495</v>
      </c>
      <c r="AO61" s="49">
        <v>852</v>
      </c>
      <c r="AP61" s="49">
        <v>830</v>
      </c>
      <c r="AQ61" s="49">
        <v>1458</v>
      </c>
      <c r="AR61" s="49">
        <v>658</v>
      </c>
      <c r="AS61" s="49">
        <v>956</v>
      </c>
      <c r="AT61" s="49">
        <v>943</v>
      </c>
      <c r="AU61" s="49">
        <v>0.19400000000000001</v>
      </c>
      <c r="AV61" s="49">
        <v>4.5819999999999999</v>
      </c>
      <c r="AW61" s="49">
        <v>11</v>
      </c>
      <c r="AX61" s="49">
        <v>69</v>
      </c>
      <c r="AY61" s="49">
        <v>5</v>
      </c>
      <c r="AZ61" s="49">
        <v>4</v>
      </c>
      <c r="BA61" s="49">
        <v>2</v>
      </c>
      <c r="BB61" s="49">
        <v>2</v>
      </c>
      <c r="BC61" s="49">
        <v>1</v>
      </c>
      <c r="BD61" s="49">
        <v>1</v>
      </c>
      <c r="BE61" s="49">
        <v>1</v>
      </c>
      <c r="BF61" s="49">
        <v>1</v>
      </c>
      <c r="BG61" s="49">
        <v>5</v>
      </c>
      <c r="BH61" s="49">
        <v>5</v>
      </c>
      <c r="BI61" s="49">
        <v>5</v>
      </c>
      <c r="BJ61" s="49">
        <v>2</v>
      </c>
      <c r="BK61" s="49">
        <v>2</v>
      </c>
      <c r="BL61" s="49">
        <v>1</v>
      </c>
      <c r="BM61" s="49">
        <v>1</v>
      </c>
      <c r="BN61" s="49">
        <v>1</v>
      </c>
      <c r="BO61" s="49">
        <v>5.9748955999999999E-2</v>
      </c>
      <c r="BP61" s="49">
        <v>0.93094387199999995</v>
      </c>
      <c r="BQ61" s="49">
        <v>39.377208950000004</v>
      </c>
      <c r="BR61" s="49">
        <v>244</v>
      </c>
      <c r="BS61" s="49">
        <v>75</v>
      </c>
      <c r="BT61" s="49">
        <v>106</v>
      </c>
      <c r="BU61" s="49">
        <v>128</v>
      </c>
      <c r="BV61" s="49">
        <v>150</v>
      </c>
      <c r="BW61" s="49">
        <v>179</v>
      </c>
      <c r="BX61" s="49">
        <v>202</v>
      </c>
      <c r="BY61" s="49">
        <v>226</v>
      </c>
      <c r="BZ61" s="49">
        <v>64</v>
      </c>
      <c r="CA61" s="49">
        <v>91</v>
      </c>
      <c r="CB61" s="49">
        <v>110</v>
      </c>
      <c r="CC61" s="49">
        <v>129</v>
      </c>
      <c r="CD61" s="49">
        <v>154</v>
      </c>
      <c r="CE61" s="49">
        <v>174</v>
      </c>
      <c r="CF61" s="49">
        <v>194</v>
      </c>
      <c r="CG61" s="52">
        <v>0</v>
      </c>
      <c r="CH61" s="53">
        <v>0</v>
      </c>
      <c r="CI61" s="54">
        <v>0</v>
      </c>
      <c r="CJ61" s="55">
        <v>0</v>
      </c>
      <c r="CK61" s="56">
        <v>0</v>
      </c>
      <c r="CL61" s="57">
        <v>100</v>
      </c>
      <c r="CM61" s="58">
        <v>0</v>
      </c>
      <c r="CN61" s="59">
        <v>0</v>
      </c>
      <c r="CO61" s="60" t="s">
        <v>140</v>
      </c>
      <c r="CP61" s="49">
        <v>0</v>
      </c>
      <c r="CQ61" s="49">
        <v>0</v>
      </c>
      <c r="CR61" s="49">
        <v>0</v>
      </c>
      <c r="CS61" s="49">
        <v>0</v>
      </c>
      <c r="CT61" s="49">
        <v>0</v>
      </c>
      <c r="CU61" s="49">
        <v>0</v>
      </c>
      <c r="CV61" s="49">
        <v>0</v>
      </c>
      <c r="CW61" s="49">
        <v>100</v>
      </c>
      <c r="CX61" s="49">
        <v>0</v>
      </c>
    </row>
    <row r="62" spans="1:102" x14ac:dyDescent="0.25">
      <c r="A62" s="48" t="s">
        <v>141</v>
      </c>
      <c r="B62" s="49" t="s">
        <v>759</v>
      </c>
      <c r="C62" s="49" t="s">
        <v>809</v>
      </c>
      <c r="D62" s="49" t="s">
        <v>810</v>
      </c>
      <c r="E62" s="49" t="s">
        <v>812</v>
      </c>
      <c r="F62" s="50">
        <v>16</v>
      </c>
      <c r="G62" s="49">
        <v>-23.035720000000001</v>
      </c>
      <c r="H62" s="49">
        <v>30.277480000000001</v>
      </c>
      <c r="I62" s="51">
        <v>22598</v>
      </c>
      <c r="J62" s="51">
        <v>43258</v>
      </c>
      <c r="K62" s="50"/>
      <c r="L62" s="49">
        <v>15.26241967</v>
      </c>
      <c r="M62" s="49">
        <v>25656.341479999999</v>
      </c>
      <c r="N62" s="49">
        <v>2350.8350610000002</v>
      </c>
      <c r="O62" s="49">
        <v>2.3508350610000002</v>
      </c>
      <c r="P62" s="49">
        <v>5697.0664129999996</v>
      </c>
      <c r="Q62" s="50">
        <v>723</v>
      </c>
      <c r="R62" s="50">
        <v>1402</v>
      </c>
      <c r="S62" s="50">
        <v>744</v>
      </c>
      <c r="T62" s="50">
        <v>1339</v>
      </c>
      <c r="U62" s="50">
        <v>9.9830015999999994E-2</v>
      </c>
      <c r="V62" s="50">
        <v>0.119184147</v>
      </c>
      <c r="W62" s="50">
        <v>32.77999878</v>
      </c>
      <c r="X62" s="50">
        <v>0.13925296100000001</v>
      </c>
      <c r="Y62" s="49">
        <v>3.6067717199999998</v>
      </c>
      <c r="Z62" s="49">
        <v>95.584260229999998</v>
      </c>
      <c r="AA62" s="49">
        <v>0.54100551299999999</v>
      </c>
      <c r="AB62" s="50" t="s">
        <v>80</v>
      </c>
      <c r="AC62" s="49">
        <v>6.4790867360000002</v>
      </c>
      <c r="AD62" s="49">
        <v>5.5</v>
      </c>
      <c r="AE62" s="49">
        <v>2.34</v>
      </c>
      <c r="AF62" s="49">
        <v>2.67</v>
      </c>
      <c r="AG62" s="49">
        <v>2.6</v>
      </c>
      <c r="AH62" s="49">
        <v>2.34</v>
      </c>
      <c r="AI62" s="49">
        <v>0.4</v>
      </c>
      <c r="AJ62" s="49">
        <v>0.19</v>
      </c>
      <c r="AK62" s="49">
        <v>0.3</v>
      </c>
      <c r="AL62" s="49">
        <v>0.28999999999999998</v>
      </c>
      <c r="AM62" s="49">
        <v>1862</v>
      </c>
      <c r="AN62" s="49">
        <v>1216</v>
      </c>
      <c r="AO62" s="49">
        <v>1549</v>
      </c>
      <c r="AP62" s="49">
        <v>1470</v>
      </c>
      <c r="AQ62" s="49">
        <v>1771</v>
      </c>
      <c r="AR62" s="49">
        <v>1608</v>
      </c>
      <c r="AS62" s="49">
        <v>1698</v>
      </c>
      <c r="AT62" s="49">
        <v>1706</v>
      </c>
      <c r="AU62" s="49">
        <v>1.111</v>
      </c>
      <c r="AV62" s="49">
        <v>0.15</v>
      </c>
      <c r="AW62" s="49">
        <v>11</v>
      </c>
      <c r="AX62" s="49">
        <v>69</v>
      </c>
      <c r="AY62" s="49">
        <v>2</v>
      </c>
      <c r="AZ62" s="49">
        <v>4</v>
      </c>
      <c r="BA62" s="49">
        <v>2</v>
      </c>
      <c r="BB62" s="49">
        <v>2</v>
      </c>
      <c r="BC62" s="49">
        <v>2</v>
      </c>
      <c r="BD62" s="49">
        <v>1</v>
      </c>
      <c r="BE62" s="49">
        <v>1</v>
      </c>
      <c r="BF62" s="49">
        <v>1</v>
      </c>
      <c r="BG62" s="49">
        <v>5</v>
      </c>
      <c r="BH62" s="49">
        <v>5</v>
      </c>
      <c r="BI62" s="49">
        <v>5</v>
      </c>
      <c r="BJ62" s="49">
        <v>2</v>
      </c>
      <c r="BK62" s="49">
        <v>2</v>
      </c>
      <c r="BL62" s="49">
        <v>1</v>
      </c>
      <c r="BM62" s="49">
        <v>1</v>
      </c>
      <c r="BN62" s="49">
        <v>1</v>
      </c>
      <c r="BO62" s="49">
        <v>5.3559864999999998E-2</v>
      </c>
      <c r="BP62" s="49">
        <v>0.88808831499999996</v>
      </c>
      <c r="BQ62" s="49">
        <v>39.529889939999997</v>
      </c>
      <c r="BR62" s="49">
        <v>271</v>
      </c>
      <c r="BS62" s="49">
        <v>33</v>
      </c>
      <c r="BT62" s="49">
        <v>47</v>
      </c>
      <c r="BU62" s="49">
        <v>56</v>
      </c>
      <c r="BV62" s="49">
        <v>66</v>
      </c>
      <c r="BW62" s="49">
        <v>79</v>
      </c>
      <c r="BX62" s="49">
        <v>89</v>
      </c>
      <c r="BY62" s="49">
        <v>100</v>
      </c>
      <c r="BZ62" s="49">
        <v>105</v>
      </c>
      <c r="CA62" s="49">
        <v>149</v>
      </c>
      <c r="CB62" s="49">
        <v>179</v>
      </c>
      <c r="CC62" s="49">
        <v>209</v>
      </c>
      <c r="CD62" s="49">
        <v>250</v>
      </c>
      <c r="CE62" s="49">
        <v>283</v>
      </c>
      <c r="CF62" s="49">
        <v>316</v>
      </c>
      <c r="CG62" s="52">
        <v>0</v>
      </c>
      <c r="CH62" s="53">
        <v>0</v>
      </c>
      <c r="CI62" s="54">
        <v>0</v>
      </c>
      <c r="CJ62" s="55">
        <v>0</v>
      </c>
      <c r="CK62" s="56">
        <v>0</v>
      </c>
      <c r="CL62" s="57">
        <v>100</v>
      </c>
      <c r="CM62" s="58">
        <v>0</v>
      </c>
      <c r="CN62" s="59">
        <v>0</v>
      </c>
      <c r="CO62" s="60" t="s">
        <v>141</v>
      </c>
      <c r="CP62" s="49">
        <v>0</v>
      </c>
      <c r="CQ62" s="49">
        <v>0</v>
      </c>
      <c r="CR62" s="49">
        <v>0</v>
      </c>
      <c r="CS62" s="49">
        <v>0</v>
      </c>
      <c r="CT62" s="49">
        <v>0</v>
      </c>
      <c r="CU62" s="49">
        <v>0</v>
      </c>
      <c r="CV62" s="49">
        <v>0</v>
      </c>
      <c r="CW62" s="49">
        <v>100</v>
      </c>
      <c r="CX62" s="49">
        <v>0</v>
      </c>
    </row>
    <row r="63" spans="1:102" x14ac:dyDescent="0.25">
      <c r="A63" s="48" t="s">
        <v>142</v>
      </c>
      <c r="B63" s="49" t="s">
        <v>759</v>
      </c>
      <c r="C63" s="49" t="s">
        <v>809</v>
      </c>
      <c r="D63" s="49" t="s">
        <v>810</v>
      </c>
      <c r="E63" s="49" t="s">
        <v>821</v>
      </c>
      <c r="F63" s="50">
        <v>1758</v>
      </c>
      <c r="G63" s="49">
        <v>-22.768509999999999</v>
      </c>
      <c r="H63" s="49">
        <v>30.889250000000001</v>
      </c>
      <c r="I63" s="51">
        <v>32085</v>
      </c>
      <c r="J63" s="51">
        <v>43327</v>
      </c>
      <c r="K63" s="50"/>
      <c r="L63" s="49">
        <v>2264.7883069999998</v>
      </c>
      <c r="M63" s="49">
        <v>496034.2095</v>
      </c>
      <c r="N63" s="49">
        <v>90479.692800000004</v>
      </c>
      <c r="O63" s="49">
        <v>90.479692799999995</v>
      </c>
      <c r="P63" s="49">
        <v>170721.94039999999</v>
      </c>
      <c r="Q63" s="50">
        <v>432</v>
      </c>
      <c r="R63" s="50">
        <v>1101</v>
      </c>
      <c r="S63" s="50">
        <v>454</v>
      </c>
      <c r="T63" s="50">
        <v>838</v>
      </c>
      <c r="U63" s="50">
        <v>2.363946E-3</v>
      </c>
      <c r="V63" s="50">
        <v>3.9186530000000002E-3</v>
      </c>
      <c r="W63" s="50">
        <v>11.5</v>
      </c>
      <c r="X63" s="50">
        <v>2.9990289999999998E-3</v>
      </c>
      <c r="Y63" s="49">
        <v>3.4114438030000001</v>
      </c>
      <c r="Z63" s="49">
        <v>84.474403280000004</v>
      </c>
      <c r="AA63" s="49">
        <v>32.50425121</v>
      </c>
      <c r="AB63" s="50" t="s">
        <v>80</v>
      </c>
      <c r="AC63" s="49">
        <v>45.998516590000001</v>
      </c>
      <c r="AD63" s="49">
        <v>6.8</v>
      </c>
      <c r="AE63" s="49">
        <v>1.4</v>
      </c>
      <c r="AF63" s="49">
        <v>3.79</v>
      </c>
      <c r="AG63" s="49">
        <v>3.85</v>
      </c>
      <c r="AH63" s="49">
        <v>4</v>
      </c>
      <c r="AI63" s="49">
        <v>0.6</v>
      </c>
      <c r="AJ63" s="49">
        <v>0.19</v>
      </c>
      <c r="AK63" s="49">
        <v>0.4</v>
      </c>
      <c r="AL63" s="49">
        <v>0.4</v>
      </c>
      <c r="AM63" s="49">
        <v>2031</v>
      </c>
      <c r="AN63" s="49">
        <v>411</v>
      </c>
      <c r="AO63" s="49">
        <v>759</v>
      </c>
      <c r="AP63" s="49">
        <v>681</v>
      </c>
      <c r="AQ63" s="49">
        <v>1878</v>
      </c>
      <c r="AR63" s="49">
        <v>417</v>
      </c>
      <c r="AS63" s="49">
        <v>865</v>
      </c>
      <c r="AT63" s="49">
        <v>775</v>
      </c>
      <c r="AU63" s="49">
        <v>0.32400000000000001</v>
      </c>
      <c r="AV63" s="49">
        <v>5.8810000000000002</v>
      </c>
      <c r="AW63" s="49">
        <v>11</v>
      </c>
      <c r="AX63" s="49">
        <v>69</v>
      </c>
      <c r="AY63" s="49">
        <v>5</v>
      </c>
      <c r="AZ63" s="49">
        <v>4</v>
      </c>
      <c r="BA63" s="49">
        <v>1</v>
      </c>
      <c r="BB63" s="49">
        <v>2</v>
      </c>
      <c r="BC63" s="49">
        <v>1</v>
      </c>
      <c r="BD63" s="49">
        <v>1</v>
      </c>
      <c r="BE63" s="49">
        <v>1</v>
      </c>
      <c r="BF63" s="49">
        <v>1</v>
      </c>
      <c r="BG63" s="49">
        <v>5</v>
      </c>
      <c r="BH63" s="49">
        <v>5</v>
      </c>
      <c r="BI63" s="49">
        <v>5</v>
      </c>
      <c r="BJ63" s="49">
        <v>2</v>
      </c>
      <c r="BK63" s="49">
        <v>2</v>
      </c>
      <c r="BL63" s="49">
        <v>1</v>
      </c>
      <c r="BM63" s="49">
        <v>1</v>
      </c>
      <c r="BN63" s="49">
        <v>1</v>
      </c>
      <c r="BO63" s="49">
        <v>5.9748955999999999E-2</v>
      </c>
      <c r="BP63" s="49">
        <v>0.81742435000000002</v>
      </c>
      <c r="BQ63" s="49">
        <v>21.041984110000001</v>
      </c>
      <c r="BR63" s="49">
        <v>232</v>
      </c>
      <c r="BS63" s="49">
        <v>101</v>
      </c>
      <c r="BT63" s="49">
        <v>143</v>
      </c>
      <c r="BU63" s="49">
        <v>172</v>
      </c>
      <c r="BV63" s="49">
        <v>201</v>
      </c>
      <c r="BW63" s="49">
        <v>241</v>
      </c>
      <c r="BX63" s="49">
        <v>272</v>
      </c>
      <c r="BY63" s="49">
        <v>304</v>
      </c>
      <c r="BZ63" s="49">
        <v>105</v>
      </c>
      <c r="CA63" s="49">
        <v>148</v>
      </c>
      <c r="CB63" s="49">
        <v>179</v>
      </c>
      <c r="CC63" s="49">
        <v>209</v>
      </c>
      <c r="CD63" s="49">
        <v>250</v>
      </c>
      <c r="CE63" s="49">
        <v>283</v>
      </c>
      <c r="CF63" s="49">
        <v>316</v>
      </c>
      <c r="CG63" s="52">
        <v>0</v>
      </c>
      <c r="CH63" s="53">
        <v>0</v>
      </c>
      <c r="CI63" s="54">
        <v>0</v>
      </c>
      <c r="CJ63" s="55">
        <v>0</v>
      </c>
      <c r="CK63" s="56">
        <v>100</v>
      </c>
      <c r="CL63" s="57">
        <v>0</v>
      </c>
      <c r="CM63" s="58">
        <v>0</v>
      </c>
      <c r="CN63" s="59">
        <v>0</v>
      </c>
      <c r="CO63" s="60" t="s">
        <v>142</v>
      </c>
      <c r="CP63" s="49">
        <v>0</v>
      </c>
      <c r="CQ63" s="49">
        <v>0</v>
      </c>
      <c r="CR63" s="49">
        <v>0</v>
      </c>
      <c r="CS63" s="49">
        <v>0</v>
      </c>
      <c r="CT63" s="49">
        <v>0</v>
      </c>
      <c r="CU63" s="49">
        <v>0</v>
      </c>
      <c r="CV63" s="49">
        <v>0</v>
      </c>
      <c r="CW63" s="49">
        <v>100</v>
      </c>
      <c r="CX63" s="49">
        <v>0</v>
      </c>
    </row>
    <row r="64" spans="1:102" x14ac:dyDescent="0.25">
      <c r="A64" s="62" t="s">
        <v>143</v>
      </c>
      <c r="B64" s="64" t="s">
        <v>759</v>
      </c>
      <c r="C64" s="64" t="s">
        <v>809</v>
      </c>
      <c r="D64" s="64" t="s">
        <v>810</v>
      </c>
      <c r="E64" s="64" t="s">
        <v>811</v>
      </c>
      <c r="F64" s="65">
        <v>505</v>
      </c>
      <c r="G64" s="63">
        <v>-23.10699</v>
      </c>
      <c r="H64" s="63">
        <v>30.125039999999998</v>
      </c>
      <c r="I64" s="66">
        <v>19268</v>
      </c>
      <c r="J64" s="66">
        <v>43257</v>
      </c>
      <c r="K64" s="65"/>
      <c r="L64" s="63">
        <v>504.31784629999999</v>
      </c>
      <c r="M64" s="63">
        <v>182047.79269999999</v>
      </c>
      <c r="N64" s="63">
        <v>17593.966469999999</v>
      </c>
      <c r="O64" s="49">
        <v>17.593966470000002</v>
      </c>
      <c r="P64" s="63">
        <v>47713.334580000002</v>
      </c>
      <c r="Q64" s="65">
        <v>729</v>
      </c>
      <c r="R64" s="65">
        <v>1101</v>
      </c>
      <c r="S64" s="65">
        <v>757</v>
      </c>
      <c r="T64" s="65">
        <v>998</v>
      </c>
      <c r="U64" s="65">
        <v>5.9683920000000003E-3</v>
      </c>
      <c r="V64" s="65">
        <v>7.7965630000000003E-3</v>
      </c>
      <c r="W64" s="65">
        <v>11.06999969</v>
      </c>
      <c r="X64" s="65">
        <v>6.7346649999999999E-3</v>
      </c>
      <c r="Y64" s="63">
        <v>3.6675821489999998</v>
      </c>
      <c r="Z64" s="63">
        <v>87.735896420000003</v>
      </c>
      <c r="AA64" s="63">
        <v>8.9200207299999992</v>
      </c>
      <c r="AB64" s="65" t="s">
        <v>80</v>
      </c>
      <c r="AC64" s="63">
        <v>4.8443647380000003</v>
      </c>
      <c r="AD64" s="63">
        <v>5.85</v>
      </c>
      <c r="AE64" s="63">
        <v>1.4</v>
      </c>
      <c r="AF64" s="63">
        <v>3.69</v>
      </c>
      <c r="AG64" s="63">
        <v>4</v>
      </c>
      <c r="AH64" s="63">
        <v>4</v>
      </c>
      <c r="AI64" s="63">
        <v>0.6</v>
      </c>
      <c r="AJ64" s="63">
        <v>0.28000000000000003</v>
      </c>
      <c r="AK64" s="63">
        <v>0.47</v>
      </c>
      <c r="AL64" s="63">
        <v>0.49</v>
      </c>
      <c r="AM64" s="63">
        <v>1628</v>
      </c>
      <c r="AN64" s="63">
        <v>447</v>
      </c>
      <c r="AO64" s="63">
        <v>678</v>
      </c>
      <c r="AP64" s="63">
        <v>640</v>
      </c>
      <c r="AQ64" s="63">
        <v>1093</v>
      </c>
      <c r="AR64" s="63">
        <v>417</v>
      </c>
      <c r="AS64" s="63">
        <v>670</v>
      </c>
      <c r="AT64" s="63">
        <v>657</v>
      </c>
      <c r="AU64" s="63">
        <v>0.28999999999999998</v>
      </c>
      <c r="AV64" s="63">
        <v>1.431</v>
      </c>
      <c r="AW64" s="63">
        <v>11</v>
      </c>
      <c r="AX64" s="63">
        <v>69</v>
      </c>
      <c r="AY64" s="63">
        <v>2</v>
      </c>
      <c r="AZ64" s="63">
        <v>4</v>
      </c>
      <c r="BA64" s="63">
        <v>1</v>
      </c>
      <c r="BB64" s="63">
        <v>2</v>
      </c>
      <c r="BC64" s="63">
        <v>1</v>
      </c>
      <c r="BD64" s="63">
        <v>1</v>
      </c>
      <c r="BE64" s="63">
        <v>1</v>
      </c>
      <c r="BF64" s="63">
        <v>1</v>
      </c>
      <c r="BG64" s="63">
        <v>5</v>
      </c>
      <c r="BH64" s="63">
        <v>5</v>
      </c>
      <c r="BI64" s="63">
        <v>5</v>
      </c>
      <c r="BJ64" s="63">
        <v>1</v>
      </c>
      <c r="BK64" s="63">
        <v>2</v>
      </c>
      <c r="BL64" s="63">
        <v>1</v>
      </c>
      <c r="BM64" s="63">
        <v>1</v>
      </c>
      <c r="BN64" s="63">
        <v>1</v>
      </c>
      <c r="BO64" s="63">
        <v>4.4878058999999998E-2</v>
      </c>
      <c r="BP64" s="63">
        <v>0.89630781299999995</v>
      </c>
      <c r="BQ64" s="63">
        <v>27.22538072</v>
      </c>
      <c r="BR64" s="63">
        <v>158</v>
      </c>
      <c r="BS64" s="63">
        <v>65</v>
      </c>
      <c r="BT64" s="63">
        <v>92</v>
      </c>
      <c r="BU64" s="63">
        <v>111</v>
      </c>
      <c r="BV64" s="63">
        <v>130</v>
      </c>
      <c r="BW64" s="63">
        <v>156</v>
      </c>
      <c r="BX64" s="63">
        <v>176</v>
      </c>
      <c r="BY64" s="63">
        <v>197</v>
      </c>
      <c r="BZ64" s="63">
        <v>57</v>
      </c>
      <c r="CA64" s="63">
        <v>80</v>
      </c>
      <c r="CB64" s="63">
        <v>97</v>
      </c>
      <c r="CC64" s="63">
        <v>113</v>
      </c>
      <c r="CD64" s="63">
        <v>136</v>
      </c>
      <c r="CE64" s="63">
        <v>154</v>
      </c>
      <c r="CF64" s="63">
        <v>172</v>
      </c>
      <c r="CG64" s="52">
        <v>0</v>
      </c>
      <c r="CH64" s="53">
        <v>0</v>
      </c>
      <c r="CI64" s="54">
        <v>0</v>
      </c>
      <c r="CJ64" s="55">
        <v>0</v>
      </c>
      <c r="CK64" s="56">
        <v>0</v>
      </c>
      <c r="CL64" s="57">
        <v>100</v>
      </c>
      <c r="CM64" s="58">
        <v>0</v>
      </c>
      <c r="CN64" s="59">
        <v>0</v>
      </c>
      <c r="CO64" s="67" t="s">
        <v>143</v>
      </c>
      <c r="CP64" s="49">
        <v>0</v>
      </c>
      <c r="CQ64" s="49">
        <v>0</v>
      </c>
      <c r="CR64" s="49">
        <v>0</v>
      </c>
      <c r="CS64" s="49">
        <v>0</v>
      </c>
      <c r="CT64" s="49">
        <v>0</v>
      </c>
      <c r="CU64" s="49">
        <v>0</v>
      </c>
      <c r="CV64" s="49">
        <v>0</v>
      </c>
      <c r="CW64" s="49">
        <v>100</v>
      </c>
      <c r="CX64" s="49">
        <v>0</v>
      </c>
    </row>
    <row r="65" spans="1:102" x14ac:dyDescent="0.25">
      <c r="A65" s="62" t="s">
        <v>144</v>
      </c>
      <c r="B65" s="64" t="s">
        <v>759</v>
      </c>
      <c r="C65" s="64" t="s">
        <v>809</v>
      </c>
      <c r="D65" s="64" t="s">
        <v>810</v>
      </c>
      <c r="E65" s="64" t="s">
        <v>816</v>
      </c>
      <c r="F65" s="65">
        <v>49</v>
      </c>
      <c r="G65" s="63">
        <v>-22.949929999999998</v>
      </c>
      <c r="H65" s="63">
        <v>30.35183</v>
      </c>
      <c r="I65" s="66">
        <v>31148</v>
      </c>
      <c r="J65" s="66">
        <v>43256</v>
      </c>
      <c r="K65" s="65"/>
      <c r="L65" s="63">
        <v>48.566308769999999</v>
      </c>
      <c r="M65" s="63">
        <v>48161.793389999999</v>
      </c>
      <c r="N65" s="63">
        <v>6462.3339749999996</v>
      </c>
      <c r="O65" s="49">
        <v>6.462333975</v>
      </c>
      <c r="P65" s="63">
        <v>17232.872930000001</v>
      </c>
      <c r="Q65" s="65">
        <v>843</v>
      </c>
      <c r="R65" s="65">
        <v>1405</v>
      </c>
      <c r="S65" s="65">
        <v>876</v>
      </c>
      <c r="T65" s="65">
        <v>1299</v>
      </c>
      <c r="U65" s="65">
        <v>2.6627818000000001E-2</v>
      </c>
      <c r="V65" s="65">
        <v>3.2612090000000003E-2</v>
      </c>
      <c r="W65" s="65">
        <v>24.190000529999999</v>
      </c>
      <c r="X65" s="65">
        <v>3.2728146999999999E-2</v>
      </c>
      <c r="Y65" s="63">
        <v>3.6156756630000002</v>
      </c>
      <c r="Z65" s="63">
        <v>95.172773849999999</v>
      </c>
      <c r="AA65" s="63">
        <v>2.2154685330000001</v>
      </c>
      <c r="AB65" s="65" t="s">
        <v>80</v>
      </c>
      <c r="AC65" s="63">
        <v>7.0436319750000003</v>
      </c>
      <c r="AD65" s="63">
        <v>6.15</v>
      </c>
      <c r="AE65" s="63">
        <v>2.34</v>
      </c>
      <c r="AF65" s="63">
        <v>3.33</v>
      </c>
      <c r="AG65" s="63">
        <v>3.3</v>
      </c>
      <c r="AH65" s="63">
        <v>2.6</v>
      </c>
      <c r="AI65" s="63">
        <v>0.45</v>
      </c>
      <c r="AJ65" s="63">
        <v>0.19</v>
      </c>
      <c r="AK65" s="63">
        <v>0.28000000000000003</v>
      </c>
      <c r="AL65" s="63">
        <v>0.24</v>
      </c>
      <c r="AM65" s="63">
        <v>2031</v>
      </c>
      <c r="AN65" s="63">
        <v>871</v>
      </c>
      <c r="AO65" s="63">
        <v>1307</v>
      </c>
      <c r="AP65" s="63">
        <v>1197</v>
      </c>
      <c r="AQ65" s="63">
        <v>1878</v>
      </c>
      <c r="AR65" s="63">
        <v>1108</v>
      </c>
      <c r="AS65" s="63">
        <v>1387</v>
      </c>
      <c r="AT65" s="63">
        <v>1373</v>
      </c>
      <c r="AU65" s="63">
        <v>2.0179999999999998</v>
      </c>
      <c r="AV65" s="63">
        <v>0.20699999999999999</v>
      </c>
      <c r="AW65" s="63">
        <v>12</v>
      </c>
      <c r="AX65" s="63">
        <v>69</v>
      </c>
      <c r="AY65" s="63">
        <v>2</v>
      </c>
      <c r="AZ65" s="63">
        <v>4</v>
      </c>
      <c r="BA65" s="63">
        <v>2</v>
      </c>
      <c r="BB65" s="63">
        <v>2</v>
      </c>
      <c r="BC65" s="63">
        <v>2</v>
      </c>
      <c r="BD65" s="63">
        <v>1</v>
      </c>
      <c r="BE65" s="63">
        <v>1</v>
      </c>
      <c r="BF65" s="63">
        <v>1</v>
      </c>
      <c r="BG65" s="63">
        <v>5</v>
      </c>
      <c r="BH65" s="63">
        <v>5</v>
      </c>
      <c r="BI65" s="63">
        <v>5</v>
      </c>
      <c r="BJ65" s="63">
        <v>1</v>
      </c>
      <c r="BK65" s="63">
        <v>2</v>
      </c>
      <c r="BL65" s="63">
        <v>1</v>
      </c>
      <c r="BM65" s="63">
        <v>1</v>
      </c>
      <c r="BN65" s="63">
        <v>1</v>
      </c>
      <c r="BO65" s="63">
        <v>8.0813759999999998E-2</v>
      </c>
      <c r="BP65" s="63">
        <v>0.869842067</v>
      </c>
      <c r="BQ65" s="63">
        <v>32.899419440000003</v>
      </c>
      <c r="BR65" s="63">
        <v>272</v>
      </c>
      <c r="BS65" s="63">
        <v>68</v>
      </c>
      <c r="BT65" s="63">
        <v>96</v>
      </c>
      <c r="BU65" s="63">
        <v>116</v>
      </c>
      <c r="BV65" s="63">
        <v>136</v>
      </c>
      <c r="BW65" s="63">
        <v>163</v>
      </c>
      <c r="BX65" s="63">
        <v>184</v>
      </c>
      <c r="BY65" s="63">
        <v>205</v>
      </c>
      <c r="BZ65" s="63">
        <v>93</v>
      </c>
      <c r="CA65" s="63">
        <v>131</v>
      </c>
      <c r="CB65" s="63">
        <v>158</v>
      </c>
      <c r="CC65" s="63">
        <v>185</v>
      </c>
      <c r="CD65" s="63">
        <v>221</v>
      </c>
      <c r="CE65" s="63">
        <v>250</v>
      </c>
      <c r="CF65" s="63">
        <v>279</v>
      </c>
      <c r="CG65" s="52">
        <v>0</v>
      </c>
      <c r="CH65" s="53">
        <v>0</v>
      </c>
      <c r="CI65" s="54">
        <v>0</v>
      </c>
      <c r="CJ65" s="55">
        <v>0</v>
      </c>
      <c r="CK65" s="56">
        <v>0</v>
      </c>
      <c r="CL65" s="57">
        <v>100</v>
      </c>
      <c r="CM65" s="58">
        <v>0</v>
      </c>
      <c r="CN65" s="59">
        <v>0</v>
      </c>
      <c r="CO65" s="67" t="s">
        <v>144</v>
      </c>
      <c r="CP65" s="49">
        <v>0</v>
      </c>
      <c r="CQ65" s="49">
        <v>0</v>
      </c>
      <c r="CR65" s="49">
        <v>0</v>
      </c>
      <c r="CS65" s="49">
        <v>0</v>
      </c>
      <c r="CT65" s="49">
        <v>0</v>
      </c>
      <c r="CU65" s="49">
        <v>0</v>
      </c>
      <c r="CV65" s="49">
        <v>0</v>
      </c>
      <c r="CW65" s="49">
        <v>100</v>
      </c>
      <c r="CX65" s="49">
        <v>0</v>
      </c>
    </row>
    <row r="66" spans="1:102" x14ac:dyDescent="0.25">
      <c r="A66" s="62" t="s">
        <v>145</v>
      </c>
      <c r="B66" s="64" t="s">
        <v>759</v>
      </c>
      <c r="C66" s="64" t="s">
        <v>809</v>
      </c>
      <c r="D66" s="64" t="s">
        <v>810</v>
      </c>
      <c r="E66" s="64" t="s">
        <v>817</v>
      </c>
      <c r="F66" s="65">
        <v>1411</v>
      </c>
      <c r="G66" s="63">
        <v>-22.981190000000002</v>
      </c>
      <c r="H66" s="63">
        <v>30.59798</v>
      </c>
      <c r="I66" s="66">
        <v>38910</v>
      </c>
      <c r="J66" s="66">
        <v>43227</v>
      </c>
      <c r="K66" s="65"/>
      <c r="L66" s="63">
        <v>1410.2766529999999</v>
      </c>
      <c r="M66" s="63">
        <v>359714.72779999999</v>
      </c>
      <c r="N66" s="63">
        <v>63271.393259999997</v>
      </c>
      <c r="O66" s="49">
        <v>63.271393260000004</v>
      </c>
      <c r="P66" s="63">
        <v>123666.167</v>
      </c>
      <c r="Q66" s="65">
        <v>488</v>
      </c>
      <c r="R66" s="65">
        <v>1101</v>
      </c>
      <c r="S66" s="65">
        <v>513</v>
      </c>
      <c r="T66" s="65">
        <v>885</v>
      </c>
      <c r="U66" s="65">
        <v>3.4296169999999998E-3</v>
      </c>
      <c r="V66" s="65">
        <v>4.9568930000000004E-3</v>
      </c>
      <c r="W66" s="65">
        <v>11.47000027</v>
      </c>
      <c r="X66" s="65">
        <v>4.0107980000000003E-3</v>
      </c>
      <c r="Y66" s="63">
        <v>3.4266861400000002</v>
      </c>
      <c r="Z66" s="63">
        <v>85.759272870000004</v>
      </c>
      <c r="AA66" s="63">
        <v>22.672752840000001</v>
      </c>
      <c r="AB66" s="65" t="s">
        <v>80</v>
      </c>
      <c r="AC66" s="63">
        <v>21.999360840000001</v>
      </c>
      <c r="AD66" s="63">
        <v>6.8</v>
      </c>
      <c r="AE66" s="63">
        <v>1.4</v>
      </c>
      <c r="AF66" s="63">
        <v>3.55</v>
      </c>
      <c r="AG66" s="63">
        <v>3.85</v>
      </c>
      <c r="AH66" s="63">
        <v>4</v>
      </c>
      <c r="AI66" s="63">
        <v>0.6</v>
      </c>
      <c r="AJ66" s="63">
        <v>0.19</v>
      </c>
      <c r="AK66" s="63">
        <v>0.42</v>
      </c>
      <c r="AL66" s="63">
        <v>0.44</v>
      </c>
      <c r="AM66" s="63">
        <v>1878</v>
      </c>
      <c r="AN66" s="63">
        <v>447</v>
      </c>
      <c r="AO66" s="63">
        <v>795</v>
      </c>
      <c r="AP66" s="63">
        <v>726</v>
      </c>
      <c r="AQ66" s="63">
        <v>1775</v>
      </c>
      <c r="AR66" s="63">
        <v>417</v>
      </c>
      <c r="AS66" s="63">
        <v>835</v>
      </c>
      <c r="AT66" s="63">
        <v>756</v>
      </c>
      <c r="AU66" s="63">
        <v>0.59599999999999997</v>
      </c>
      <c r="AV66" s="63">
        <v>6.9240000000000004</v>
      </c>
      <c r="AW66" s="63">
        <v>11</v>
      </c>
      <c r="AX66" s="63">
        <v>69</v>
      </c>
      <c r="AY66" s="63">
        <v>5</v>
      </c>
      <c r="AZ66" s="63">
        <v>4</v>
      </c>
      <c r="BA66" s="63">
        <v>1</v>
      </c>
      <c r="BB66" s="63">
        <v>2</v>
      </c>
      <c r="BC66" s="63">
        <v>1</v>
      </c>
      <c r="BD66" s="63">
        <v>1</v>
      </c>
      <c r="BE66" s="63">
        <v>1</v>
      </c>
      <c r="BF66" s="63">
        <v>1</v>
      </c>
      <c r="BG66" s="63">
        <v>5</v>
      </c>
      <c r="BH66" s="63">
        <v>5</v>
      </c>
      <c r="BI66" s="63">
        <v>5</v>
      </c>
      <c r="BJ66" s="63">
        <v>2</v>
      </c>
      <c r="BK66" s="63">
        <v>2</v>
      </c>
      <c r="BL66" s="63">
        <v>1</v>
      </c>
      <c r="BM66" s="63">
        <v>1</v>
      </c>
      <c r="BN66" s="63">
        <v>1</v>
      </c>
      <c r="BO66" s="63">
        <v>5.9748955999999999E-2</v>
      </c>
      <c r="BP66" s="63">
        <v>0.84047513699999998</v>
      </c>
      <c r="BQ66" s="63">
        <v>32.90028315</v>
      </c>
      <c r="BR66" s="63">
        <v>196</v>
      </c>
      <c r="BS66" s="63">
        <v>97</v>
      </c>
      <c r="BT66" s="63">
        <v>137</v>
      </c>
      <c r="BU66" s="63">
        <v>165</v>
      </c>
      <c r="BV66" s="63">
        <v>193</v>
      </c>
      <c r="BW66" s="63">
        <v>230</v>
      </c>
      <c r="BX66" s="63">
        <v>260</v>
      </c>
      <c r="BY66" s="63">
        <v>291</v>
      </c>
      <c r="BZ66" s="63">
        <v>96</v>
      </c>
      <c r="CA66" s="63">
        <v>136</v>
      </c>
      <c r="CB66" s="63">
        <v>163</v>
      </c>
      <c r="CC66" s="63">
        <v>191</v>
      </c>
      <c r="CD66" s="63">
        <v>229</v>
      </c>
      <c r="CE66" s="63">
        <v>258</v>
      </c>
      <c r="CF66" s="63">
        <v>289</v>
      </c>
      <c r="CG66" s="52">
        <v>0</v>
      </c>
      <c r="CH66" s="53">
        <v>0</v>
      </c>
      <c r="CI66" s="54">
        <v>0</v>
      </c>
      <c r="CJ66" s="55">
        <v>0</v>
      </c>
      <c r="CK66" s="56">
        <v>0</v>
      </c>
      <c r="CL66" s="57">
        <v>100</v>
      </c>
      <c r="CM66" s="58">
        <v>0</v>
      </c>
      <c r="CN66" s="59">
        <v>0</v>
      </c>
      <c r="CO66" s="67" t="s">
        <v>145</v>
      </c>
      <c r="CP66" s="49">
        <v>0</v>
      </c>
      <c r="CQ66" s="49">
        <v>0</v>
      </c>
      <c r="CR66" s="49">
        <v>100</v>
      </c>
      <c r="CS66" s="49">
        <v>0</v>
      </c>
      <c r="CT66" s="49">
        <v>0</v>
      </c>
      <c r="CU66" s="49">
        <v>0</v>
      </c>
      <c r="CV66" s="49">
        <v>0</v>
      </c>
      <c r="CW66" s="49">
        <v>100</v>
      </c>
      <c r="CX66" s="49">
        <v>0</v>
      </c>
    </row>
    <row r="67" spans="1:102" x14ac:dyDescent="0.25">
      <c r="A67" s="48" t="s">
        <v>146</v>
      </c>
      <c r="B67" s="49" t="s">
        <v>818</v>
      </c>
      <c r="C67" s="49" t="s">
        <v>908</v>
      </c>
      <c r="D67" s="49" t="s">
        <v>911</v>
      </c>
      <c r="E67" s="49" t="s">
        <v>912</v>
      </c>
      <c r="F67" s="50">
        <v>252</v>
      </c>
      <c r="G67" s="49">
        <v>-25.818999999999999</v>
      </c>
      <c r="H67" s="49">
        <v>29.33775</v>
      </c>
      <c r="I67" s="51">
        <v>20737</v>
      </c>
      <c r="J67" s="51">
        <v>43299</v>
      </c>
      <c r="K67" s="50">
        <v>1956</v>
      </c>
      <c r="L67" s="49">
        <v>249.36294229999999</v>
      </c>
      <c r="M67" s="49">
        <v>127521.5438</v>
      </c>
      <c r="N67" s="49">
        <v>19695.380130000001</v>
      </c>
      <c r="O67" s="49">
        <v>19.69538013</v>
      </c>
      <c r="P67" s="49">
        <v>38367.447540000001</v>
      </c>
      <c r="Q67" s="50">
        <v>1428</v>
      </c>
      <c r="R67" s="50">
        <v>1669</v>
      </c>
      <c r="S67" s="50">
        <v>1455</v>
      </c>
      <c r="T67" s="50">
        <v>1585</v>
      </c>
      <c r="U67" s="50">
        <v>5.1108660000000004E-3</v>
      </c>
      <c r="V67" s="50">
        <v>6.2813670000000004E-3</v>
      </c>
      <c r="W67" s="50">
        <v>4.2800002099999999</v>
      </c>
      <c r="X67" s="50">
        <v>4.5177189999999999E-3</v>
      </c>
      <c r="Y67" s="49">
        <v>3.1643523849999999</v>
      </c>
      <c r="Z67" s="49">
        <v>91.906300959999996</v>
      </c>
      <c r="AA67" s="49">
        <v>8.7947290769999995</v>
      </c>
      <c r="AB67" s="50" t="s">
        <v>80</v>
      </c>
      <c r="AC67" s="49">
        <v>7.8932594659999999</v>
      </c>
      <c r="AD67" s="49">
        <v>6.7</v>
      </c>
      <c r="AE67" s="49">
        <v>1.53</v>
      </c>
      <c r="AF67" s="49">
        <v>3.09</v>
      </c>
      <c r="AG67" s="49">
        <v>2.56</v>
      </c>
      <c r="AH67" s="49">
        <v>3.45</v>
      </c>
      <c r="AI67" s="49">
        <v>0.64</v>
      </c>
      <c r="AJ67" s="49">
        <v>0.48</v>
      </c>
      <c r="AK67" s="49">
        <v>0.56999999999999995</v>
      </c>
      <c r="AL67" s="49">
        <v>0.56999999999999995</v>
      </c>
      <c r="AM67" s="49">
        <v>715</v>
      </c>
      <c r="AN67" s="49">
        <v>661</v>
      </c>
      <c r="AO67" s="49">
        <v>694</v>
      </c>
      <c r="AP67" s="49">
        <v>696</v>
      </c>
      <c r="AQ67" s="49">
        <v>731</v>
      </c>
      <c r="AR67" s="49">
        <v>590</v>
      </c>
      <c r="AS67" s="49">
        <v>673</v>
      </c>
      <c r="AT67" s="49">
        <v>676</v>
      </c>
      <c r="AU67" s="49">
        <v>0.55000000000000004</v>
      </c>
      <c r="AV67" s="49">
        <v>0.90400000000000003</v>
      </c>
      <c r="AW67" s="49">
        <v>12</v>
      </c>
      <c r="AX67" s="49">
        <v>65</v>
      </c>
      <c r="AY67" s="49">
        <v>11</v>
      </c>
      <c r="AZ67" s="49">
        <v>4</v>
      </c>
      <c r="BA67" s="49">
        <v>4</v>
      </c>
      <c r="BB67" s="49">
        <v>4</v>
      </c>
      <c r="BC67" s="49">
        <v>4</v>
      </c>
      <c r="BD67" s="49">
        <v>2</v>
      </c>
      <c r="BE67" s="49">
        <v>2</v>
      </c>
      <c r="BF67" s="49">
        <v>2</v>
      </c>
      <c r="BG67" s="49">
        <v>4</v>
      </c>
      <c r="BH67" s="49">
        <v>4</v>
      </c>
      <c r="BI67" s="49">
        <v>4</v>
      </c>
      <c r="BJ67" s="49">
        <v>0</v>
      </c>
      <c r="BK67" s="49">
        <v>0</v>
      </c>
      <c r="BL67" s="49">
        <v>0</v>
      </c>
      <c r="BM67" s="49">
        <v>2</v>
      </c>
      <c r="BN67" s="49">
        <v>1</v>
      </c>
      <c r="BO67" s="49">
        <v>-0.159043871</v>
      </c>
      <c r="BP67" s="49">
        <v>0.71364184500000005</v>
      </c>
      <c r="BQ67" s="49">
        <v>-0.32465651600000001</v>
      </c>
      <c r="BR67" s="49">
        <v>108</v>
      </c>
      <c r="BS67" s="49">
        <v>44</v>
      </c>
      <c r="BT67" s="49">
        <v>59</v>
      </c>
      <c r="BU67" s="49">
        <v>70</v>
      </c>
      <c r="BV67" s="49">
        <v>81</v>
      </c>
      <c r="BW67" s="49">
        <v>96</v>
      </c>
      <c r="BX67" s="49">
        <v>108</v>
      </c>
      <c r="BY67" s="49">
        <v>121</v>
      </c>
      <c r="BZ67" s="49">
        <v>43</v>
      </c>
      <c r="CA67" s="49">
        <v>58</v>
      </c>
      <c r="CB67" s="49">
        <v>68</v>
      </c>
      <c r="CC67" s="49">
        <v>79</v>
      </c>
      <c r="CD67" s="49">
        <v>94</v>
      </c>
      <c r="CE67" s="49">
        <v>106</v>
      </c>
      <c r="CF67" s="49">
        <v>118</v>
      </c>
      <c r="CG67" s="52">
        <v>0</v>
      </c>
      <c r="CH67" s="53">
        <v>0</v>
      </c>
      <c r="CI67" s="54">
        <v>0</v>
      </c>
      <c r="CJ67" s="55">
        <v>100</v>
      </c>
      <c r="CK67" s="56">
        <v>0</v>
      </c>
      <c r="CL67" s="57">
        <v>0</v>
      </c>
      <c r="CM67" s="58">
        <v>0</v>
      </c>
      <c r="CN67" s="59">
        <v>0</v>
      </c>
      <c r="CO67" s="60" t="s">
        <v>146</v>
      </c>
      <c r="CP67" s="49">
        <v>0</v>
      </c>
      <c r="CQ67" s="49">
        <v>0</v>
      </c>
      <c r="CR67" s="49">
        <v>0</v>
      </c>
      <c r="CS67" s="49">
        <v>100</v>
      </c>
      <c r="CT67" s="49">
        <v>0</v>
      </c>
      <c r="CU67" s="49">
        <v>0</v>
      </c>
      <c r="CV67" s="49">
        <v>0</v>
      </c>
      <c r="CW67" s="49">
        <v>0</v>
      </c>
      <c r="CX67" s="49">
        <v>0</v>
      </c>
    </row>
    <row r="68" spans="1:102" x14ac:dyDescent="0.25">
      <c r="A68" s="48" t="s">
        <v>147</v>
      </c>
      <c r="B68" s="49" t="s">
        <v>818</v>
      </c>
      <c r="C68" s="49" t="s">
        <v>908</v>
      </c>
      <c r="D68" s="49" t="s">
        <v>911</v>
      </c>
      <c r="E68" s="49" t="s">
        <v>914</v>
      </c>
      <c r="F68" s="50">
        <v>376</v>
      </c>
      <c r="G68" s="49">
        <v>-25.673629999999999</v>
      </c>
      <c r="H68" s="49">
        <v>29.173220000000001</v>
      </c>
      <c r="I68" s="51">
        <v>21589</v>
      </c>
      <c r="J68" s="51">
        <v>43299</v>
      </c>
      <c r="K68" s="50">
        <v>1958</v>
      </c>
      <c r="L68" s="49">
        <v>376.4402718</v>
      </c>
      <c r="M68" s="49">
        <v>132111.8034</v>
      </c>
      <c r="N68" s="49">
        <v>22351.125410000001</v>
      </c>
      <c r="O68" s="49">
        <v>22.351125410000002</v>
      </c>
      <c r="P68" s="49">
        <v>41342.07761</v>
      </c>
      <c r="Q68" s="50">
        <v>1342</v>
      </c>
      <c r="R68" s="50">
        <v>1631</v>
      </c>
      <c r="S68" s="50">
        <v>1367</v>
      </c>
      <c r="T68" s="50">
        <v>1507</v>
      </c>
      <c r="U68" s="50">
        <v>5.1252529999999998E-3</v>
      </c>
      <c r="V68" s="50">
        <v>6.9904570000000003E-3</v>
      </c>
      <c r="W68" s="50">
        <v>4.1799998279999997</v>
      </c>
      <c r="X68" s="50">
        <v>4.5151740000000003E-3</v>
      </c>
      <c r="Y68" s="49">
        <v>3.3379614819999999</v>
      </c>
      <c r="Z68" s="49">
        <v>89.732172469999995</v>
      </c>
      <c r="AA68" s="49">
        <v>9.3172405529999995</v>
      </c>
      <c r="AB68" s="50" t="s">
        <v>80</v>
      </c>
      <c r="AC68" s="49">
        <v>7.5633436520000004</v>
      </c>
      <c r="AD68" s="49">
        <v>6</v>
      </c>
      <c r="AE68" s="49">
        <v>2.15</v>
      </c>
      <c r="AF68" s="49">
        <v>2.9</v>
      </c>
      <c r="AG68" s="49">
        <v>2.4500000000000002</v>
      </c>
      <c r="AH68" s="49">
        <v>2.35</v>
      </c>
      <c r="AI68" s="49">
        <v>0.62</v>
      </c>
      <c r="AJ68" s="49">
        <v>0.42</v>
      </c>
      <c r="AK68" s="49">
        <v>0.51</v>
      </c>
      <c r="AL68" s="49">
        <v>0.52</v>
      </c>
      <c r="AM68" s="49">
        <v>773</v>
      </c>
      <c r="AN68" s="49">
        <v>623</v>
      </c>
      <c r="AO68" s="49">
        <v>684</v>
      </c>
      <c r="AP68" s="49">
        <v>682</v>
      </c>
      <c r="AQ68" s="49">
        <v>711</v>
      </c>
      <c r="AR68" s="49">
        <v>581</v>
      </c>
      <c r="AS68" s="49">
        <v>642</v>
      </c>
      <c r="AT68" s="49">
        <v>641</v>
      </c>
      <c r="AU68" s="49">
        <v>5.0999999999999997E-2</v>
      </c>
      <c r="AV68" s="49">
        <v>13.398999999999999</v>
      </c>
      <c r="AW68" s="49">
        <v>12</v>
      </c>
      <c r="AX68" s="49">
        <v>16</v>
      </c>
      <c r="AY68" s="49">
        <v>2</v>
      </c>
      <c r="AZ68" s="49">
        <v>1</v>
      </c>
      <c r="BA68" s="49">
        <v>4</v>
      </c>
      <c r="BB68" s="49">
        <v>4</v>
      </c>
      <c r="BC68" s="49">
        <v>1</v>
      </c>
      <c r="BD68" s="49">
        <v>2</v>
      </c>
      <c r="BE68" s="49">
        <v>2</v>
      </c>
      <c r="BF68" s="49">
        <v>1</v>
      </c>
      <c r="BG68" s="49">
        <v>4</v>
      </c>
      <c r="BH68" s="49">
        <v>4</v>
      </c>
      <c r="BI68" s="49">
        <v>4</v>
      </c>
      <c r="BJ68" s="49">
        <v>0</v>
      </c>
      <c r="BK68" s="49">
        <v>0</v>
      </c>
      <c r="BL68" s="49">
        <v>0</v>
      </c>
      <c r="BM68" s="49">
        <v>2</v>
      </c>
      <c r="BN68" s="49">
        <v>1</v>
      </c>
      <c r="BO68" s="49">
        <v>-0.134355801</v>
      </c>
      <c r="BP68" s="49">
        <v>0.74044008299999997</v>
      </c>
      <c r="BQ68" s="49">
        <v>15.470866859999999</v>
      </c>
      <c r="BR68" s="49">
        <v>109</v>
      </c>
      <c r="BS68" s="49">
        <v>46</v>
      </c>
      <c r="BT68" s="49">
        <v>62</v>
      </c>
      <c r="BU68" s="49">
        <v>74</v>
      </c>
      <c r="BV68" s="49">
        <v>85</v>
      </c>
      <c r="BW68" s="49">
        <v>102</v>
      </c>
      <c r="BX68" s="49">
        <v>116</v>
      </c>
      <c r="BY68" s="49">
        <v>130</v>
      </c>
      <c r="BZ68" s="49">
        <v>44</v>
      </c>
      <c r="CA68" s="49">
        <v>59</v>
      </c>
      <c r="CB68" s="49">
        <v>70</v>
      </c>
      <c r="CC68" s="49">
        <v>82</v>
      </c>
      <c r="CD68" s="49">
        <v>98</v>
      </c>
      <c r="CE68" s="49">
        <v>111</v>
      </c>
      <c r="CF68" s="49">
        <v>124</v>
      </c>
      <c r="CG68" s="52">
        <v>0</v>
      </c>
      <c r="CH68" s="53">
        <v>0</v>
      </c>
      <c r="CI68" s="54">
        <v>0</v>
      </c>
      <c r="CJ68" s="55">
        <v>100</v>
      </c>
      <c r="CK68" s="56">
        <v>0</v>
      </c>
      <c r="CL68" s="57">
        <v>0</v>
      </c>
      <c r="CM68" s="58">
        <v>0</v>
      </c>
      <c r="CN68" s="59">
        <v>0</v>
      </c>
      <c r="CO68" s="60" t="s">
        <v>147</v>
      </c>
      <c r="CP68" s="49">
        <v>0</v>
      </c>
      <c r="CQ68" s="49">
        <v>0</v>
      </c>
      <c r="CR68" s="49">
        <v>0</v>
      </c>
      <c r="CS68" s="49">
        <v>100</v>
      </c>
      <c r="CT68" s="49">
        <v>0</v>
      </c>
      <c r="CU68" s="49">
        <v>0</v>
      </c>
      <c r="CV68" s="49">
        <v>0</v>
      </c>
      <c r="CW68" s="49">
        <v>0</v>
      </c>
      <c r="CX68" s="49">
        <v>0</v>
      </c>
    </row>
    <row r="69" spans="1:102" x14ac:dyDescent="0.25">
      <c r="A69" s="48" t="s">
        <v>148</v>
      </c>
      <c r="B69" s="49" t="s">
        <v>818</v>
      </c>
      <c r="C69" s="49" t="s">
        <v>908</v>
      </c>
      <c r="D69" s="49" t="s">
        <v>911</v>
      </c>
      <c r="E69" s="49" t="s">
        <v>915</v>
      </c>
      <c r="F69" s="50">
        <v>3256</v>
      </c>
      <c r="G69" s="49">
        <v>-26.006550000000001</v>
      </c>
      <c r="H69" s="49">
        <v>29.254020000000001</v>
      </c>
      <c r="I69" s="51">
        <v>26493</v>
      </c>
      <c r="J69" s="51">
        <v>43298</v>
      </c>
      <c r="K69" s="50"/>
      <c r="L69" s="49">
        <v>3210.008296</v>
      </c>
      <c r="M69" s="49">
        <v>423327.91729999997</v>
      </c>
      <c r="N69" s="49">
        <v>46213.652759999997</v>
      </c>
      <c r="O69" s="49">
        <v>46.213652760000002</v>
      </c>
      <c r="P69" s="49">
        <v>77758.762239999996</v>
      </c>
      <c r="Q69" s="50">
        <v>1512</v>
      </c>
      <c r="R69" s="50">
        <v>1677</v>
      </c>
      <c r="S69" s="50">
        <v>1516</v>
      </c>
      <c r="T69" s="50">
        <v>1586</v>
      </c>
      <c r="U69" s="50">
        <v>9.8975899999999999E-4</v>
      </c>
      <c r="V69" s="50">
        <v>2.1219469999999999E-3</v>
      </c>
      <c r="W69" s="50">
        <v>4</v>
      </c>
      <c r="X69" s="50">
        <v>1.200294E-3</v>
      </c>
      <c r="Y69" s="49">
        <v>3.2451412620000002</v>
      </c>
      <c r="Z69" s="49">
        <v>80.772239959999993</v>
      </c>
      <c r="AA69" s="49">
        <v>25.238656200000001</v>
      </c>
      <c r="AB69" s="50" t="s">
        <v>80</v>
      </c>
      <c r="AC69" s="49">
        <v>11.229843000000001</v>
      </c>
      <c r="AD69" s="49">
        <v>7</v>
      </c>
      <c r="AE69" s="49">
        <v>2.1</v>
      </c>
      <c r="AF69" s="49">
        <v>4.18</v>
      </c>
      <c r="AG69" s="49">
        <v>3.45</v>
      </c>
      <c r="AH69" s="49">
        <v>3.45</v>
      </c>
      <c r="AI69" s="49">
        <v>0.57999999999999996</v>
      </c>
      <c r="AJ69" s="49">
        <v>0.31</v>
      </c>
      <c r="AK69" s="49">
        <v>0.44</v>
      </c>
      <c r="AL69" s="49">
        <v>0.44</v>
      </c>
      <c r="AM69" s="49">
        <v>823</v>
      </c>
      <c r="AN69" s="49">
        <v>626</v>
      </c>
      <c r="AO69" s="49">
        <v>686</v>
      </c>
      <c r="AP69" s="49">
        <v>686</v>
      </c>
      <c r="AQ69" s="49">
        <v>725</v>
      </c>
      <c r="AR69" s="49">
        <v>568</v>
      </c>
      <c r="AS69" s="49">
        <v>652</v>
      </c>
      <c r="AT69" s="49">
        <v>651</v>
      </c>
      <c r="AU69" s="49">
        <v>0.55700000000000005</v>
      </c>
      <c r="AV69" s="49">
        <v>0.89800000000000002</v>
      </c>
      <c r="AW69" s="49">
        <v>12</v>
      </c>
      <c r="AX69" s="49">
        <v>65</v>
      </c>
      <c r="AY69" s="49">
        <v>11</v>
      </c>
      <c r="AZ69" s="49">
        <v>4</v>
      </c>
      <c r="BA69" s="49">
        <v>4</v>
      </c>
      <c r="BB69" s="49">
        <v>4</v>
      </c>
      <c r="BC69" s="49">
        <v>4</v>
      </c>
      <c r="BD69" s="49">
        <v>2</v>
      </c>
      <c r="BE69" s="49">
        <v>2</v>
      </c>
      <c r="BF69" s="49">
        <v>2</v>
      </c>
      <c r="BG69" s="49">
        <v>4</v>
      </c>
      <c r="BH69" s="49">
        <v>4</v>
      </c>
      <c r="BI69" s="49">
        <v>4</v>
      </c>
      <c r="BJ69" s="49">
        <v>0</v>
      </c>
      <c r="BK69" s="49">
        <v>0</v>
      </c>
      <c r="BL69" s="49">
        <v>0</v>
      </c>
      <c r="BM69" s="49">
        <v>2</v>
      </c>
      <c r="BN69" s="49">
        <v>1</v>
      </c>
      <c r="BO69" s="49">
        <v>-0.18840911199999999</v>
      </c>
      <c r="BP69" s="49">
        <v>0.799682754</v>
      </c>
      <c r="BQ69" s="49">
        <v>21.3914689</v>
      </c>
      <c r="BR69" s="49">
        <v>117</v>
      </c>
      <c r="BS69" s="49">
        <v>63</v>
      </c>
      <c r="BT69" s="49">
        <v>84</v>
      </c>
      <c r="BU69" s="49">
        <v>99</v>
      </c>
      <c r="BV69" s="49">
        <v>115</v>
      </c>
      <c r="BW69" s="49">
        <v>136</v>
      </c>
      <c r="BX69" s="49">
        <v>153</v>
      </c>
      <c r="BY69" s="49">
        <v>171</v>
      </c>
      <c r="BZ69" s="49">
        <v>51</v>
      </c>
      <c r="CA69" s="49">
        <v>69</v>
      </c>
      <c r="CB69" s="49">
        <v>81</v>
      </c>
      <c r="CC69" s="49">
        <v>94</v>
      </c>
      <c r="CD69" s="49">
        <v>111</v>
      </c>
      <c r="CE69" s="49">
        <v>125</v>
      </c>
      <c r="CF69" s="49">
        <v>140</v>
      </c>
      <c r="CG69" s="52">
        <v>0</v>
      </c>
      <c r="CH69" s="53">
        <v>0</v>
      </c>
      <c r="CI69" s="54">
        <v>0</v>
      </c>
      <c r="CJ69" s="55">
        <v>100</v>
      </c>
      <c r="CK69" s="56">
        <v>0</v>
      </c>
      <c r="CL69" s="57">
        <v>0</v>
      </c>
      <c r="CM69" s="58">
        <v>0</v>
      </c>
      <c r="CN69" s="59">
        <v>0</v>
      </c>
      <c r="CO69" s="60" t="s">
        <v>148</v>
      </c>
      <c r="CP69" s="49">
        <v>0</v>
      </c>
      <c r="CQ69" s="49">
        <v>0</v>
      </c>
      <c r="CR69" s="49">
        <v>0</v>
      </c>
      <c r="CS69" s="49">
        <v>100</v>
      </c>
      <c r="CT69" s="49">
        <v>0</v>
      </c>
      <c r="CU69" s="49">
        <v>0</v>
      </c>
      <c r="CV69" s="49">
        <v>0</v>
      </c>
      <c r="CW69" s="49">
        <v>0</v>
      </c>
      <c r="CX69" s="49">
        <v>0</v>
      </c>
    </row>
    <row r="70" spans="1:102" x14ac:dyDescent="0.25">
      <c r="A70" s="48" t="s">
        <v>149</v>
      </c>
      <c r="B70" s="49" t="s">
        <v>818</v>
      </c>
      <c r="C70" s="49" t="s">
        <v>908</v>
      </c>
      <c r="D70" s="49" t="s">
        <v>909</v>
      </c>
      <c r="E70" s="49" t="s">
        <v>910</v>
      </c>
      <c r="F70" s="50">
        <v>1503</v>
      </c>
      <c r="G70" s="49">
        <v>-25.808620000000001</v>
      </c>
      <c r="H70" s="49">
        <v>29.586400000000001</v>
      </c>
      <c r="I70" s="51">
        <v>28520</v>
      </c>
      <c r="J70" s="51">
        <v>43299</v>
      </c>
      <c r="K70" s="50"/>
      <c r="L70" s="49">
        <v>1511.5621980000001</v>
      </c>
      <c r="M70" s="49">
        <v>325041.30290000001</v>
      </c>
      <c r="N70" s="49">
        <v>39974.941070000001</v>
      </c>
      <c r="O70" s="49">
        <v>39.97494107</v>
      </c>
      <c r="P70" s="49">
        <v>92935.008530000006</v>
      </c>
      <c r="Q70" s="50">
        <v>1520</v>
      </c>
      <c r="R70" s="50">
        <v>1805</v>
      </c>
      <c r="S70" s="50">
        <v>1547</v>
      </c>
      <c r="T70" s="50">
        <v>1667</v>
      </c>
      <c r="U70" s="50">
        <v>1.8962790000000001E-3</v>
      </c>
      <c r="V70" s="50">
        <v>3.0666589999999998E-3</v>
      </c>
      <c r="W70" s="50">
        <v>3.8199999330000001</v>
      </c>
      <c r="X70" s="50">
        <v>1.721633E-3</v>
      </c>
      <c r="Y70" s="49">
        <v>2.9162484279999998</v>
      </c>
      <c r="Z70" s="49">
        <v>85.835022190000004</v>
      </c>
      <c r="AA70" s="49">
        <v>25.198567910000001</v>
      </c>
      <c r="AB70" s="50" t="s">
        <v>80</v>
      </c>
      <c r="AC70" s="49">
        <v>17.35398146</v>
      </c>
      <c r="AD70" s="49">
        <v>6.9</v>
      </c>
      <c r="AE70" s="49">
        <v>2.1</v>
      </c>
      <c r="AF70" s="49">
        <v>3.23</v>
      </c>
      <c r="AG70" s="49">
        <v>3.1</v>
      </c>
      <c r="AH70" s="49">
        <v>2.2200000000000002</v>
      </c>
      <c r="AI70" s="49">
        <v>0.64</v>
      </c>
      <c r="AJ70" s="49">
        <v>0.4</v>
      </c>
      <c r="AK70" s="49">
        <v>0.52</v>
      </c>
      <c r="AL70" s="49">
        <v>0.52</v>
      </c>
      <c r="AM70" s="49">
        <v>757</v>
      </c>
      <c r="AN70" s="49">
        <v>582</v>
      </c>
      <c r="AO70" s="49">
        <v>692</v>
      </c>
      <c r="AP70" s="49">
        <v>697</v>
      </c>
      <c r="AQ70" s="49">
        <v>775</v>
      </c>
      <c r="AR70" s="49">
        <v>591</v>
      </c>
      <c r="AS70" s="49">
        <v>669</v>
      </c>
      <c r="AT70" s="49">
        <v>670</v>
      </c>
      <c r="AU70" s="49">
        <v>0.78</v>
      </c>
      <c r="AV70" s="49">
        <v>1.1379999999999999</v>
      </c>
      <c r="AW70" s="49">
        <v>12</v>
      </c>
      <c r="AX70" s="49">
        <v>65</v>
      </c>
      <c r="AY70" s="49">
        <v>11</v>
      </c>
      <c r="AZ70" s="49">
        <v>4</v>
      </c>
      <c r="BA70" s="49">
        <v>4</v>
      </c>
      <c r="BB70" s="49">
        <v>4</v>
      </c>
      <c r="BC70" s="49">
        <v>4</v>
      </c>
      <c r="BD70" s="49">
        <v>2</v>
      </c>
      <c r="BE70" s="49">
        <v>2</v>
      </c>
      <c r="BF70" s="49">
        <v>2</v>
      </c>
      <c r="BG70" s="49">
        <v>4</v>
      </c>
      <c r="BH70" s="49">
        <v>4</v>
      </c>
      <c r="BI70" s="49">
        <v>4</v>
      </c>
      <c r="BJ70" s="49">
        <v>0</v>
      </c>
      <c r="BK70" s="49">
        <v>0</v>
      </c>
      <c r="BL70" s="49">
        <v>0</v>
      </c>
      <c r="BM70" s="49">
        <v>2</v>
      </c>
      <c r="BN70" s="49">
        <v>1</v>
      </c>
      <c r="BO70" s="49">
        <v>-0.190363114</v>
      </c>
      <c r="BP70" s="49">
        <v>0.80882723499999998</v>
      </c>
      <c r="BQ70" s="49">
        <v>25.609003860000001</v>
      </c>
      <c r="BR70" s="49">
        <v>126</v>
      </c>
      <c r="BS70" s="49">
        <v>61</v>
      </c>
      <c r="BT70" s="49">
        <v>82</v>
      </c>
      <c r="BU70" s="49">
        <v>97</v>
      </c>
      <c r="BV70" s="49">
        <v>111</v>
      </c>
      <c r="BW70" s="49">
        <v>132</v>
      </c>
      <c r="BX70" s="49">
        <v>148</v>
      </c>
      <c r="BY70" s="49">
        <v>166</v>
      </c>
      <c r="BZ70" s="49">
        <v>56</v>
      </c>
      <c r="CA70" s="49">
        <v>75</v>
      </c>
      <c r="CB70" s="49">
        <v>89</v>
      </c>
      <c r="CC70" s="49">
        <v>102</v>
      </c>
      <c r="CD70" s="49">
        <v>121</v>
      </c>
      <c r="CE70" s="49">
        <v>136</v>
      </c>
      <c r="CF70" s="49">
        <v>152</v>
      </c>
      <c r="CG70" s="52">
        <v>0</v>
      </c>
      <c r="CH70" s="53">
        <v>0</v>
      </c>
      <c r="CI70" s="54">
        <v>0</v>
      </c>
      <c r="CJ70" s="55">
        <v>100</v>
      </c>
      <c r="CK70" s="56">
        <v>0</v>
      </c>
      <c r="CL70" s="57">
        <v>0</v>
      </c>
      <c r="CM70" s="58">
        <v>0</v>
      </c>
      <c r="CN70" s="59">
        <v>0</v>
      </c>
      <c r="CO70" s="60" t="s">
        <v>149</v>
      </c>
      <c r="CP70" s="49">
        <v>0</v>
      </c>
      <c r="CQ70" s="49">
        <v>0</v>
      </c>
      <c r="CR70" s="49">
        <v>0</v>
      </c>
      <c r="CS70" s="49">
        <v>100</v>
      </c>
      <c r="CT70" s="49">
        <v>0</v>
      </c>
      <c r="CU70" s="49">
        <v>0</v>
      </c>
      <c r="CV70" s="49">
        <v>0</v>
      </c>
      <c r="CW70" s="49">
        <v>0</v>
      </c>
      <c r="CX70" s="49">
        <v>0</v>
      </c>
    </row>
    <row r="71" spans="1:102" x14ac:dyDescent="0.25">
      <c r="A71" s="48" t="s">
        <v>150</v>
      </c>
      <c r="B71" s="49" t="s">
        <v>818</v>
      </c>
      <c r="C71" s="49" t="s">
        <v>908</v>
      </c>
      <c r="D71" s="49" t="s">
        <v>911</v>
      </c>
      <c r="E71" s="49" t="s">
        <v>921</v>
      </c>
      <c r="F71" s="50">
        <v>387</v>
      </c>
      <c r="G71" s="49">
        <v>-26.3063</v>
      </c>
      <c r="H71" s="49">
        <v>29.274940000000001</v>
      </c>
      <c r="I71" s="51">
        <v>32833</v>
      </c>
      <c r="J71" s="51">
        <v>43263</v>
      </c>
      <c r="K71" s="50"/>
      <c r="L71" s="49">
        <v>383.57017589999998</v>
      </c>
      <c r="M71" s="49">
        <v>124292.1136</v>
      </c>
      <c r="N71" s="49">
        <v>16491.222239999999</v>
      </c>
      <c r="O71" s="49">
        <v>16.491222239999999</v>
      </c>
      <c r="P71" s="49">
        <v>32737.107690000001</v>
      </c>
      <c r="Q71" s="50">
        <v>1548</v>
      </c>
      <c r="R71" s="50">
        <v>1677</v>
      </c>
      <c r="S71" s="50">
        <v>1550</v>
      </c>
      <c r="T71" s="50">
        <v>1616</v>
      </c>
      <c r="U71" s="50">
        <v>2.0250630000000001E-3</v>
      </c>
      <c r="V71" s="50">
        <v>3.9404829999999998E-3</v>
      </c>
      <c r="W71" s="50">
        <v>4.2699999809999998</v>
      </c>
      <c r="X71" s="50">
        <v>2.6880810000000002E-3</v>
      </c>
      <c r="Y71" s="49">
        <v>3.2424923130000001</v>
      </c>
      <c r="Z71" s="49">
        <v>89.711532160000004</v>
      </c>
      <c r="AA71" s="49">
        <v>9.5051861990000006</v>
      </c>
      <c r="AB71" s="50" t="s">
        <v>80</v>
      </c>
      <c r="AC71" s="49">
        <v>6.7509363850000002</v>
      </c>
      <c r="AD71" s="49">
        <v>7</v>
      </c>
      <c r="AE71" s="49">
        <v>3.41</v>
      </c>
      <c r="AF71" s="49">
        <v>5.04</v>
      </c>
      <c r="AG71" s="49">
        <v>5.8</v>
      </c>
      <c r="AH71" s="49">
        <v>5.9</v>
      </c>
      <c r="AI71" s="49">
        <v>0.49</v>
      </c>
      <c r="AJ71" s="49">
        <v>0.35</v>
      </c>
      <c r="AK71" s="49">
        <v>0.39</v>
      </c>
      <c r="AL71" s="49">
        <v>0.39</v>
      </c>
      <c r="AM71" s="49">
        <v>699</v>
      </c>
      <c r="AN71" s="49">
        <v>648</v>
      </c>
      <c r="AO71" s="49">
        <v>673</v>
      </c>
      <c r="AP71" s="49">
        <v>674</v>
      </c>
      <c r="AQ71" s="49">
        <v>685</v>
      </c>
      <c r="AR71" s="49">
        <v>621</v>
      </c>
      <c r="AS71" s="49">
        <v>651</v>
      </c>
      <c r="AT71" s="49">
        <v>651</v>
      </c>
      <c r="AU71" s="49">
        <v>0.30199999999999999</v>
      </c>
      <c r="AV71" s="49">
        <v>0.24299999999999999</v>
      </c>
      <c r="AW71" s="49">
        <v>12</v>
      </c>
      <c r="AX71" s="49">
        <v>65</v>
      </c>
      <c r="AY71" s="49">
        <v>11</v>
      </c>
      <c r="AZ71" s="49">
        <v>4</v>
      </c>
      <c r="BA71" s="49">
        <v>4</v>
      </c>
      <c r="BB71" s="49">
        <v>4</v>
      </c>
      <c r="BC71" s="49">
        <v>4</v>
      </c>
      <c r="BD71" s="49">
        <v>2</v>
      </c>
      <c r="BE71" s="49">
        <v>2</v>
      </c>
      <c r="BF71" s="49">
        <v>2</v>
      </c>
      <c r="BG71" s="49">
        <v>4</v>
      </c>
      <c r="BH71" s="49">
        <v>4</v>
      </c>
      <c r="BI71" s="49">
        <v>4</v>
      </c>
      <c r="BJ71" s="49">
        <v>0</v>
      </c>
      <c r="BK71" s="49">
        <v>0</v>
      </c>
      <c r="BL71" s="49">
        <v>0</v>
      </c>
      <c r="BM71" s="49">
        <v>2</v>
      </c>
      <c r="BN71" s="49">
        <v>1</v>
      </c>
      <c r="BO71" s="49">
        <v>-0.20650480099999999</v>
      </c>
      <c r="BP71" s="49">
        <v>0.77627172499999997</v>
      </c>
      <c r="BQ71" s="49">
        <v>13.73253834</v>
      </c>
      <c r="BR71" s="49">
        <v>127</v>
      </c>
      <c r="BS71" s="49">
        <v>51</v>
      </c>
      <c r="BT71" s="49">
        <v>68</v>
      </c>
      <c r="BU71" s="49">
        <v>81</v>
      </c>
      <c r="BV71" s="49">
        <v>93</v>
      </c>
      <c r="BW71" s="49">
        <v>110</v>
      </c>
      <c r="BX71" s="49">
        <v>124</v>
      </c>
      <c r="BY71" s="49">
        <v>139</v>
      </c>
      <c r="BZ71" s="49">
        <v>47</v>
      </c>
      <c r="CA71" s="49">
        <v>62</v>
      </c>
      <c r="CB71" s="49">
        <v>74</v>
      </c>
      <c r="CC71" s="49">
        <v>85</v>
      </c>
      <c r="CD71" s="49">
        <v>101</v>
      </c>
      <c r="CE71" s="49">
        <v>113</v>
      </c>
      <c r="CF71" s="49">
        <v>126</v>
      </c>
      <c r="CG71" s="52">
        <v>0</v>
      </c>
      <c r="CH71" s="53">
        <v>0</v>
      </c>
      <c r="CI71" s="54">
        <v>0</v>
      </c>
      <c r="CJ71" s="55">
        <v>100</v>
      </c>
      <c r="CK71" s="56">
        <v>0</v>
      </c>
      <c r="CL71" s="57">
        <v>0</v>
      </c>
      <c r="CM71" s="58">
        <v>0</v>
      </c>
      <c r="CN71" s="59">
        <v>0</v>
      </c>
      <c r="CO71" s="60" t="s">
        <v>150</v>
      </c>
      <c r="CP71" s="49">
        <v>0</v>
      </c>
      <c r="CQ71" s="49">
        <v>0</v>
      </c>
      <c r="CR71" s="49">
        <v>0</v>
      </c>
      <c r="CS71" s="49">
        <v>100</v>
      </c>
      <c r="CT71" s="49">
        <v>0</v>
      </c>
      <c r="CU71" s="49">
        <v>0</v>
      </c>
      <c r="CV71" s="49">
        <v>0</v>
      </c>
      <c r="CW71" s="49">
        <v>0</v>
      </c>
      <c r="CX71" s="49">
        <v>0</v>
      </c>
    </row>
    <row r="72" spans="1:102" x14ac:dyDescent="0.25">
      <c r="A72" s="48" t="s">
        <v>151</v>
      </c>
      <c r="B72" s="49" t="s">
        <v>818</v>
      </c>
      <c r="C72" s="49" t="s">
        <v>908</v>
      </c>
      <c r="D72" s="49" t="s">
        <v>911</v>
      </c>
      <c r="E72" s="49" t="s">
        <v>920</v>
      </c>
      <c r="F72" s="50">
        <v>985</v>
      </c>
      <c r="G72" s="49">
        <v>-26.217020000000002</v>
      </c>
      <c r="H72" s="49">
        <v>29.458580000000001</v>
      </c>
      <c r="I72" s="51">
        <v>32834</v>
      </c>
      <c r="J72" s="51">
        <v>43298</v>
      </c>
      <c r="K72" s="50"/>
      <c r="L72" s="49">
        <v>945.03370510000002</v>
      </c>
      <c r="M72" s="49">
        <v>221128.4338</v>
      </c>
      <c r="N72" s="49">
        <v>23971.299849999999</v>
      </c>
      <c r="O72" s="49">
        <v>23.971299850000001</v>
      </c>
      <c r="P72" s="49">
        <v>60686.327129999998</v>
      </c>
      <c r="Q72" s="50">
        <v>1575</v>
      </c>
      <c r="R72" s="50">
        <v>1801</v>
      </c>
      <c r="S72" s="50">
        <v>1579</v>
      </c>
      <c r="T72" s="50">
        <v>1688</v>
      </c>
      <c r="U72" s="50">
        <v>1.901764E-3</v>
      </c>
      <c r="V72" s="50">
        <v>3.7240680000000001E-3</v>
      </c>
      <c r="W72" s="50">
        <v>4</v>
      </c>
      <c r="X72" s="50">
        <v>2.3948279999999999E-3</v>
      </c>
      <c r="Y72" s="49">
        <v>3.051196247</v>
      </c>
      <c r="Z72" s="49">
        <v>86.602975630000003</v>
      </c>
      <c r="AA72" s="49">
        <v>15.98358653</v>
      </c>
      <c r="AB72" s="50" t="s">
        <v>80</v>
      </c>
      <c r="AC72" s="49">
        <v>10.41272187</v>
      </c>
      <c r="AD72" s="49">
        <v>7</v>
      </c>
      <c r="AE72" s="49">
        <v>2.1</v>
      </c>
      <c r="AF72" s="49">
        <v>4.22</v>
      </c>
      <c r="AG72" s="49">
        <v>3.45</v>
      </c>
      <c r="AH72" s="49">
        <v>3.45</v>
      </c>
      <c r="AI72" s="49">
        <v>0.56000000000000005</v>
      </c>
      <c r="AJ72" s="49">
        <v>0.39</v>
      </c>
      <c r="AK72" s="49">
        <v>0.43</v>
      </c>
      <c r="AL72" s="49">
        <v>0.42</v>
      </c>
      <c r="AM72" s="49">
        <v>823</v>
      </c>
      <c r="AN72" s="49">
        <v>662</v>
      </c>
      <c r="AO72" s="49">
        <v>699</v>
      </c>
      <c r="AP72" s="49">
        <v>698</v>
      </c>
      <c r="AQ72" s="49">
        <v>718</v>
      </c>
      <c r="AR72" s="49">
        <v>601</v>
      </c>
      <c r="AS72" s="49">
        <v>655</v>
      </c>
      <c r="AT72" s="49">
        <v>653</v>
      </c>
      <c r="AU72" s="49">
        <v>0.3</v>
      </c>
      <c r="AV72" s="49">
        <v>0.26500000000000001</v>
      </c>
      <c r="AW72" s="49">
        <v>12</v>
      </c>
      <c r="AX72" s="49">
        <v>24</v>
      </c>
      <c r="AY72" s="49">
        <v>11</v>
      </c>
      <c r="AZ72" s="49">
        <v>4</v>
      </c>
      <c r="BA72" s="49">
        <v>4</v>
      </c>
      <c r="BB72" s="49">
        <v>4</v>
      </c>
      <c r="BC72" s="49">
        <v>4</v>
      </c>
      <c r="BD72" s="49">
        <v>2</v>
      </c>
      <c r="BE72" s="49">
        <v>2</v>
      </c>
      <c r="BF72" s="49">
        <v>2</v>
      </c>
      <c r="BG72" s="49">
        <v>4</v>
      </c>
      <c r="BH72" s="49">
        <v>4</v>
      </c>
      <c r="BI72" s="49">
        <v>4</v>
      </c>
      <c r="BJ72" s="49">
        <v>0</v>
      </c>
      <c r="BK72" s="49">
        <v>0</v>
      </c>
      <c r="BL72" s="49">
        <v>0</v>
      </c>
      <c r="BM72" s="49">
        <v>2</v>
      </c>
      <c r="BN72" s="49">
        <v>1</v>
      </c>
      <c r="BO72" s="49">
        <v>-0.22607191600000001</v>
      </c>
      <c r="BP72" s="49">
        <v>0.84707345999999994</v>
      </c>
      <c r="BQ72" s="49">
        <v>12.669227530000001</v>
      </c>
      <c r="BR72" s="49">
        <v>124</v>
      </c>
      <c r="BS72" s="49">
        <v>58</v>
      </c>
      <c r="BT72" s="49">
        <v>77</v>
      </c>
      <c r="BU72" s="49">
        <v>90</v>
      </c>
      <c r="BV72" s="49">
        <v>104</v>
      </c>
      <c r="BW72" s="49">
        <v>123</v>
      </c>
      <c r="BX72" s="49">
        <v>137</v>
      </c>
      <c r="BY72" s="49">
        <v>153</v>
      </c>
      <c r="BZ72" s="49">
        <v>52</v>
      </c>
      <c r="CA72" s="49">
        <v>69</v>
      </c>
      <c r="CB72" s="49">
        <v>81</v>
      </c>
      <c r="CC72" s="49">
        <v>93</v>
      </c>
      <c r="CD72" s="49">
        <v>110</v>
      </c>
      <c r="CE72" s="49">
        <v>123</v>
      </c>
      <c r="CF72" s="49">
        <v>137</v>
      </c>
      <c r="CG72" s="52">
        <v>0</v>
      </c>
      <c r="CH72" s="53">
        <v>0</v>
      </c>
      <c r="CI72" s="54">
        <v>0</v>
      </c>
      <c r="CJ72" s="55">
        <v>100</v>
      </c>
      <c r="CK72" s="56">
        <v>0</v>
      </c>
      <c r="CL72" s="57">
        <v>0</v>
      </c>
      <c r="CM72" s="58">
        <v>0</v>
      </c>
      <c r="CN72" s="59">
        <v>0</v>
      </c>
      <c r="CO72" s="60" t="s">
        <v>151</v>
      </c>
      <c r="CP72" s="49">
        <v>0</v>
      </c>
      <c r="CQ72" s="49">
        <v>0</v>
      </c>
      <c r="CR72" s="49">
        <v>0</v>
      </c>
      <c r="CS72" s="49">
        <v>100</v>
      </c>
      <c r="CT72" s="49">
        <v>0</v>
      </c>
      <c r="CU72" s="49">
        <v>0</v>
      </c>
      <c r="CV72" s="49">
        <v>0</v>
      </c>
      <c r="CW72" s="49">
        <v>0</v>
      </c>
      <c r="CX72" s="49">
        <v>0</v>
      </c>
    </row>
    <row r="73" spans="1:102" x14ac:dyDescent="0.25">
      <c r="A73" s="48" t="s">
        <v>152</v>
      </c>
      <c r="B73" s="49" t="s">
        <v>818</v>
      </c>
      <c r="C73" s="49" t="s">
        <v>908</v>
      </c>
      <c r="D73" s="49" t="s">
        <v>911</v>
      </c>
      <c r="E73" s="49" t="s">
        <v>913</v>
      </c>
      <c r="F73" s="50">
        <v>88.1</v>
      </c>
      <c r="G73" s="49">
        <v>-25.941050000000001</v>
      </c>
      <c r="H73" s="49">
        <v>29.257909999999999</v>
      </c>
      <c r="I73" s="51">
        <v>32937</v>
      </c>
      <c r="J73" s="51">
        <v>43053</v>
      </c>
      <c r="K73" s="50"/>
      <c r="L73" s="49">
        <v>89.408501150000006</v>
      </c>
      <c r="M73" s="49">
        <v>67024.793680000002</v>
      </c>
      <c r="N73" s="49">
        <v>8193.3234090000005</v>
      </c>
      <c r="O73" s="49">
        <v>8.1933234089999996</v>
      </c>
      <c r="P73" s="49">
        <v>18711.074919999999</v>
      </c>
      <c r="Q73" s="50">
        <v>1510</v>
      </c>
      <c r="R73" s="50">
        <v>1610</v>
      </c>
      <c r="S73" s="50">
        <v>1521</v>
      </c>
      <c r="T73" s="50">
        <v>1572</v>
      </c>
      <c r="U73" s="50">
        <v>3.6967509999999999E-3</v>
      </c>
      <c r="V73" s="50">
        <v>5.344428E-3</v>
      </c>
      <c r="W73" s="50">
        <v>3.5199999809999998</v>
      </c>
      <c r="X73" s="50">
        <v>3.634211E-3</v>
      </c>
      <c r="Y73" s="49">
        <v>3.24097949</v>
      </c>
      <c r="Z73" s="49">
        <v>95.657356789999994</v>
      </c>
      <c r="AA73" s="49">
        <v>5.50139756</v>
      </c>
      <c r="AB73" s="50" t="s">
        <v>80</v>
      </c>
      <c r="AC73" s="49">
        <v>5.4180265439999999</v>
      </c>
      <c r="AD73" s="49">
        <v>6.7</v>
      </c>
      <c r="AE73" s="49">
        <v>2.15</v>
      </c>
      <c r="AF73" s="49">
        <v>3.4</v>
      </c>
      <c r="AG73" s="49">
        <v>3.55</v>
      </c>
      <c r="AH73" s="49">
        <v>3.55</v>
      </c>
      <c r="AI73" s="49">
        <v>0.62</v>
      </c>
      <c r="AJ73" s="49">
        <v>0.39</v>
      </c>
      <c r="AK73" s="49">
        <v>0.54</v>
      </c>
      <c r="AL73" s="49">
        <v>0.53</v>
      </c>
      <c r="AM73" s="49">
        <v>738</v>
      </c>
      <c r="AN73" s="49">
        <v>637</v>
      </c>
      <c r="AO73" s="49">
        <v>696</v>
      </c>
      <c r="AP73" s="49">
        <v>696</v>
      </c>
      <c r="AQ73" s="49">
        <v>658</v>
      </c>
      <c r="AR73" s="49">
        <v>561</v>
      </c>
      <c r="AS73" s="49">
        <v>617</v>
      </c>
      <c r="AT73" s="49">
        <v>617</v>
      </c>
      <c r="AU73" s="49">
        <v>2.5000000000000001E-2</v>
      </c>
      <c r="AV73" s="49">
        <v>17.97</v>
      </c>
      <c r="AW73" s="49">
        <v>12</v>
      </c>
      <c r="AX73" s="49">
        <v>65</v>
      </c>
      <c r="AY73" s="49">
        <v>11</v>
      </c>
      <c r="AZ73" s="49">
        <v>4</v>
      </c>
      <c r="BA73" s="49">
        <v>4</v>
      </c>
      <c r="BB73" s="49">
        <v>4</v>
      </c>
      <c r="BC73" s="49">
        <v>4</v>
      </c>
      <c r="BD73" s="49">
        <v>2</v>
      </c>
      <c r="BE73" s="49">
        <v>2</v>
      </c>
      <c r="BF73" s="49">
        <v>2</v>
      </c>
      <c r="BG73" s="49">
        <v>4</v>
      </c>
      <c r="BH73" s="49">
        <v>4</v>
      </c>
      <c r="BI73" s="49">
        <v>4</v>
      </c>
      <c r="BJ73" s="49">
        <v>0</v>
      </c>
      <c r="BK73" s="49">
        <v>0</v>
      </c>
      <c r="BL73" s="49">
        <v>0</v>
      </c>
      <c r="BM73" s="49">
        <v>2</v>
      </c>
      <c r="BN73" s="49">
        <v>1</v>
      </c>
      <c r="BO73" s="49">
        <v>-0.159043871</v>
      </c>
      <c r="BP73" s="49">
        <v>0.80680962099999998</v>
      </c>
      <c r="BQ73" s="49">
        <v>26.180827959999998</v>
      </c>
      <c r="BR73" s="49">
        <v>110</v>
      </c>
      <c r="BS73" s="49">
        <v>40</v>
      </c>
      <c r="BT73" s="49">
        <v>54</v>
      </c>
      <c r="BU73" s="49">
        <v>63</v>
      </c>
      <c r="BV73" s="49">
        <v>73</v>
      </c>
      <c r="BW73" s="49">
        <v>87</v>
      </c>
      <c r="BX73" s="49">
        <v>98</v>
      </c>
      <c r="BY73" s="49">
        <v>110</v>
      </c>
      <c r="BZ73" s="49">
        <v>40</v>
      </c>
      <c r="CA73" s="49">
        <v>53</v>
      </c>
      <c r="CB73" s="49">
        <v>63</v>
      </c>
      <c r="CC73" s="49">
        <v>73</v>
      </c>
      <c r="CD73" s="49">
        <v>87</v>
      </c>
      <c r="CE73" s="49">
        <v>98</v>
      </c>
      <c r="CF73" s="49">
        <v>110</v>
      </c>
      <c r="CG73" s="52">
        <v>0</v>
      </c>
      <c r="CH73" s="53">
        <v>0</v>
      </c>
      <c r="CI73" s="54">
        <v>0</v>
      </c>
      <c r="CJ73" s="55">
        <v>100</v>
      </c>
      <c r="CK73" s="56">
        <v>0</v>
      </c>
      <c r="CL73" s="57">
        <v>0</v>
      </c>
      <c r="CM73" s="58">
        <v>0</v>
      </c>
      <c r="CN73" s="59">
        <v>0</v>
      </c>
      <c r="CO73" s="60" t="s">
        <v>152</v>
      </c>
      <c r="CP73" s="49">
        <v>0</v>
      </c>
      <c r="CQ73" s="49">
        <v>0</v>
      </c>
      <c r="CR73" s="49">
        <v>0</v>
      </c>
      <c r="CS73" s="49">
        <v>100</v>
      </c>
      <c r="CT73" s="49">
        <v>0</v>
      </c>
      <c r="CU73" s="49">
        <v>0</v>
      </c>
      <c r="CV73" s="49">
        <v>0</v>
      </c>
      <c r="CW73" s="49">
        <v>0</v>
      </c>
      <c r="CX73" s="49">
        <v>0</v>
      </c>
    </row>
    <row r="74" spans="1:102" x14ac:dyDescent="0.25">
      <c r="A74" s="62" t="s">
        <v>153</v>
      </c>
      <c r="B74" s="64" t="s">
        <v>818</v>
      </c>
      <c r="C74" s="63" t="s">
        <v>908</v>
      </c>
      <c r="D74" s="63" t="s">
        <v>911</v>
      </c>
      <c r="E74" s="63" t="s">
        <v>913</v>
      </c>
      <c r="F74" s="65">
        <v>3579</v>
      </c>
      <c r="G74" s="63">
        <v>-25.891559999999998</v>
      </c>
      <c r="H74" s="63">
        <v>29.305209999999999</v>
      </c>
      <c r="I74" s="66">
        <v>19667</v>
      </c>
      <c r="J74" s="66">
        <v>43263</v>
      </c>
      <c r="K74" s="65"/>
      <c r="L74" s="63">
        <v>3578.147923</v>
      </c>
      <c r="M74" s="63">
        <v>442290.20490000001</v>
      </c>
      <c r="N74" s="63">
        <v>57230.308149999997</v>
      </c>
      <c r="O74" s="49">
        <v>57.230308149999999</v>
      </c>
      <c r="P74" s="63">
        <v>103736.12910000001</v>
      </c>
      <c r="Q74" s="65">
        <v>1470</v>
      </c>
      <c r="R74" s="65">
        <v>1677</v>
      </c>
      <c r="S74" s="65">
        <v>1506</v>
      </c>
      <c r="T74" s="65">
        <v>1574</v>
      </c>
      <c r="U74" s="65">
        <v>1.340611E-3</v>
      </c>
      <c r="V74" s="65">
        <v>1.9954479999999999E-3</v>
      </c>
      <c r="W74" s="65">
        <v>4.0300002099999999</v>
      </c>
      <c r="X74" s="65">
        <v>8.7401199999999997E-4</v>
      </c>
      <c r="Y74" s="63">
        <v>3.1942253250000001</v>
      </c>
      <c r="Z74" s="63">
        <v>81.859180379999998</v>
      </c>
      <c r="AA74" s="63">
        <v>35.603832859999997</v>
      </c>
      <c r="AB74" s="65" t="s">
        <v>80</v>
      </c>
      <c r="AC74" s="63">
        <v>16.263941280000001</v>
      </c>
      <c r="AD74" s="63">
        <v>7</v>
      </c>
      <c r="AE74" s="63">
        <v>2.1</v>
      </c>
      <c r="AF74" s="63">
        <v>4.1100000000000003</v>
      </c>
      <c r="AG74" s="63">
        <v>3.45</v>
      </c>
      <c r="AH74" s="63">
        <v>3.45</v>
      </c>
      <c r="AI74" s="63">
        <v>0.62</v>
      </c>
      <c r="AJ74" s="63">
        <v>0.31</v>
      </c>
      <c r="AK74" s="63">
        <v>0.45</v>
      </c>
      <c r="AL74" s="63">
        <v>0.44</v>
      </c>
      <c r="AM74" s="63">
        <v>823</v>
      </c>
      <c r="AN74" s="63">
        <v>626</v>
      </c>
      <c r="AO74" s="63">
        <v>686</v>
      </c>
      <c r="AP74" s="63">
        <v>687</v>
      </c>
      <c r="AQ74" s="63">
        <v>725</v>
      </c>
      <c r="AR74" s="63">
        <v>561</v>
      </c>
      <c r="AS74" s="63">
        <v>652</v>
      </c>
      <c r="AT74" s="63">
        <v>651</v>
      </c>
      <c r="AU74" s="63">
        <v>0.755</v>
      </c>
      <c r="AV74" s="63">
        <v>1.583</v>
      </c>
      <c r="AW74" s="63">
        <v>12</v>
      </c>
      <c r="AX74" s="63">
        <v>65</v>
      </c>
      <c r="AY74" s="63">
        <v>11</v>
      </c>
      <c r="AZ74" s="63">
        <v>4</v>
      </c>
      <c r="BA74" s="63">
        <v>4</v>
      </c>
      <c r="BB74" s="63">
        <v>4</v>
      </c>
      <c r="BC74" s="63">
        <v>4</v>
      </c>
      <c r="BD74" s="63">
        <v>2</v>
      </c>
      <c r="BE74" s="63">
        <v>2</v>
      </c>
      <c r="BF74" s="63">
        <v>2</v>
      </c>
      <c r="BG74" s="63">
        <v>4</v>
      </c>
      <c r="BH74" s="63">
        <v>4</v>
      </c>
      <c r="BI74" s="63">
        <v>4</v>
      </c>
      <c r="BJ74" s="63">
        <v>0</v>
      </c>
      <c r="BK74" s="63">
        <v>0</v>
      </c>
      <c r="BL74" s="63">
        <v>0</v>
      </c>
      <c r="BM74" s="63">
        <v>2</v>
      </c>
      <c r="BN74" s="63">
        <v>1</v>
      </c>
      <c r="BO74" s="63">
        <v>-0.159043871</v>
      </c>
      <c r="BP74" s="63">
        <v>0.74333179599999999</v>
      </c>
      <c r="BQ74" s="63">
        <v>6.9925570099999996</v>
      </c>
      <c r="BR74" s="63">
        <v>117</v>
      </c>
      <c r="BS74" s="63">
        <v>65</v>
      </c>
      <c r="BT74" s="63">
        <v>87</v>
      </c>
      <c r="BU74" s="63">
        <v>102</v>
      </c>
      <c r="BV74" s="63">
        <v>118</v>
      </c>
      <c r="BW74" s="63">
        <v>140</v>
      </c>
      <c r="BX74" s="63">
        <v>157</v>
      </c>
      <c r="BY74" s="63">
        <v>176</v>
      </c>
      <c r="BZ74" s="63">
        <v>56</v>
      </c>
      <c r="CA74" s="63">
        <v>75</v>
      </c>
      <c r="CB74" s="63">
        <v>89</v>
      </c>
      <c r="CC74" s="63">
        <v>103</v>
      </c>
      <c r="CD74" s="63">
        <v>122</v>
      </c>
      <c r="CE74" s="63">
        <v>137</v>
      </c>
      <c r="CF74" s="63">
        <v>153</v>
      </c>
      <c r="CG74" s="52">
        <v>0</v>
      </c>
      <c r="CH74" s="53">
        <v>0</v>
      </c>
      <c r="CI74" s="54">
        <v>0</v>
      </c>
      <c r="CJ74" s="55">
        <v>100</v>
      </c>
      <c r="CK74" s="56">
        <v>0</v>
      </c>
      <c r="CL74" s="57">
        <v>0</v>
      </c>
      <c r="CM74" s="58">
        <v>0</v>
      </c>
      <c r="CN74" s="59">
        <v>0</v>
      </c>
      <c r="CO74" s="67" t="s">
        <v>153</v>
      </c>
      <c r="CP74" s="49">
        <v>0</v>
      </c>
      <c r="CQ74" s="49">
        <v>0</v>
      </c>
      <c r="CR74" s="49">
        <v>0</v>
      </c>
      <c r="CS74" s="49">
        <v>100</v>
      </c>
      <c r="CT74" s="49">
        <v>0</v>
      </c>
      <c r="CU74" s="49">
        <v>0</v>
      </c>
      <c r="CV74" s="49">
        <v>0</v>
      </c>
      <c r="CW74" s="49">
        <v>0</v>
      </c>
      <c r="CX74" s="49">
        <v>0</v>
      </c>
    </row>
    <row r="75" spans="1:102" x14ac:dyDescent="0.25">
      <c r="A75" s="62" t="s">
        <v>154</v>
      </c>
      <c r="B75" s="64" t="s">
        <v>818</v>
      </c>
      <c r="C75" s="64" t="s">
        <v>908</v>
      </c>
      <c r="D75" s="64" t="s">
        <v>909</v>
      </c>
      <c r="E75" s="64" t="s">
        <v>910</v>
      </c>
      <c r="F75" s="65">
        <v>1592</v>
      </c>
      <c r="G75" s="63">
        <v>-25.774979999999999</v>
      </c>
      <c r="H75" s="63">
        <v>29.546140000000001</v>
      </c>
      <c r="I75" s="66">
        <v>28520</v>
      </c>
      <c r="J75" s="66">
        <v>43264</v>
      </c>
      <c r="K75" s="65"/>
      <c r="L75" s="63">
        <v>1591.3807420000001</v>
      </c>
      <c r="M75" s="63">
        <v>336609.84480000002</v>
      </c>
      <c r="N75" s="63">
        <v>43712.239500000003</v>
      </c>
      <c r="O75" s="49">
        <v>43.712239500000003</v>
      </c>
      <c r="P75" s="63">
        <v>100699.62729999999</v>
      </c>
      <c r="Q75" s="65">
        <v>1487</v>
      </c>
      <c r="R75" s="65">
        <v>1805</v>
      </c>
      <c r="S75" s="65">
        <v>1527</v>
      </c>
      <c r="T75" s="65">
        <v>1663</v>
      </c>
      <c r="U75" s="65">
        <v>2.263513E-3</v>
      </c>
      <c r="V75" s="65">
        <v>3.1579059999999998E-3</v>
      </c>
      <c r="W75" s="65">
        <v>3.8099999430000002</v>
      </c>
      <c r="X75" s="65">
        <v>1.8007349999999999E-3</v>
      </c>
      <c r="Y75" s="63">
        <v>2.958354403</v>
      </c>
      <c r="Z75" s="63">
        <v>85.723592499999995</v>
      </c>
      <c r="AA75" s="63">
        <v>26.34499988</v>
      </c>
      <c r="AB75" s="65" t="s">
        <v>80</v>
      </c>
      <c r="AC75" s="63">
        <v>19.445623000000001</v>
      </c>
      <c r="AD75" s="63">
        <v>6.9</v>
      </c>
      <c r="AE75" s="63">
        <v>2.1</v>
      </c>
      <c r="AF75" s="63">
        <v>3.25</v>
      </c>
      <c r="AG75" s="63">
        <v>3.1</v>
      </c>
      <c r="AH75" s="63">
        <v>2.2200000000000002</v>
      </c>
      <c r="AI75" s="63">
        <v>0.64</v>
      </c>
      <c r="AJ75" s="63">
        <v>0.4</v>
      </c>
      <c r="AK75" s="63">
        <v>0.52</v>
      </c>
      <c r="AL75" s="63">
        <v>0.52</v>
      </c>
      <c r="AM75" s="63">
        <v>757</v>
      </c>
      <c r="AN75" s="63">
        <v>582</v>
      </c>
      <c r="AO75" s="63">
        <v>693</v>
      </c>
      <c r="AP75" s="63">
        <v>697</v>
      </c>
      <c r="AQ75" s="63">
        <v>775</v>
      </c>
      <c r="AR75" s="63">
        <v>591</v>
      </c>
      <c r="AS75" s="63">
        <v>669</v>
      </c>
      <c r="AT75" s="63">
        <v>670</v>
      </c>
      <c r="AU75" s="63">
        <v>0.89800000000000002</v>
      </c>
      <c r="AV75" s="63">
        <v>1.1359999999999999</v>
      </c>
      <c r="AW75" s="63">
        <v>12</v>
      </c>
      <c r="AX75" s="63">
        <v>65</v>
      </c>
      <c r="AY75" s="63">
        <v>11</v>
      </c>
      <c r="AZ75" s="63">
        <v>4</v>
      </c>
      <c r="BA75" s="63">
        <v>4</v>
      </c>
      <c r="BB75" s="63">
        <v>4</v>
      </c>
      <c r="BC75" s="63">
        <v>4</v>
      </c>
      <c r="BD75" s="63">
        <v>2</v>
      </c>
      <c r="BE75" s="63">
        <v>2</v>
      </c>
      <c r="BF75" s="63">
        <v>2</v>
      </c>
      <c r="BG75" s="63">
        <v>4</v>
      </c>
      <c r="BH75" s="63">
        <v>4</v>
      </c>
      <c r="BI75" s="63">
        <v>4</v>
      </c>
      <c r="BJ75" s="63">
        <v>0</v>
      </c>
      <c r="BK75" s="63">
        <v>0</v>
      </c>
      <c r="BL75" s="63">
        <v>0</v>
      </c>
      <c r="BM75" s="63">
        <v>2</v>
      </c>
      <c r="BN75" s="63">
        <v>1</v>
      </c>
      <c r="BO75" s="63">
        <v>-0.19323989</v>
      </c>
      <c r="BP75" s="63">
        <v>0.78040882899999997</v>
      </c>
      <c r="BQ75" s="63">
        <v>14.91768006</v>
      </c>
      <c r="BR75" s="63">
        <v>127</v>
      </c>
      <c r="BS75" s="63">
        <v>61</v>
      </c>
      <c r="BT75" s="63">
        <v>82</v>
      </c>
      <c r="BU75" s="63">
        <v>96</v>
      </c>
      <c r="BV75" s="63">
        <v>111</v>
      </c>
      <c r="BW75" s="63">
        <v>132</v>
      </c>
      <c r="BX75" s="63">
        <v>148</v>
      </c>
      <c r="BY75" s="63">
        <v>165</v>
      </c>
      <c r="BZ75" s="63">
        <v>58</v>
      </c>
      <c r="CA75" s="63">
        <v>77</v>
      </c>
      <c r="CB75" s="63">
        <v>91</v>
      </c>
      <c r="CC75" s="63">
        <v>105</v>
      </c>
      <c r="CD75" s="63">
        <v>124</v>
      </c>
      <c r="CE75" s="63">
        <v>139</v>
      </c>
      <c r="CF75" s="63">
        <v>156</v>
      </c>
      <c r="CG75" s="52">
        <v>0</v>
      </c>
      <c r="CH75" s="53">
        <v>0</v>
      </c>
      <c r="CI75" s="54">
        <v>0</v>
      </c>
      <c r="CJ75" s="55">
        <v>100</v>
      </c>
      <c r="CK75" s="56">
        <v>0</v>
      </c>
      <c r="CL75" s="57">
        <v>0</v>
      </c>
      <c r="CM75" s="58">
        <v>0</v>
      </c>
      <c r="CN75" s="59">
        <v>0</v>
      </c>
      <c r="CO75" s="67" t="s">
        <v>154</v>
      </c>
      <c r="CP75" s="49">
        <v>0</v>
      </c>
      <c r="CQ75" s="49">
        <v>0</v>
      </c>
      <c r="CR75" s="49">
        <v>0</v>
      </c>
      <c r="CS75" s="49">
        <v>100</v>
      </c>
      <c r="CT75" s="49">
        <v>0</v>
      </c>
      <c r="CU75" s="49">
        <v>0</v>
      </c>
      <c r="CV75" s="49">
        <v>0</v>
      </c>
      <c r="CW75" s="49">
        <v>0</v>
      </c>
      <c r="CX75" s="49">
        <v>0</v>
      </c>
    </row>
    <row r="76" spans="1:102" x14ac:dyDescent="0.25">
      <c r="A76" s="48" t="s">
        <v>155</v>
      </c>
      <c r="B76" s="49" t="s">
        <v>818</v>
      </c>
      <c r="C76" s="49" t="s">
        <v>916</v>
      </c>
      <c r="D76" s="49" t="s">
        <v>917</v>
      </c>
      <c r="E76" s="49" t="s">
        <v>919</v>
      </c>
      <c r="F76" s="50">
        <v>317</v>
      </c>
      <c r="G76" s="49">
        <v>-25.99541</v>
      </c>
      <c r="H76" s="49">
        <v>28.663499999999999</v>
      </c>
      <c r="I76" s="51">
        <v>31285</v>
      </c>
      <c r="J76" s="51">
        <v>43297</v>
      </c>
      <c r="K76" s="50"/>
      <c r="L76" s="49">
        <v>312.73957430000002</v>
      </c>
      <c r="M76" s="49">
        <v>144866.446</v>
      </c>
      <c r="N76" s="49">
        <v>17662.37919</v>
      </c>
      <c r="O76" s="49">
        <v>17.662379189999999</v>
      </c>
      <c r="P76" s="49">
        <v>36536.2428</v>
      </c>
      <c r="Q76" s="50">
        <v>1458</v>
      </c>
      <c r="R76" s="50">
        <v>1645</v>
      </c>
      <c r="S76" s="50">
        <v>1470</v>
      </c>
      <c r="T76" s="50">
        <v>1609</v>
      </c>
      <c r="U76" s="50">
        <v>5.0995559999999999E-3</v>
      </c>
      <c r="V76" s="50">
        <v>5.1182060000000001E-3</v>
      </c>
      <c r="W76" s="50">
        <v>3.7200000289999999</v>
      </c>
      <c r="X76" s="50">
        <v>5.0725889999999997E-3</v>
      </c>
      <c r="Y76" s="49">
        <v>3.8355279879999999</v>
      </c>
      <c r="Z76" s="49">
        <v>90.199547839999994</v>
      </c>
      <c r="AA76" s="49">
        <v>8.1002584770000006</v>
      </c>
      <c r="AB76" s="50" t="s">
        <v>80</v>
      </c>
      <c r="AC76" s="49">
        <v>7.5689896240000003</v>
      </c>
      <c r="AD76" s="49">
        <v>6.6</v>
      </c>
      <c r="AE76" s="49">
        <v>2.59</v>
      </c>
      <c r="AF76" s="49">
        <v>3.21</v>
      </c>
      <c r="AG76" s="49">
        <v>2.75</v>
      </c>
      <c r="AH76" s="49">
        <v>2.75</v>
      </c>
      <c r="AI76" s="49">
        <v>0.54</v>
      </c>
      <c r="AJ76" s="49">
        <v>0.38</v>
      </c>
      <c r="AK76" s="49">
        <v>0.43</v>
      </c>
      <c r="AL76" s="49">
        <v>0.43</v>
      </c>
      <c r="AM76" s="49">
        <v>696</v>
      </c>
      <c r="AN76" s="49">
        <v>642</v>
      </c>
      <c r="AO76" s="49">
        <v>666</v>
      </c>
      <c r="AP76" s="49">
        <v>664</v>
      </c>
      <c r="AQ76" s="49">
        <v>678</v>
      </c>
      <c r="AR76" s="49">
        <v>609</v>
      </c>
      <c r="AS76" s="49">
        <v>651</v>
      </c>
      <c r="AT76" s="49">
        <v>650</v>
      </c>
      <c r="AU76" s="49">
        <v>0.14199999999999999</v>
      </c>
      <c r="AV76" s="49">
        <v>4.4710000000000001</v>
      </c>
      <c r="AW76" s="49">
        <v>12</v>
      </c>
      <c r="AX76" s="49">
        <v>16</v>
      </c>
      <c r="AY76" s="49">
        <v>1</v>
      </c>
      <c r="AZ76" s="49">
        <v>1</v>
      </c>
      <c r="BA76" s="49">
        <v>4</v>
      </c>
      <c r="BB76" s="49">
        <v>4</v>
      </c>
      <c r="BC76" s="49">
        <v>4</v>
      </c>
      <c r="BD76" s="49">
        <v>2</v>
      </c>
      <c r="BE76" s="49">
        <v>2</v>
      </c>
      <c r="BF76" s="49">
        <v>2</v>
      </c>
      <c r="BG76" s="49">
        <v>4</v>
      </c>
      <c r="BH76" s="49">
        <v>4</v>
      </c>
      <c r="BI76" s="49">
        <v>4</v>
      </c>
      <c r="BJ76" s="49">
        <v>0</v>
      </c>
      <c r="BK76" s="49">
        <v>0</v>
      </c>
      <c r="BL76" s="49">
        <v>0</v>
      </c>
      <c r="BM76" s="49">
        <v>2</v>
      </c>
      <c r="BN76" s="49">
        <v>1</v>
      </c>
      <c r="BO76" s="49">
        <v>-0.13388656400000001</v>
      </c>
      <c r="BP76" s="49">
        <v>0.64889656699999998</v>
      </c>
      <c r="BQ76" s="49">
        <v>15.141027530000001</v>
      </c>
      <c r="BR76" s="49">
        <v>117</v>
      </c>
      <c r="BS76" s="49">
        <v>49</v>
      </c>
      <c r="BT76" s="49">
        <v>68</v>
      </c>
      <c r="BU76" s="49">
        <v>82</v>
      </c>
      <c r="BV76" s="49">
        <v>97</v>
      </c>
      <c r="BW76" s="49">
        <v>118</v>
      </c>
      <c r="BX76" s="49">
        <v>136</v>
      </c>
      <c r="BY76" s="49">
        <v>156</v>
      </c>
      <c r="BZ76" s="49">
        <v>48</v>
      </c>
      <c r="CA76" s="49">
        <v>66</v>
      </c>
      <c r="CB76" s="49">
        <v>80</v>
      </c>
      <c r="CC76" s="49">
        <v>95</v>
      </c>
      <c r="CD76" s="49">
        <v>116</v>
      </c>
      <c r="CE76" s="49">
        <v>134</v>
      </c>
      <c r="CF76" s="49">
        <v>153</v>
      </c>
      <c r="CG76" s="52">
        <v>0</v>
      </c>
      <c r="CH76" s="53">
        <v>0</v>
      </c>
      <c r="CI76" s="54">
        <v>0</v>
      </c>
      <c r="CJ76" s="55">
        <v>100</v>
      </c>
      <c r="CK76" s="56">
        <v>0</v>
      </c>
      <c r="CL76" s="57">
        <v>0</v>
      </c>
      <c r="CM76" s="58">
        <v>0</v>
      </c>
      <c r="CN76" s="59">
        <v>0</v>
      </c>
      <c r="CO76" s="60" t="s">
        <v>155</v>
      </c>
      <c r="CP76" s="49">
        <v>0</v>
      </c>
      <c r="CQ76" s="49">
        <v>0</v>
      </c>
      <c r="CR76" s="49">
        <v>0</v>
      </c>
      <c r="CS76" s="49">
        <v>100</v>
      </c>
      <c r="CT76" s="49">
        <v>0</v>
      </c>
      <c r="CU76" s="49">
        <v>0</v>
      </c>
      <c r="CV76" s="49">
        <v>0</v>
      </c>
      <c r="CW76" s="49">
        <v>0</v>
      </c>
      <c r="CX76" s="49">
        <v>0</v>
      </c>
    </row>
    <row r="77" spans="1:102" x14ac:dyDescent="0.25">
      <c r="A77" s="62" t="s">
        <v>156</v>
      </c>
      <c r="B77" s="64" t="s">
        <v>818</v>
      </c>
      <c r="C77" s="64" t="s">
        <v>916</v>
      </c>
      <c r="D77" s="64" t="s">
        <v>917</v>
      </c>
      <c r="E77" s="64" t="s">
        <v>918</v>
      </c>
      <c r="F77" s="65">
        <v>1244</v>
      </c>
      <c r="G77" s="63">
        <v>-25.887170000000001</v>
      </c>
      <c r="H77" s="63">
        <v>28.721499999999999</v>
      </c>
      <c r="I77" s="66">
        <v>18228</v>
      </c>
      <c r="J77" s="66">
        <v>43262</v>
      </c>
      <c r="K77" s="65"/>
      <c r="L77" s="63">
        <v>1240.988051</v>
      </c>
      <c r="M77" s="63">
        <v>293414.56270000001</v>
      </c>
      <c r="N77" s="63">
        <v>24052.43693</v>
      </c>
      <c r="O77" s="49">
        <v>24.052436929999999</v>
      </c>
      <c r="P77" s="63">
        <v>66923.898119999998</v>
      </c>
      <c r="Q77" s="65">
        <v>1420</v>
      </c>
      <c r="R77" s="65">
        <v>1676</v>
      </c>
      <c r="S77" s="65">
        <v>1434</v>
      </c>
      <c r="T77" s="65">
        <v>1584</v>
      </c>
      <c r="U77" s="65">
        <v>2.9388679999999999E-3</v>
      </c>
      <c r="V77" s="65">
        <v>3.8252400000000002E-3</v>
      </c>
      <c r="W77" s="65">
        <v>3.710000038</v>
      </c>
      <c r="X77" s="65">
        <v>2.9884690000000001E-3</v>
      </c>
      <c r="Y77" s="63">
        <v>3.7779019030000001</v>
      </c>
      <c r="Z77" s="63">
        <v>84.795575749999998</v>
      </c>
      <c r="AA77" s="63">
        <v>15.825763930000001</v>
      </c>
      <c r="AB77" s="65" t="s">
        <v>80</v>
      </c>
      <c r="AC77" s="63">
        <v>11.711852240000001</v>
      </c>
      <c r="AD77" s="63">
        <v>7</v>
      </c>
      <c r="AE77" s="63">
        <v>2.59</v>
      </c>
      <c r="AF77" s="63">
        <v>3.56</v>
      </c>
      <c r="AG77" s="63">
        <v>3.1</v>
      </c>
      <c r="AH77" s="63">
        <v>3.3</v>
      </c>
      <c r="AI77" s="63">
        <v>0.57999999999999996</v>
      </c>
      <c r="AJ77" s="63">
        <v>0.36</v>
      </c>
      <c r="AK77" s="63">
        <v>0.42</v>
      </c>
      <c r="AL77" s="63">
        <v>0.43</v>
      </c>
      <c r="AM77" s="63">
        <v>710</v>
      </c>
      <c r="AN77" s="63">
        <v>615</v>
      </c>
      <c r="AO77" s="63">
        <v>666</v>
      </c>
      <c r="AP77" s="63">
        <v>665</v>
      </c>
      <c r="AQ77" s="63">
        <v>702</v>
      </c>
      <c r="AR77" s="63">
        <v>599</v>
      </c>
      <c r="AS77" s="63">
        <v>660</v>
      </c>
      <c r="AT77" s="63">
        <v>662</v>
      </c>
      <c r="AU77" s="63">
        <v>0.71399999999999997</v>
      </c>
      <c r="AV77" s="63">
        <v>2.7370000000000001</v>
      </c>
      <c r="AW77" s="63">
        <v>12</v>
      </c>
      <c r="AX77" s="63">
        <v>16</v>
      </c>
      <c r="AY77" s="63">
        <v>1</v>
      </c>
      <c r="AZ77" s="63">
        <v>1</v>
      </c>
      <c r="BA77" s="63">
        <v>4</v>
      </c>
      <c r="BB77" s="63">
        <v>4</v>
      </c>
      <c r="BC77" s="63">
        <v>4</v>
      </c>
      <c r="BD77" s="63">
        <v>2</v>
      </c>
      <c r="BE77" s="63">
        <v>2</v>
      </c>
      <c r="BF77" s="63">
        <v>2</v>
      </c>
      <c r="BG77" s="63">
        <v>4</v>
      </c>
      <c r="BH77" s="63">
        <v>5</v>
      </c>
      <c r="BI77" s="63">
        <v>4</v>
      </c>
      <c r="BJ77" s="63">
        <v>0</v>
      </c>
      <c r="BK77" s="63">
        <v>1</v>
      </c>
      <c r="BL77" s="63">
        <v>0</v>
      </c>
      <c r="BM77" s="63">
        <v>2</v>
      </c>
      <c r="BN77" s="63">
        <v>1</v>
      </c>
      <c r="BO77" s="63">
        <v>-0.16949961899999999</v>
      </c>
      <c r="BP77" s="63">
        <v>0.67976615699999998</v>
      </c>
      <c r="BQ77" s="63">
        <v>26.378248750000001</v>
      </c>
      <c r="BR77" s="63">
        <v>112</v>
      </c>
      <c r="BS77" s="63">
        <v>57</v>
      </c>
      <c r="BT77" s="63">
        <v>78</v>
      </c>
      <c r="BU77" s="63">
        <v>94</v>
      </c>
      <c r="BV77" s="63">
        <v>111</v>
      </c>
      <c r="BW77" s="63">
        <v>136</v>
      </c>
      <c r="BX77" s="63">
        <v>156</v>
      </c>
      <c r="BY77" s="63">
        <v>178</v>
      </c>
      <c r="BZ77" s="63">
        <v>53</v>
      </c>
      <c r="CA77" s="63">
        <v>72</v>
      </c>
      <c r="CB77" s="63">
        <v>87</v>
      </c>
      <c r="CC77" s="63">
        <v>103</v>
      </c>
      <c r="CD77" s="63">
        <v>126</v>
      </c>
      <c r="CE77" s="63">
        <v>144</v>
      </c>
      <c r="CF77" s="63">
        <v>165</v>
      </c>
      <c r="CG77" s="52">
        <v>0</v>
      </c>
      <c r="CH77" s="53">
        <v>0</v>
      </c>
      <c r="CI77" s="54">
        <v>0</v>
      </c>
      <c r="CJ77" s="55">
        <v>100</v>
      </c>
      <c r="CK77" s="56">
        <v>0</v>
      </c>
      <c r="CL77" s="57">
        <v>0</v>
      </c>
      <c r="CM77" s="58">
        <v>0</v>
      </c>
      <c r="CN77" s="59">
        <v>0</v>
      </c>
      <c r="CO77" s="67" t="s">
        <v>156</v>
      </c>
      <c r="CP77" s="49">
        <v>0</v>
      </c>
      <c r="CQ77" s="49">
        <v>0</v>
      </c>
      <c r="CR77" s="49">
        <v>0</v>
      </c>
      <c r="CS77" s="49">
        <v>100</v>
      </c>
      <c r="CT77" s="49">
        <v>0</v>
      </c>
      <c r="CU77" s="49">
        <v>0</v>
      </c>
      <c r="CV77" s="49">
        <v>0</v>
      </c>
      <c r="CW77" s="49">
        <v>0</v>
      </c>
      <c r="CX77" s="49">
        <v>0</v>
      </c>
    </row>
    <row r="78" spans="1:102" x14ac:dyDescent="0.25">
      <c r="A78" s="48" t="s">
        <v>157</v>
      </c>
      <c r="B78" s="49" t="s">
        <v>818</v>
      </c>
      <c r="C78" s="49" t="s">
        <v>923</v>
      </c>
      <c r="D78" s="49" t="s">
        <v>927</v>
      </c>
      <c r="E78" s="49" t="s">
        <v>928</v>
      </c>
      <c r="F78" s="50">
        <v>971</v>
      </c>
      <c r="G78" s="49">
        <v>-25.27225</v>
      </c>
      <c r="H78" s="49">
        <v>29.180689999999998</v>
      </c>
      <c r="I78" s="51">
        <v>29293</v>
      </c>
      <c r="J78" s="51">
        <v>43298</v>
      </c>
      <c r="K78" s="50"/>
      <c r="L78" s="49">
        <v>972.01883410000005</v>
      </c>
      <c r="M78" s="49">
        <v>252502.18799999999</v>
      </c>
      <c r="N78" s="49">
        <v>53111.878660000002</v>
      </c>
      <c r="O78" s="49">
        <v>53.111878660000002</v>
      </c>
      <c r="P78" s="49">
        <v>80115.989140000005</v>
      </c>
      <c r="Q78" s="50">
        <v>977</v>
      </c>
      <c r="R78" s="50">
        <v>1493</v>
      </c>
      <c r="S78" s="50">
        <v>1005</v>
      </c>
      <c r="T78" s="50">
        <v>1355</v>
      </c>
      <c r="U78" s="50">
        <v>5.7660869999999996E-3</v>
      </c>
      <c r="V78" s="50">
        <v>6.4406619999999998E-3</v>
      </c>
      <c r="W78" s="50">
        <v>6.0700001720000003</v>
      </c>
      <c r="X78" s="50">
        <v>5.8248880000000003E-3</v>
      </c>
      <c r="Y78" s="49">
        <v>3.3886956769999999</v>
      </c>
      <c r="Z78" s="49">
        <v>85.792352460000004</v>
      </c>
      <c r="AA78" s="49">
        <v>14.058629120000001</v>
      </c>
      <c r="AB78" s="50" t="s">
        <v>80</v>
      </c>
      <c r="AC78" s="49">
        <v>9.9004718890000003</v>
      </c>
      <c r="AD78" s="49">
        <v>6.3</v>
      </c>
      <c r="AE78" s="49">
        <v>1.9</v>
      </c>
      <c r="AF78" s="49">
        <v>3.82</v>
      </c>
      <c r="AG78" s="49">
        <v>3.35</v>
      </c>
      <c r="AH78" s="49">
        <v>2.5499999999999998</v>
      </c>
      <c r="AI78" s="49">
        <v>0.66</v>
      </c>
      <c r="AJ78" s="49">
        <v>0.25</v>
      </c>
      <c r="AK78" s="49">
        <v>0.5</v>
      </c>
      <c r="AL78" s="49">
        <v>0.51</v>
      </c>
      <c r="AM78" s="49">
        <v>704</v>
      </c>
      <c r="AN78" s="49">
        <v>576</v>
      </c>
      <c r="AO78" s="49">
        <v>640</v>
      </c>
      <c r="AP78" s="49">
        <v>638</v>
      </c>
      <c r="AQ78" s="49">
        <v>688</v>
      </c>
      <c r="AR78" s="49">
        <v>545</v>
      </c>
      <c r="AS78" s="49">
        <v>608</v>
      </c>
      <c r="AT78" s="49">
        <v>609</v>
      </c>
      <c r="AU78" s="49">
        <v>7.3999999999999996E-2</v>
      </c>
      <c r="AV78" s="49">
        <v>9.8729999999999993</v>
      </c>
      <c r="AW78" s="49">
        <v>12</v>
      </c>
      <c r="AX78" s="49">
        <v>28</v>
      </c>
      <c r="AY78" s="49">
        <v>2</v>
      </c>
      <c r="AZ78" s="49">
        <v>1</v>
      </c>
      <c r="BA78" s="49">
        <v>1</v>
      </c>
      <c r="BB78" s="49">
        <v>1</v>
      </c>
      <c r="BC78" s="49">
        <v>1</v>
      </c>
      <c r="BD78" s="49">
        <v>1</v>
      </c>
      <c r="BE78" s="49">
        <v>1</v>
      </c>
      <c r="BF78" s="49">
        <v>1</v>
      </c>
      <c r="BG78" s="49">
        <v>4</v>
      </c>
      <c r="BH78" s="49">
        <v>4</v>
      </c>
      <c r="BI78" s="49">
        <v>4</v>
      </c>
      <c r="BJ78" s="49">
        <v>0</v>
      </c>
      <c r="BK78" s="49">
        <v>0</v>
      </c>
      <c r="BL78" s="49">
        <v>0</v>
      </c>
      <c r="BM78" s="49">
        <v>2</v>
      </c>
      <c r="BN78" s="49">
        <v>1</v>
      </c>
      <c r="BO78" s="49">
        <v>-0.187962666</v>
      </c>
      <c r="BP78" s="49">
        <v>0.74200996299999999</v>
      </c>
      <c r="BQ78" s="49">
        <v>4.5930953270000003</v>
      </c>
      <c r="BR78" s="49">
        <v>102</v>
      </c>
      <c r="BS78" s="49">
        <v>53</v>
      </c>
      <c r="BT78" s="49">
        <v>71</v>
      </c>
      <c r="BU78" s="49">
        <v>84</v>
      </c>
      <c r="BV78" s="49">
        <v>97</v>
      </c>
      <c r="BW78" s="49">
        <v>116</v>
      </c>
      <c r="BX78" s="49">
        <v>131</v>
      </c>
      <c r="BY78" s="49">
        <v>148</v>
      </c>
      <c r="BZ78" s="49">
        <v>49</v>
      </c>
      <c r="CA78" s="49">
        <v>66</v>
      </c>
      <c r="CB78" s="49">
        <v>78</v>
      </c>
      <c r="CC78" s="49">
        <v>91</v>
      </c>
      <c r="CD78" s="49">
        <v>108</v>
      </c>
      <c r="CE78" s="49">
        <v>123</v>
      </c>
      <c r="CF78" s="49">
        <v>138</v>
      </c>
      <c r="CG78" s="52">
        <v>0</v>
      </c>
      <c r="CH78" s="53">
        <v>0</v>
      </c>
      <c r="CI78" s="54">
        <v>0</v>
      </c>
      <c r="CJ78" s="55">
        <v>100</v>
      </c>
      <c r="CK78" s="56">
        <v>0</v>
      </c>
      <c r="CL78" s="57">
        <v>0</v>
      </c>
      <c r="CM78" s="58">
        <v>0</v>
      </c>
      <c r="CN78" s="59">
        <v>0</v>
      </c>
      <c r="CO78" s="60" t="s">
        <v>157</v>
      </c>
      <c r="CP78" s="49">
        <v>0</v>
      </c>
      <c r="CQ78" s="49">
        <v>0</v>
      </c>
      <c r="CR78" s="49">
        <v>0</v>
      </c>
      <c r="CS78" s="49">
        <v>0</v>
      </c>
      <c r="CT78" s="49">
        <v>0</v>
      </c>
      <c r="CU78" s="49">
        <v>0</v>
      </c>
      <c r="CV78" s="49">
        <v>0</v>
      </c>
      <c r="CW78" s="49">
        <v>100</v>
      </c>
      <c r="CX78" s="49">
        <v>0</v>
      </c>
    </row>
    <row r="79" spans="1:102" x14ac:dyDescent="0.25">
      <c r="A79" s="62" t="s">
        <v>158</v>
      </c>
      <c r="B79" s="64" t="s">
        <v>818</v>
      </c>
      <c r="C79" s="64" t="s">
        <v>923</v>
      </c>
      <c r="D79" s="64" t="s">
        <v>924</v>
      </c>
      <c r="E79" s="64" t="s">
        <v>925</v>
      </c>
      <c r="F79" s="65">
        <v>1133</v>
      </c>
      <c r="G79" s="63">
        <v>-25.234000000000002</v>
      </c>
      <c r="H79" s="63">
        <v>28.51754</v>
      </c>
      <c r="I79" s="66">
        <v>12371</v>
      </c>
      <c r="J79" s="66">
        <v>43266</v>
      </c>
      <c r="K79" s="65"/>
      <c r="L79" s="63">
        <v>1129.0012019999999</v>
      </c>
      <c r="M79" s="63">
        <v>347720.3824</v>
      </c>
      <c r="N79" s="63">
        <v>56036.238799999999</v>
      </c>
      <c r="O79" s="49">
        <v>56.0362388</v>
      </c>
      <c r="P79" s="63">
        <v>92847.075219999999</v>
      </c>
      <c r="Q79" s="65">
        <v>1020</v>
      </c>
      <c r="R79" s="65">
        <v>1540</v>
      </c>
      <c r="S79" s="65">
        <v>1046</v>
      </c>
      <c r="T79" s="65">
        <v>1373</v>
      </c>
      <c r="U79" s="65">
        <v>4.1110469999999996E-3</v>
      </c>
      <c r="V79" s="65">
        <v>5.6006069999999996E-3</v>
      </c>
      <c r="W79" s="65">
        <v>4.8400001530000001</v>
      </c>
      <c r="X79" s="65">
        <v>4.6958939999999999E-3</v>
      </c>
      <c r="Y79" s="63">
        <v>4.0468231039999996</v>
      </c>
      <c r="Z79" s="63">
        <v>85.800069870000002</v>
      </c>
      <c r="AA79" s="63">
        <v>17.111375330000001</v>
      </c>
      <c r="AB79" s="65" t="s">
        <v>80</v>
      </c>
      <c r="AC79" s="63">
        <v>13.522279169999999</v>
      </c>
      <c r="AD79" s="63">
        <v>6.3</v>
      </c>
      <c r="AE79" s="63">
        <v>1.85</v>
      </c>
      <c r="AF79" s="63">
        <v>3.75</v>
      </c>
      <c r="AG79" s="63">
        <v>3.75</v>
      </c>
      <c r="AH79" s="63">
        <v>2.4500000000000002</v>
      </c>
      <c r="AI79" s="63">
        <v>0.53</v>
      </c>
      <c r="AJ79" s="63">
        <v>0.21</v>
      </c>
      <c r="AK79" s="63">
        <v>0.41</v>
      </c>
      <c r="AL79" s="63">
        <v>0.43</v>
      </c>
      <c r="AM79" s="63">
        <v>699</v>
      </c>
      <c r="AN79" s="63">
        <v>570</v>
      </c>
      <c r="AO79" s="63">
        <v>643</v>
      </c>
      <c r="AP79" s="63">
        <v>646</v>
      </c>
      <c r="AQ79" s="63">
        <v>709</v>
      </c>
      <c r="AR79" s="63">
        <v>501</v>
      </c>
      <c r="AS79" s="63">
        <v>612</v>
      </c>
      <c r="AT79" s="63">
        <v>606</v>
      </c>
      <c r="AU79" s="63">
        <v>0.36199999999999999</v>
      </c>
      <c r="AV79" s="63">
        <v>3.7549999999999999</v>
      </c>
      <c r="AW79" s="63">
        <v>12</v>
      </c>
      <c r="AX79" s="63">
        <v>28</v>
      </c>
      <c r="AY79" s="63">
        <v>1</v>
      </c>
      <c r="AZ79" s="63">
        <v>1</v>
      </c>
      <c r="BA79" s="63">
        <v>1</v>
      </c>
      <c r="BB79" s="63">
        <v>4</v>
      </c>
      <c r="BC79" s="63">
        <v>1</v>
      </c>
      <c r="BD79" s="63">
        <v>1</v>
      </c>
      <c r="BE79" s="63">
        <v>2</v>
      </c>
      <c r="BF79" s="63">
        <v>1</v>
      </c>
      <c r="BG79" s="63">
        <v>5</v>
      </c>
      <c r="BH79" s="63">
        <v>5</v>
      </c>
      <c r="BI79" s="63">
        <v>4</v>
      </c>
      <c r="BJ79" s="63">
        <v>1</v>
      </c>
      <c r="BK79" s="63">
        <v>1</v>
      </c>
      <c r="BL79" s="63">
        <v>0</v>
      </c>
      <c r="BM79" s="63">
        <v>2</v>
      </c>
      <c r="BN79" s="63">
        <v>1</v>
      </c>
      <c r="BO79" s="63">
        <v>-0.16122913999999999</v>
      </c>
      <c r="BP79" s="63">
        <v>0.77532753200000004</v>
      </c>
      <c r="BQ79" s="63">
        <v>20.63740735</v>
      </c>
      <c r="BR79" s="63">
        <v>119</v>
      </c>
      <c r="BS79" s="63">
        <v>60</v>
      </c>
      <c r="BT79" s="63">
        <v>83</v>
      </c>
      <c r="BU79" s="63">
        <v>101</v>
      </c>
      <c r="BV79" s="63">
        <v>119</v>
      </c>
      <c r="BW79" s="63">
        <v>145</v>
      </c>
      <c r="BX79" s="63">
        <v>168</v>
      </c>
      <c r="BY79" s="63">
        <v>192</v>
      </c>
      <c r="BZ79" s="63">
        <v>57</v>
      </c>
      <c r="CA79" s="63">
        <v>79</v>
      </c>
      <c r="CB79" s="63">
        <v>95</v>
      </c>
      <c r="CC79" s="63">
        <v>112</v>
      </c>
      <c r="CD79" s="63">
        <v>137</v>
      </c>
      <c r="CE79" s="63">
        <v>158</v>
      </c>
      <c r="CF79" s="63">
        <v>181</v>
      </c>
      <c r="CG79" s="52">
        <v>0</v>
      </c>
      <c r="CH79" s="53">
        <v>0</v>
      </c>
      <c r="CI79" s="54">
        <v>0</v>
      </c>
      <c r="CJ79" s="55">
        <v>100</v>
      </c>
      <c r="CK79" s="56">
        <v>0</v>
      </c>
      <c r="CL79" s="57">
        <v>0</v>
      </c>
      <c r="CM79" s="58">
        <v>0</v>
      </c>
      <c r="CN79" s="59">
        <v>0</v>
      </c>
      <c r="CO79" s="67" t="s">
        <v>158</v>
      </c>
      <c r="CP79" s="49">
        <v>0</v>
      </c>
      <c r="CQ79" s="49">
        <v>0</v>
      </c>
      <c r="CR79" s="49">
        <v>0</v>
      </c>
      <c r="CS79" s="49">
        <v>0</v>
      </c>
      <c r="CT79" s="49">
        <v>0</v>
      </c>
      <c r="CU79" s="49">
        <v>0</v>
      </c>
      <c r="CV79" s="49">
        <v>0</v>
      </c>
      <c r="CW79" s="49">
        <v>100</v>
      </c>
      <c r="CX79" s="49">
        <v>0</v>
      </c>
    </row>
    <row r="80" spans="1:102" x14ac:dyDescent="0.25">
      <c r="A80" s="62" t="s">
        <v>159</v>
      </c>
      <c r="B80" s="64" t="s">
        <v>818</v>
      </c>
      <c r="C80" s="64" t="s">
        <v>923</v>
      </c>
      <c r="D80" s="64" t="s">
        <v>927</v>
      </c>
      <c r="E80" s="64" t="s">
        <v>929</v>
      </c>
      <c r="F80" s="65">
        <v>12250</v>
      </c>
      <c r="G80" s="63">
        <v>-25.41817</v>
      </c>
      <c r="H80" s="63">
        <v>29.358830000000001</v>
      </c>
      <c r="I80" s="66">
        <v>13736</v>
      </c>
      <c r="J80" s="66">
        <v>43264</v>
      </c>
      <c r="K80" s="65"/>
      <c r="L80" s="63">
        <v>12246.75621</v>
      </c>
      <c r="M80" s="63">
        <v>838584.25399999996</v>
      </c>
      <c r="N80" s="63">
        <v>168812.48499999999</v>
      </c>
      <c r="O80" s="49">
        <v>168.81248500000001</v>
      </c>
      <c r="P80" s="63">
        <v>245986.57740000001</v>
      </c>
      <c r="Q80" s="65">
        <v>966</v>
      </c>
      <c r="R80" s="65">
        <v>1677</v>
      </c>
      <c r="S80" s="65">
        <v>1020</v>
      </c>
      <c r="T80" s="65">
        <v>1543</v>
      </c>
      <c r="U80" s="65">
        <v>3.1466319999999999E-3</v>
      </c>
      <c r="V80" s="65">
        <v>2.8904019999999998E-3</v>
      </c>
      <c r="W80" s="65">
        <v>5.329999924</v>
      </c>
      <c r="X80" s="65">
        <v>2.8348430000000001E-3</v>
      </c>
      <c r="Y80" s="63">
        <v>3.1862900770000002</v>
      </c>
      <c r="Z80" s="63">
        <v>73.908149019999996</v>
      </c>
      <c r="AA80" s="63">
        <v>44.004088350000004</v>
      </c>
      <c r="AB80" s="65" t="s">
        <v>80</v>
      </c>
      <c r="AC80" s="63">
        <v>66.444306589999997</v>
      </c>
      <c r="AD80" s="63">
        <v>7</v>
      </c>
      <c r="AE80" s="63">
        <v>1.53</v>
      </c>
      <c r="AF80" s="63">
        <v>3.66</v>
      </c>
      <c r="AG80" s="63">
        <v>3.41</v>
      </c>
      <c r="AH80" s="63">
        <v>3.45</v>
      </c>
      <c r="AI80" s="63">
        <v>0.66</v>
      </c>
      <c r="AJ80" s="63">
        <v>0.28000000000000003</v>
      </c>
      <c r="AK80" s="63">
        <v>0.49</v>
      </c>
      <c r="AL80" s="63">
        <v>0.49</v>
      </c>
      <c r="AM80" s="63">
        <v>823</v>
      </c>
      <c r="AN80" s="63">
        <v>565</v>
      </c>
      <c r="AO80" s="63">
        <v>682</v>
      </c>
      <c r="AP80" s="63">
        <v>684</v>
      </c>
      <c r="AQ80" s="63">
        <v>775</v>
      </c>
      <c r="AR80" s="63">
        <v>444</v>
      </c>
      <c r="AS80" s="63">
        <v>654</v>
      </c>
      <c r="AT80" s="63">
        <v>656</v>
      </c>
      <c r="AU80" s="63">
        <v>0.70299999999999996</v>
      </c>
      <c r="AV80" s="63">
        <v>2.613</v>
      </c>
      <c r="AW80" s="63">
        <v>12</v>
      </c>
      <c r="AX80" s="63">
        <v>41</v>
      </c>
      <c r="AY80" s="63">
        <v>2</v>
      </c>
      <c r="AZ80" s="63">
        <v>4</v>
      </c>
      <c r="BA80" s="63">
        <v>4</v>
      </c>
      <c r="BB80" s="63">
        <v>4</v>
      </c>
      <c r="BC80" s="63">
        <v>1</v>
      </c>
      <c r="BD80" s="63">
        <v>2</v>
      </c>
      <c r="BE80" s="63">
        <v>2</v>
      </c>
      <c r="BF80" s="63">
        <v>1</v>
      </c>
      <c r="BG80" s="63">
        <v>4</v>
      </c>
      <c r="BH80" s="63">
        <v>5</v>
      </c>
      <c r="BI80" s="63">
        <v>4</v>
      </c>
      <c r="BJ80" s="63">
        <v>0</v>
      </c>
      <c r="BK80" s="63">
        <v>1</v>
      </c>
      <c r="BL80" s="63">
        <v>0</v>
      </c>
      <c r="BM80" s="63">
        <v>2</v>
      </c>
      <c r="BN80" s="63">
        <v>1</v>
      </c>
      <c r="BO80" s="63">
        <v>-0.187962666</v>
      </c>
      <c r="BP80" s="63">
        <v>0.85205514000000004</v>
      </c>
      <c r="BQ80" s="63">
        <v>23.042596710000002</v>
      </c>
      <c r="BR80" s="63">
        <v>112</v>
      </c>
      <c r="BS80" s="63">
        <v>64</v>
      </c>
      <c r="BT80" s="63">
        <v>86</v>
      </c>
      <c r="BU80" s="63">
        <v>102</v>
      </c>
      <c r="BV80" s="63">
        <v>119</v>
      </c>
      <c r="BW80" s="63">
        <v>142</v>
      </c>
      <c r="BX80" s="63">
        <v>160</v>
      </c>
      <c r="BY80" s="63">
        <v>180</v>
      </c>
      <c r="BZ80" s="63">
        <v>67</v>
      </c>
      <c r="CA80" s="63">
        <v>90</v>
      </c>
      <c r="CB80" s="63">
        <v>107</v>
      </c>
      <c r="CC80" s="63">
        <v>125</v>
      </c>
      <c r="CD80" s="63">
        <v>149</v>
      </c>
      <c r="CE80" s="63">
        <v>168</v>
      </c>
      <c r="CF80" s="63">
        <v>189</v>
      </c>
      <c r="CG80" s="52">
        <v>0</v>
      </c>
      <c r="CH80" s="53">
        <v>0</v>
      </c>
      <c r="CI80" s="54">
        <v>0</v>
      </c>
      <c r="CJ80" s="55">
        <v>100</v>
      </c>
      <c r="CK80" s="56">
        <v>0</v>
      </c>
      <c r="CL80" s="57">
        <v>0</v>
      </c>
      <c r="CM80" s="58">
        <v>0</v>
      </c>
      <c r="CN80" s="59">
        <v>0</v>
      </c>
      <c r="CO80" s="67" t="s">
        <v>159</v>
      </c>
      <c r="CP80" s="49">
        <v>0</v>
      </c>
      <c r="CQ80" s="49">
        <v>0</v>
      </c>
      <c r="CR80" s="49">
        <v>0</v>
      </c>
      <c r="CS80" s="49">
        <v>0</v>
      </c>
      <c r="CT80" s="49">
        <v>0</v>
      </c>
      <c r="CU80" s="49">
        <v>0</v>
      </c>
      <c r="CV80" s="49">
        <v>0</v>
      </c>
      <c r="CW80" s="49">
        <v>0</v>
      </c>
      <c r="CX80" s="49">
        <v>0</v>
      </c>
    </row>
    <row r="81" spans="1:102" x14ac:dyDescent="0.25">
      <c r="A81" s="62" t="s">
        <v>160</v>
      </c>
      <c r="B81" s="64" t="s">
        <v>818</v>
      </c>
      <c r="C81" s="64" t="s">
        <v>923</v>
      </c>
      <c r="D81" s="64" t="s">
        <v>924</v>
      </c>
      <c r="E81" s="64" t="s">
        <v>926</v>
      </c>
      <c r="F81" s="65">
        <v>3646</v>
      </c>
      <c r="G81" s="63">
        <v>-25.09853</v>
      </c>
      <c r="H81" s="63">
        <v>28.918130000000001</v>
      </c>
      <c r="I81" s="66">
        <v>30991</v>
      </c>
      <c r="J81" s="66">
        <v>43266</v>
      </c>
      <c r="K81" s="65"/>
      <c r="L81" s="63">
        <v>3642.4220759999998</v>
      </c>
      <c r="M81" s="63">
        <v>580089.24509999994</v>
      </c>
      <c r="N81" s="63">
        <v>39424.011789999997</v>
      </c>
      <c r="O81" s="49">
        <v>39.424011790000002</v>
      </c>
      <c r="P81" s="63">
        <v>149095.3351</v>
      </c>
      <c r="Q81" s="65">
        <v>928</v>
      </c>
      <c r="R81" s="65">
        <v>1540</v>
      </c>
      <c r="S81" s="65">
        <v>945</v>
      </c>
      <c r="T81" s="65">
        <v>1329</v>
      </c>
      <c r="U81" s="65">
        <v>2.5633779999999998E-3</v>
      </c>
      <c r="V81" s="65">
        <v>4.1047560000000002E-3</v>
      </c>
      <c r="W81" s="65">
        <v>3.6600000860000002</v>
      </c>
      <c r="X81" s="65">
        <v>3.4340450000000002E-3</v>
      </c>
      <c r="Y81" s="63">
        <v>3.6827611060000001</v>
      </c>
      <c r="Z81" s="63">
        <v>80.402600919999998</v>
      </c>
      <c r="AA81" s="63">
        <v>27.796937740000001</v>
      </c>
      <c r="AB81" s="65" t="s">
        <v>80</v>
      </c>
      <c r="AC81" s="63">
        <v>27.842880950000001</v>
      </c>
      <c r="AD81" s="63">
        <v>6.4</v>
      </c>
      <c r="AE81" s="63">
        <v>1.03</v>
      </c>
      <c r="AF81" s="63">
        <v>4.16</v>
      </c>
      <c r="AG81" s="63">
        <v>3.85</v>
      </c>
      <c r="AH81" s="63">
        <v>5.6</v>
      </c>
      <c r="AI81" s="63">
        <v>0.6</v>
      </c>
      <c r="AJ81" s="63">
        <v>0.17</v>
      </c>
      <c r="AK81" s="63">
        <v>0.28999999999999998</v>
      </c>
      <c r="AL81" s="63">
        <v>0.24</v>
      </c>
      <c r="AM81" s="63">
        <v>701</v>
      </c>
      <c r="AN81" s="63">
        <v>516</v>
      </c>
      <c r="AO81" s="63">
        <v>603</v>
      </c>
      <c r="AP81" s="63">
        <v>599</v>
      </c>
      <c r="AQ81" s="63">
        <v>709</v>
      </c>
      <c r="AR81" s="63">
        <v>396</v>
      </c>
      <c r="AS81" s="63">
        <v>565</v>
      </c>
      <c r="AT81" s="63">
        <v>557</v>
      </c>
      <c r="AU81" s="63">
        <v>0.76800000000000002</v>
      </c>
      <c r="AV81" s="63">
        <v>6.24</v>
      </c>
      <c r="AW81" s="63">
        <v>6</v>
      </c>
      <c r="AX81" s="63">
        <v>28</v>
      </c>
      <c r="AY81" s="63">
        <v>2</v>
      </c>
      <c r="AZ81" s="63">
        <v>1</v>
      </c>
      <c r="BA81" s="63">
        <v>1</v>
      </c>
      <c r="BB81" s="63">
        <v>4</v>
      </c>
      <c r="BC81" s="63">
        <v>1</v>
      </c>
      <c r="BD81" s="63">
        <v>1</v>
      </c>
      <c r="BE81" s="63">
        <v>2</v>
      </c>
      <c r="BF81" s="63">
        <v>1</v>
      </c>
      <c r="BG81" s="63">
        <v>4</v>
      </c>
      <c r="BH81" s="63">
        <v>5</v>
      </c>
      <c r="BI81" s="63">
        <v>4</v>
      </c>
      <c r="BJ81" s="63">
        <v>0</v>
      </c>
      <c r="BK81" s="63">
        <v>1</v>
      </c>
      <c r="BL81" s="63">
        <v>0</v>
      </c>
      <c r="BM81" s="63">
        <v>2</v>
      </c>
      <c r="BN81" s="63">
        <v>1</v>
      </c>
      <c r="BO81" s="63">
        <v>-0.18626767399999999</v>
      </c>
      <c r="BP81" s="63">
        <v>0.79555552900000004</v>
      </c>
      <c r="BQ81" s="63">
        <v>14.00437488</v>
      </c>
      <c r="BR81" s="63">
        <v>113</v>
      </c>
      <c r="BS81" s="63">
        <v>66</v>
      </c>
      <c r="BT81" s="63">
        <v>90</v>
      </c>
      <c r="BU81" s="63">
        <v>108</v>
      </c>
      <c r="BV81" s="63">
        <v>127</v>
      </c>
      <c r="BW81" s="63">
        <v>153</v>
      </c>
      <c r="BX81" s="63">
        <v>175</v>
      </c>
      <c r="BY81" s="63">
        <v>198</v>
      </c>
      <c r="BZ81" s="63">
        <v>66</v>
      </c>
      <c r="CA81" s="63">
        <v>90</v>
      </c>
      <c r="CB81" s="63">
        <v>108</v>
      </c>
      <c r="CC81" s="63">
        <v>127</v>
      </c>
      <c r="CD81" s="63">
        <v>153</v>
      </c>
      <c r="CE81" s="63">
        <v>175</v>
      </c>
      <c r="CF81" s="63">
        <v>198</v>
      </c>
      <c r="CG81" s="52">
        <v>0</v>
      </c>
      <c r="CH81" s="53">
        <v>0</v>
      </c>
      <c r="CI81" s="54">
        <v>0</v>
      </c>
      <c r="CJ81" s="55">
        <v>100</v>
      </c>
      <c r="CK81" s="56">
        <v>0</v>
      </c>
      <c r="CL81" s="57">
        <v>0</v>
      </c>
      <c r="CM81" s="58">
        <v>0</v>
      </c>
      <c r="CN81" s="59">
        <v>0</v>
      </c>
      <c r="CO81" s="67" t="s">
        <v>160</v>
      </c>
      <c r="CP81" s="49">
        <v>0</v>
      </c>
      <c r="CQ81" s="49">
        <v>0</v>
      </c>
      <c r="CR81" s="49">
        <v>0</v>
      </c>
      <c r="CS81" s="49">
        <v>0</v>
      </c>
      <c r="CT81" s="49">
        <v>0</v>
      </c>
      <c r="CU81" s="49">
        <v>0</v>
      </c>
      <c r="CV81" s="49">
        <v>0</v>
      </c>
      <c r="CW81" s="49">
        <v>100</v>
      </c>
      <c r="CX81" s="49">
        <v>0</v>
      </c>
    </row>
    <row r="82" spans="1:102" x14ac:dyDescent="0.25">
      <c r="A82" s="48" t="s">
        <v>161</v>
      </c>
      <c r="B82" s="49" t="s">
        <v>818</v>
      </c>
      <c r="C82" s="49" t="s">
        <v>873</v>
      </c>
      <c r="D82" s="49" t="s">
        <v>876</v>
      </c>
      <c r="E82" s="49" t="s">
        <v>878</v>
      </c>
      <c r="F82" s="50">
        <v>188</v>
      </c>
      <c r="G82" s="49">
        <v>-25.03594</v>
      </c>
      <c r="H82" s="49">
        <v>30.21941</v>
      </c>
      <c r="I82" s="51">
        <v>22162</v>
      </c>
      <c r="J82" s="51">
        <v>43241</v>
      </c>
      <c r="K82" s="50"/>
      <c r="L82" s="49">
        <v>190.47050719999999</v>
      </c>
      <c r="M82" s="49">
        <v>101353.9</v>
      </c>
      <c r="N82" s="49">
        <v>20026.03254</v>
      </c>
      <c r="O82" s="49">
        <v>20.026032539999999</v>
      </c>
      <c r="P82" s="49">
        <v>36786.366179999997</v>
      </c>
      <c r="Q82" s="50">
        <v>1476</v>
      </c>
      <c r="R82" s="50">
        <v>2236</v>
      </c>
      <c r="S82" s="50">
        <v>1500</v>
      </c>
      <c r="T82" s="50">
        <v>1908</v>
      </c>
      <c r="U82" s="50">
        <v>1.3105785E-2</v>
      </c>
      <c r="V82" s="50">
        <v>2.0659828000000002E-2</v>
      </c>
      <c r="W82" s="50">
        <v>13.649999619999999</v>
      </c>
      <c r="X82" s="50">
        <v>1.4788087E-2</v>
      </c>
      <c r="Y82" s="49">
        <v>2.4597847650000002</v>
      </c>
      <c r="Z82" s="49">
        <v>91.286739299999994</v>
      </c>
      <c r="AA82" s="49">
        <v>5.3935870609999998</v>
      </c>
      <c r="AB82" s="50" t="s">
        <v>80</v>
      </c>
      <c r="AC82" s="49">
        <v>4.0662126570000003</v>
      </c>
      <c r="AD82" s="49">
        <v>6.05</v>
      </c>
      <c r="AE82" s="49">
        <v>2.1</v>
      </c>
      <c r="AF82" s="49">
        <v>3.61</v>
      </c>
      <c r="AG82" s="49">
        <v>3.9</v>
      </c>
      <c r="AH82" s="49">
        <v>4.4000000000000004</v>
      </c>
      <c r="AI82" s="49">
        <v>0.76</v>
      </c>
      <c r="AJ82" s="49">
        <v>0.37</v>
      </c>
      <c r="AK82" s="49">
        <v>0.57999999999999996</v>
      </c>
      <c r="AL82" s="49">
        <v>0.56999999999999995</v>
      </c>
      <c r="AM82" s="49">
        <v>863</v>
      </c>
      <c r="AN82" s="49">
        <v>671</v>
      </c>
      <c r="AO82" s="49">
        <v>756</v>
      </c>
      <c r="AP82" s="49">
        <v>754</v>
      </c>
      <c r="AQ82" s="49">
        <v>832</v>
      </c>
      <c r="AR82" s="49">
        <v>697</v>
      </c>
      <c r="AS82" s="49">
        <v>747</v>
      </c>
      <c r="AT82" s="49">
        <v>746</v>
      </c>
      <c r="AU82" s="49">
        <v>5.2999999999999999E-2</v>
      </c>
      <c r="AV82" s="49">
        <v>0.05</v>
      </c>
      <c r="AW82" s="49">
        <v>12</v>
      </c>
      <c r="AX82" s="49">
        <v>70</v>
      </c>
      <c r="AY82" s="49">
        <v>11</v>
      </c>
      <c r="AZ82" s="49">
        <v>4</v>
      </c>
      <c r="BA82" s="49">
        <v>4</v>
      </c>
      <c r="BB82" s="49">
        <v>4</v>
      </c>
      <c r="BC82" s="49">
        <v>4</v>
      </c>
      <c r="BD82" s="49">
        <v>2</v>
      </c>
      <c r="BE82" s="49">
        <v>2</v>
      </c>
      <c r="BF82" s="49">
        <v>2</v>
      </c>
      <c r="BG82" s="49">
        <v>4</v>
      </c>
      <c r="BH82" s="49">
        <v>4</v>
      </c>
      <c r="BI82" s="49">
        <v>4</v>
      </c>
      <c r="BJ82" s="49">
        <v>0</v>
      </c>
      <c r="BK82" s="49">
        <v>0</v>
      </c>
      <c r="BL82" s="49">
        <v>0</v>
      </c>
      <c r="BM82" s="49">
        <v>2</v>
      </c>
      <c r="BN82" s="49">
        <v>1</v>
      </c>
      <c r="BO82" s="49">
        <v>-0.179717132</v>
      </c>
      <c r="BP82" s="49">
        <v>0.773358938</v>
      </c>
      <c r="BQ82" s="49">
        <v>15.506326919999999</v>
      </c>
      <c r="BR82" s="49">
        <v>112</v>
      </c>
      <c r="BS82" s="49">
        <v>40</v>
      </c>
      <c r="BT82" s="49">
        <v>53</v>
      </c>
      <c r="BU82" s="49">
        <v>63</v>
      </c>
      <c r="BV82" s="49">
        <v>72</v>
      </c>
      <c r="BW82" s="49">
        <v>85</v>
      </c>
      <c r="BX82" s="49">
        <v>95</v>
      </c>
      <c r="BY82" s="49">
        <v>106</v>
      </c>
      <c r="BZ82" s="49">
        <v>37</v>
      </c>
      <c r="CA82" s="49">
        <v>50</v>
      </c>
      <c r="CB82" s="49">
        <v>59</v>
      </c>
      <c r="CC82" s="49">
        <v>67</v>
      </c>
      <c r="CD82" s="49">
        <v>80</v>
      </c>
      <c r="CE82" s="49">
        <v>89</v>
      </c>
      <c r="CF82" s="49">
        <v>99</v>
      </c>
      <c r="CG82" s="52">
        <v>0</v>
      </c>
      <c r="CH82" s="53">
        <v>0</v>
      </c>
      <c r="CI82" s="54">
        <v>0</v>
      </c>
      <c r="CJ82" s="55">
        <v>0</v>
      </c>
      <c r="CK82" s="56">
        <v>100</v>
      </c>
      <c r="CL82" s="57">
        <v>0</v>
      </c>
      <c r="CM82" s="58">
        <v>0</v>
      </c>
      <c r="CN82" s="59">
        <v>0</v>
      </c>
      <c r="CO82" s="60" t="s">
        <v>161</v>
      </c>
      <c r="CP82" s="49">
        <v>0</v>
      </c>
      <c r="CQ82" s="49">
        <v>0</v>
      </c>
      <c r="CR82" s="49">
        <v>0</v>
      </c>
      <c r="CS82" s="49">
        <v>0</v>
      </c>
      <c r="CT82" s="49">
        <v>0</v>
      </c>
      <c r="CU82" s="49">
        <v>0</v>
      </c>
      <c r="CV82" s="49">
        <v>0</v>
      </c>
      <c r="CW82" s="49">
        <v>100</v>
      </c>
      <c r="CX82" s="49">
        <v>0</v>
      </c>
    </row>
    <row r="83" spans="1:102" x14ac:dyDescent="0.25">
      <c r="A83" s="48" t="s">
        <v>162</v>
      </c>
      <c r="B83" s="49" t="s">
        <v>818</v>
      </c>
      <c r="C83" s="49" t="s">
        <v>873</v>
      </c>
      <c r="D83" s="49" t="s">
        <v>876</v>
      </c>
      <c r="E83" s="49" t="s">
        <v>879</v>
      </c>
      <c r="F83" s="50">
        <v>151</v>
      </c>
      <c r="G83" s="49">
        <v>-25.00938</v>
      </c>
      <c r="H83" s="49">
        <v>30.50019</v>
      </c>
      <c r="I83" s="51">
        <v>25055</v>
      </c>
      <c r="J83" s="51">
        <v>43270</v>
      </c>
      <c r="K83" s="50"/>
      <c r="L83" s="49">
        <v>156.63898850000001</v>
      </c>
      <c r="M83" s="49">
        <v>81755.035879999996</v>
      </c>
      <c r="N83" s="49">
        <v>16175.69599</v>
      </c>
      <c r="O83" s="49">
        <v>16.175695990000001</v>
      </c>
      <c r="P83" s="49">
        <v>31420.636839999999</v>
      </c>
      <c r="Q83" s="50">
        <v>1320</v>
      </c>
      <c r="R83" s="50">
        <v>2158</v>
      </c>
      <c r="S83" s="50">
        <v>1376</v>
      </c>
      <c r="T83" s="50">
        <v>1937</v>
      </c>
      <c r="U83" s="50">
        <v>1.8023048999999999E-2</v>
      </c>
      <c r="V83" s="50">
        <v>2.6670369999999999E-2</v>
      </c>
      <c r="W83" s="50">
        <v>27.229999540000001</v>
      </c>
      <c r="X83" s="50">
        <v>2.3806009E-2</v>
      </c>
      <c r="Y83" s="49">
        <v>2.2133856180000002</v>
      </c>
      <c r="Z83" s="49">
        <v>91.060606870000001</v>
      </c>
      <c r="AA83" s="49">
        <v>3.976913159</v>
      </c>
      <c r="AB83" s="50" t="s">
        <v>80</v>
      </c>
      <c r="AC83" s="49">
        <v>1.3997138090000001</v>
      </c>
      <c r="AD83" s="49">
        <v>5.9</v>
      </c>
      <c r="AE83" s="49">
        <v>2.8</v>
      </c>
      <c r="AF83" s="49">
        <v>4.4400000000000004</v>
      </c>
      <c r="AG83" s="49">
        <v>4.5</v>
      </c>
      <c r="AH83" s="49">
        <v>4.5</v>
      </c>
      <c r="AI83" s="49">
        <v>0.61</v>
      </c>
      <c r="AJ83" s="49">
        <v>0.28999999999999998</v>
      </c>
      <c r="AK83" s="49">
        <v>0.52</v>
      </c>
      <c r="AL83" s="49">
        <v>0.5</v>
      </c>
      <c r="AM83" s="49">
        <v>1582</v>
      </c>
      <c r="AN83" s="49">
        <v>667</v>
      </c>
      <c r="AO83" s="49">
        <v>1033</v>
      </c>
      <c r="AP83" s="49">
        <v>995</v>
      </c>
      <c r="AQ83" s="49">
        <v>1086</v>
      </c>
      <c r="AR83" s="49">
        <v>694</v>
      </c>
      <c r="AS83" s="49">
        <v>834</v>
      </c>
      <c r="AT83" s="49">
        <v>830</v>
      </c>
      <c r="AU83" s="49">
        <v>1.4E-2</v>
      </c>
      <c r="AV83" s="49">
        <v>0</v>
      </c>
      <c r="AW83" s="49">
        <v>12</v>
      </c>
      <c r="AX83" s="49">
        <v>70</v>
      </c>
      <c r="AY83" s="49">
        <v>11</v>
      </c>
      <c r="AZ83" s="49">
        <v>4</v>
      </c>
      <c r="BA83" s="49">
        <v>2</v>
      </c>
      <c r="BB83" s="49">
        <v>2</v>
      </c>
      <c r="BC83" s="49">
        <v>1</v>
      </c>
      <c r="BD83" s="49">
        <v>1</v>
      </c>
      <c r="BE83" s="49">
        <v>1</v>
      </c>
      <c r="BF83" s="49">
        <v>1</v>
      </c>
      <c r="BG83" s="49">
        <v>4</v>
      </c>
      <c r="BH83" s="49">
        <v>4</v>
      </c>
      <c r="BI83" s="49">
        <v>4</v>
      </c>
      <c r="BJ83" s="49">
        <v>0</v>
      </c>
      <c r="BK83" s="49">
        <v>0</v>
      </c>
      <c r="BL83" s="49">
        <v>0</v>
      </c>
      <c r="BM83" s="49">
        <v>2</v>
      </c>
      <c r="BN83" s="49">
        <v>1</v>
      </c>
      <c r="BO83" s="49">
        <v>-0.159469048</v>
      </c>
      <c r="BP83" s="49">
        <v>0.83692392900000001</v>
      </c>
      <c r="BQ83" s="49">
        <v>23.521620609999999</v>
      </c>
      <c r="BR83" s="49">
        <v>160</v>
      </c>
      <c r="BS83" s="49">
        <v>48</v>
      </c>
      <c r="BT83" s="49">
        <v>66</v>
      </c>
      <c r="BU83" s="49">
        <v>79</v>
      </c>
      <c r="BV83" s="49">
        <v>92</v>
      </c>
      <c r="BW83" s="49">
        <v>112</v>
      </c>
      <c r="BX83" s="49">
        <v>128</v>
      </c>
      <c r="BY83" s="49">
        <v>145</v>
      </c>
      <c r="BZ83" s="49">
        <v>34</v>
      </c>
      <c r="CA83" s="49">
        <v>46</v>
      </c>
      <c r="CB83" s="49">
        <v>55</v>
      </c>
      <c r="CC83" s="49">
        <v>65</v>
      </c>
      <c r="CD83" s="49">
        <v>78</v>
      </c>
      <c r="CE83" s="49">
        <v>90</v>
      </c>
      <c r="CF83" s="49">
        <v>102</v>
      </c>
      <c r="CG83" s="52">
        <v>0</v>
      </c>
      <c r="CH83" s="53">
        <v>0</v>
      </c>
      <c r="CI83" s="54">
        <v>0</v>
      </c>
      <c r="CJ83" s="55">
        <v>0</v>
      </c>
      <c r="CK83" s="56">
        <v>100</v>
      </c>
      <c r="CL83" s="57">
        <v>0</v>
      </c>
      <c r="CM83" s="58">
        <v>0</v>
      </c>
      <c r="CN83" s="59">
        <v>0</v>
      </c>
      <c r="CO83" s="60" t="s">
        <v>162</v>
      </c>
      <c r="CP83" s="49">
        <v>0</v>
      </c>
      <c r="CQ83" s="49">
        <v>0</v>
      </c>
      <c r="CR83" s="49">
        <v>0</v>
      </c>
      <c r="CS83" s="49">
        <v>0</v>
      </c>
      <c r="CT83" s="49">
        <v>0</v>
      </c>
      <c r="CU83" s="49">
        <v>0</v>
      </c>
      <c r="CV83" s="49">
        <v>0</v>
      </c>
      <c r="CW83" s="49">
        <v>100</v>
      </c>
      <c r="CX83" s="49">
        <v>0</v>
      </c>
    </row>
    <row r="84" spans="1:102" x14ac:dyDescent="0.25">
      <c r="A84" s="62" t="s">
        <v>163</v>
      </c>
      <c r="B84" s="64" t="s">
        <v>818</v>
      </c>
      <c r="C84" s="64" t="s">
        <v>873</v>
      </c>
      <c r="D84" s="64" t="s">
        <v>874</v>
      </c>
      <c r="E84" s="64" t="s">
        <v>875</v>
      </c>
      <c r="F84" s="65">
        <v>55</v>
      </c>
      <c r="G84" s="63">
        <v>-25.279299999999999</v>
      </c>
      <c r="H84" s="63">
        <v>29.942340000000002</v>
      </c>
      <c r="I84" s="66">
        <v>22882</v>
      </c>
      <c r="J84" s="66">
        <v>43269</v>
      </c>
      <c r="K84" s="65"/>
      <c r="L84" s="63">
        <v>55.20842691</v>
      </c>
      <c r="M84" s="63">
        <v>63463.37311</v>
      </c>
      <c r="N84" s="63">
        <v>9579.8399819999995</v>
      </c>
      <c r="O84" s="49">
        <v>9.5798399819999993</v>
      </c>
      <c r="P84" s="63">
        <v>19810.047699999999</v>
      </c>
      <c r="Q84" s="65">
        <v>1547</v>
      </c>
      <c r="R84" s="65">
        <v>2151</v>
      </c>
      <c r="S84" s="65">
        <v>1617</v>
      </c>
      <c r="T84" s="65">
        <v>1921</v>
      </c>
      <c r="U84" s="65">
        <v>2.4004113000000001E-2</v>
      </c>
      <c r="V84" s="65">
        <v>3.0489578E-2</v>
      </c>
      <c r="W84" s="65">
        <v>10.69999981</v>
      </c>
      <c r="X84" s="65">
        <v>2.0460997000000002E-2</v>
      </c>
      <c r="Y84" s="63">
        <v>2.6454571019999999</v>
      </c>
      <c r="Z84" s="63">
        <v>95.684154050000004</v>
      </c>
      <c r="AA84" s="63">
        <v>2.955357003</v>
      </c>
      <c r="AB84" s="65" t="s">
        <v>80</v>
      </c>
      <c r="AC84" s="63">
        <v>3.946624302</v>
      </c>
      <c r="AD84" s="63">
        <v>6.5</v>
      </c>
      <c r="AE84" s="63">
        <v>2.5</v>
      </c>
      <c r="AF84" s="63">
        <v>4.32</v>
      </c>
      <c r="AG84" s="63">
        <v>3.6</v>
      </c>
      <c r="AH84" s="63">
        <v>2.7</v>
      </c>
      <c r="AI84" s="63">
        <v>0.76</v>
      </c>
      <c r="AJ84" s="63">
        <v>0.17</v>
      </c>
      <c r="AK84" s="63">
        <v>0.28999999999999998</v>
      </c>
      <c r="AL84" s="63">
        <v>0.28999999999999998</v>
      </c>
      <c r="AM84" s="63">
        <v>802</v>
      </c>
      <c r="AN84" s="63">
        <v>680</v>
      </c>
      <c r="AO84" s="63">
        <v>737</v>
      </c>
      <c r="AP84" s="63">
        <v>738</v>
      </c>
      <c r="AQ84" s="63">
        <v>758</v>
      </c>
      <c r="AR84" s="63">
        <v>685</v>
      </c>
      <c r="AS84" s="63">
        <v>730</v>
      </c>
      <c r="AT84" s="63">
        <v>735</v>
      </c>
      <c r="AU84" s="63">
        <v>5.8999999999999997E-2</v>
      </c>
      <c r="AV84" s="63">
        <v>9.5000000000000001E-2</v>
      </c>
      <c r="AW84" s="63">
        <v>12</v>
      </c>
      <c r="AX84" s="63">
        <v>24</v>
      </c>
      <c r="AY84" s="63">
        <v>11</v>
      </c>
      <c r="AZ84" s="63">
        <v>4</v>
      </c>
      <c r="BA84" s="63">
        <v>4</v>
      </c>
      <c r="BB84" s="63">
        <v>4</v>
      </c>
      <c r="BC84" s="63">
        <v>4</v>
      </c>
      <c r="BD84" s="63">
        <v>2</v>
      </c>
      <c r="BE84" s="63">
        <v>2</v>
      </c>
      <c r="BF84" s="63">
        <v>2</v>
      </c>
      <c r="BG84" s="63">
        <v>4</v>
      </c>
      <c r="BH84" s="63">
        <v>4</v>
      </c>
      <c r="BI84" s="63">
        <v>4</v>
      </c>
      <c r="BJ84" s="63">
        <v>0</v>
      </c>
      <c r="BK84" s="63">
        <v>0</v>
      </c>
      <c r="BL84" s="63">
        <v>0</v>
      </c>
      <c r="BM84" s="63">
        <v>2</v>
      </c>
      <c r="BN84" s="63">
        <v>1</v>
      </c>
      <c r="BO84" s="63">
        <v>-0.185853515</v>
      </c>
      <c r="BP84" s="63">
        <v>0.77326968900000004</v>
      </c>
      <c r="BQ84" s="63">
        <v>25.55432278</v>
      </c>
      <c r="BR84" s="63">
        <v>121</v>
      </c>
      <c r="BS84" s="63">
        <v>36</v>
      </c>
      <c r="BT84" s="63">
        <v>47</v>
      </c>
      <c r="BU84" s="63">
        <v>56</v>
      </c>
      <c r="BV84" s="63">
        <v>64</v>
      </c>
      <c r="BW84" s="63">
        <v>76</v>
      </c>
      <c r="BX84" s="63">
        <v>85</v>
      </c>
      <c r="BY84" s="63">
        <v>95</v>
      </c>
      <c r="BZ84" s="63">
        <v>39</v>
      </c>
      <c r="CA84" s="63">
        <v>52</v>
      </c>
      <c r="CB84" s="63">
        <v>61</v>
      </c>
      <c r="CC84" s="63">
        <v>70</v>
      </c>
      <c r="CD84" s="63">
        <v>82</v>
      </c>
      <c r="CE84" s="63">
        <v>92</v>
      </c>
      <c r="CF84" s="63">
        <v>103</v>
      </c>
      <c r="CG84" s="52">
        <v>0</v>
      </c>
      <c r="CH84" s="53">
        <v>0</v>
      </c>
      <c r="CI84" s="54">
        <v>0</v>
      </c>
      <c r="CJ84" s="55">
        <v>20</v>
      </c>
      <c r="CK84" s="56">
        <v>80</v>
      </c>
      <c r="CL84" s="57">
        <v>0</v>
      </c>
      <c r="CM84" s="58">
        <v>0</v>
      </c>
      <c r="CN84" s="59">
        <v>0</v>
      </c>
      <c r="CO84" s="67" t="s">
        <v>163</v>
      </c>
      <c r="CP84" s="49">
        <v>0</v>
      </c>
      <c r="CQ84" s="49">
        <v>0</v>
      </c>
      <c r="CR84" s="49">
        <v>0</v>
      </c>
      <c r="CS84" s="49">
        <v>0</v>
      </c>
      <c r="CT84" s="49">
        <v>0</v>
      </c>
      <c r="CU84" s="49">
        <v>0</v>
      </c>
      <c r="CV84" s="49">
        <v>0</v>
      </c>
      <c r="CW84" s="49">
        <v>0</v>
      </c>
      <c r="CX84" s="49">
        <v>0</v>
      </c>
    </row>
    <row r="85" spans="1:102" x14ac:dyDescent="0.25">
      <c r="A85" s="62" t="s">
        <v>164</v>
      </c>
      <c r="B85" s="64" t="s">
        <v>818</v>
      </c>
      <c r="C85" s="64" t="s">
        <v>873</v>
      </c>
      <c r="D85" s="64" t="s">
        <v>874</v>
      </c>
      <c r="E85" s="64" t="s">
        <v>875</v>
      </c>
      <c r="F85" s="65">
        <v>15</v>
      </c>
      <c r="G85" s="63">
        <v>-25.231349999999999</v>
      </c>
      <c r="H85" s="63">
        <v>29.949010000000001</v>
      </c>
      <c r="I85" s="66">
        <v>22878</v>
      </c>
      <c r="J85" s="66">
        <v>43241</v>
      </c>
      <c r="K85" s="65"/>
      <c r="L85" s="63">
        <v>15.112323959999999</v>
      </c>
      <c r="M85" s="63">
        <v>26436.637220000001</v>
      </c>
      <c r="N85" s="63">
        <v>5101.0900250000004</v>
      </c>
      <c r="O85" s="49">
        <v>5.1010900250000004</v>
      </c>
      <c r="P85" s="63">
        <v>8404.676426</v>
      </c>
      <c r="Q85" s="65">
        <v>1519</v>
      </c>
      <c r="R85" s="65">
        <v>1967</v>
      </c>
      <c r="S85" s="65">
        <v>1535</v>
      </c>
      <c r="T85" s="65">
        <v>1877</v>
      </c>
      <c r="U85" s="65">
        <v>4.1725982000000002E-2</v>
      </c>
      <c r="V85" s="65">
        <v>5.3303657999999997E-2</v>
      </c>
      <c r="W85" s="65">
        <v>16.700000760000002</v>
      </c>
      <c r="X85" s="65">
        <v>5.4255508000000001E-2</v>
      </c>
      <c r="Y85" s="63">
        <v>2.6517842979999999</v>
      </c>
      <c r="Z85" s="63">
        <v>98.364171060000004</v>
      </c>
      <c r="AA85" s="63">
        <v>1.0491442499999999</v>
      </c>
      <c r="AB85" s="65" t="s">
        <v>80</v>
      </c>
      <c r="AC85" s="63">
        <v>1.6750980150000001</v>
      </c>
      <c r="AD85" s="63">
        <v>6.5</v>
      </c>
      <c r="AE85" s="63">
        <v>2.8</v>
      </c>
      <c r="AF85" s="63">
        <v>6.19</v>
      </c>
      <c r="AG85" s="63">
        <v>6.4</v>
      </c>
      <c r="AH85" s="63">
        <v>6.5</v>
      </c>
      <c r="AI85" s="63">
        <v>0.36</v>
      </c>
      <c r="AJ85" s="63">
        <v>0.17</v>
      </c>
      <c r="AK85" s="63">
        <v>0.26</v>
      </c>
      <c r="AL85" s="63">
        <v>0.28999999999999998</v>
      </c>
      <c r="AM85" s="63">
        <v>785</v>
      </c>
      <c r="AN85" s="63">
        <v>683</v>
      </c>
      <c r="AO85" s="63">
        <v>725</v>
      </c>
      <c r="AP85" s="63">
        <v>715</v>
      </c>
      <c r="AQ85" s="63">
        <v>743</v>
      </c>
      <c r="AR85" s="63">
        <v>623</v>
      </c>
      <c r="AS85" s="63">
        <v>680</v>
      </c>
      <c r="AT85" s="63">
        <v>680</v>
      </c>
      <c r="AU85" s="63">
        <v>0.627</v>
      </c>
      <c r="AV85" s="63">
        <v>0</v>
      </c>
      <c r="AW85" s="63">
        <v>12</v>
      </c>
      <c r="AX85" s="63">
        <v>41</v>
      </c>
      <c r="AY85" s="63">
        <v>11</v>
      </c>
      <c r="AZ85" s="63">
        <v>4</v>
      </c>
      <c r="BA85" s="63">
        <v>4</v>
      </c>
      <c r="BB85" s="63">
        <v>4</v>
      </c>
      <c r="BC85" s="63">
        <v>4</v>
      </c>
      <c r="BD85" s="63">
        <v>2</v>
      </c>
      <c r="BE85" s="63">
        <v>2</v>
      </c>
      <c r="BF85" s="63">
        <v>2</v>
      </c>
      <c r="BG85" s="63">
        <v>4</v>
      </c>
      <c r="BH85" s="63">
        <v>4</v>
      </c>
      <c r="BI85" s="63">
        <v>4</v>
      </c>
      <c r="BJ85" s="63">
        <v>0</v>
      </c>
      <c r="BK85" s="63">
        <v>0</v>
      </c>
      <c r="BL85" s="63">
        <v>0</v>
      </c>
      <c r="BM85" s="63">
        <v>2</v>
      </c>
      <c r="BN85" s="63">
        <v>1</v>
      </c>
      <c r="BO85" s="63">
        <v>-0.185853515</v>
      </c>
      <c r="BP85" s="63">
        <v>0.78515382099999997</v>
      </c>
      <c r="BQ85" s="63">
        <v>3.8729986809999999</v>
      </c>
      <c r="BR85" s="63">
        <v>118</v>
      </c>
      <c r="BS85" s="63">
        <v>26</v>
      </c>
      <c r="BT85" s="63">
        <v>34</v>
      </c>
      <c r="BU85" s="63">
        <v>40</v>
      </c>
      <c r="BV85" s="63">
        <v>46</v>
      </c>
      <c r="BW85" s="63">
        <v>53</v>
      </c>
      <c r="BX85" s="63">
        <v>59</v>
      </c>
      <c r="BY85" s="63">
        <v>66</v>
      </c>
      <c r="BZ85" s="63">
        <v>31</v>
      </c>
      <c r="CA85" s="63">
        <v>41</v>
      </c>
      <c r="CB85" s="63">
        <v>47</v>
      </c>
      <c r="CC85" s="63">
        <v>54</v>
      </c>
      <c r="CD85" s="63">
        <v>63</v>
      </c>
      <c r="CE85" s="63">
        <v>70</v>
      </c>
      <c r="CF85" s="63">
        <v>78</v>
      </c>
      <c r="CG85" s="52">
        <v>0</v>
      </c>
      <c r="CH85" s="53">
        <v>0</v>
      </c>
      <c r="CI85" s="54">
        <v>0</v>
      </c>
      <c r="CJ85" s="55">
        <v>20</v>
      </c>
      <c r="CK85" s="56">
        <v>80</v>
      </c>
      <c r="CL85" s="57">
        <v>0</v>
      </c>
      <c r="CM85" s="58">
        <v>0</v>
      </c>
      <c r="CN85" s="59">
        <v>0</v>
      </c>
      <c r="CO85" s="67" t="s">
        <v>164</v>
      </c>
      <c r="CP85" s="49">
        <v>0</v>
      </c>
      <c r="CQ85" s="49">
        <v>0</v>
      </c>
      <c r="CR85" s="49">
        <v>0</v>
      </c>
      <c r="CS85" s="49">
        <v>0</v>
      </c>
      <c r="CT85" s="49">
        <v>0</v>
      </c>
      <c r="CU85" s="49">
        <v>0</v>
      </c>
      <c r="CV85" s="49">
        <v>0</v>
      </c>
      <c r="CW85" s="49">
        <v>100</v>
      </c>
      <c r="CX85" s="49">
        <v>0</v>
      </c>
    </row>
    <row r="86" spans="1:102" x14ac:dyDescent="0.25">
      <c r="A86" s="62" t="s">
        <v>165</v>
      </c>
      <c r="B86" s="64" t="s">
        <v>818</v>
      </c>
      <c r="C86" s="64" t="s">
        <v>873</v>
      </c>
      <c r="D86" s="64" t="s">
        <v>876</v>
      </c>
      <c r="E86" s="64" t="s">
        <v>877</v>
      </c>
      <c r="F86" s="65">
        <v>281</v>
      </c>
      <c r="G86" s="63">
        <v>-24.95515</v>
      </c>
      <c r="H86" s="63">
        <v>30.265470000000001</v>
      </c>
      <c r="I86" s="66">
        <v>26390</v>
      </c>
      <c r="J86" s="66">
        <v>43242</v>
      </c>
      <c r="K86" s="65"/>
      <c r="L86" s="63">
        <v>279.07145379999997</v>
      </c>
      <c r="M86" s="63">
        <v>150384.0955</v>
      </c>
      <c r="N86" s="63">
        <v>25296.071599999999</v>
      </c>
      <c r="O86" s="49">
        <v>25.296071600000001</v>
      </c>
      <c r="P86" s="63">
        <v>53629.854160000003</v>
      </c>
      <c r="Q86" s="65">
        <v>1261</v>
      </c>
      <c r="R86" s="65">
        <v>2236</v>
      </c>
      <c r="S86" s="65">
        <v>1318</v>
      </c>
      <c r="T86" s="65">
        <v>1851</v>
      </c>
      <c r="U86" s="65">
        <v>1.2794765E-2</v>
      </c>
      <c r="V86" s="65">
        <v>1.8180173000000001E-2</v>
      </c>
      <c r="W86" s="65">
        <v>14.09000015</v>
      </c>
      <c r="X86" s="65">
        <v>1.3251326000000001E-2</v>
      </c>
      <c r="Y86" s="63">
        <v>2.4489211559999999</v>
      </c>
      <c r="Z86" s="63">
        <v>90.538930160000007</v>
      </c>
      <c r="AA86" s="63">
        <v>7.5212177220000003</v>
      </c>
      <c r="AB86" s="65" t="s">
        <v>80</v>
      </c>
      <c r="AC86" s="63">
        <v>4.728462006</v>
      </c>
      <c r="AD86" s="63">
        <v>6.05</v>
      </c>
      <c r="AE86" s="63">
        <v>2.1</v>
      </c>
      <c r="AF86" s="63">
        <v>3.55</v>
      </c>
      <c r="AG86" s="63">
        <v>3.9</v>
      </c>
      <c r="AH86" s="63">
        <v>2.4</v>
      </c>
      <c r="AI86" s="63">
        <v>0.76</v>
      </c>
      <c r="AJ86" s="63">
        <v>0.37</v>
      </c>
      <c r="AK86" s="63">
        <v>0.56000000000000005</v>
      </c>
      <c r="AL86" s="63">
        <v>0.56999999999999995</v>
      </c>
      <c r="AM86" s="63">
        <v>863</v>
      </c>
      <c r="AN86" s="63">
        <v>633</v>
      </c>
      <c r="AO86" s="63">
        <v>735</v>
      </c>
      <c r="AP86" s="63">
        <v>738</v>
      </c>
      <c r="AQ86" s="63">
        <v>832</v>
      </c>
      <c r="AR86" s="63">
        <v>620</v>
      </c>
      <c r="AS86" s="63">
        <v>724</v>
      </c>
      <c r="AT86" s="63">
        <v>732</v>
      </c>
      <c r="AU86" s="63">
        <v>0.221</v>
      </c>
      <c r="AV86" s="63">
        <v>0.27500000000000002</v>
      </c>
      <c r="AW86" s="63">
        <v>12</v>
      </c>
      <c r="AX86" s="63">
        <v>70</v>
      </c>
      <c r="AY86" s="63">
        <v>11</v>
      </c>
      <c r="AZ86" s="63">
        <v>4</v>
      </c>
      <c r="BA86" s="63">
        <v>4</v>
      </c>
      <c r="BB86" s="63">
        <v>4</v>
      </c>
      <c r="BC86" s="63">
        <v>4</v>
      </c>
      <c r="BD86" s="63">
        <v>2</v>
      </c>
      <c r="BE86" s="63">
        <v>2</v>
      </c>
      <c r="BF86" s="63">
        <v>2</v>
      </c>
      <c r="BG86" s="63">
        <v>4</v>
      </c>
      <c r="BH86" s="63">
        <v>4</v>
      </c>
      <c r="BI86" s="63">
        <v>4</v>
      </c>
      <c r="BJ86" s="63">
        <v>0</v>
      </c>
      <c r="BK86" s="63">
        <v>0</v>
      </c>
      <c r="BL86" s="63">
        <v>0</v>
      </c>
      <c r="BM86" s="63">
        <v>2</v>
      </c>
      <c r="BN86" s="63">
        <v>1</v>
      </c>
      <c r="BO86" s="63">
        <v>-0.179717132</v>
      </c>
      <c r="BP86" s="63">
        <v>0.73499523899999997</v>
      </c>
      <c r="BQ86" s="63">
        <v>16.815529170000001</v>
      </c>
      <c r="BR86" s="63">
        <v>108</v>
      </c>
      <c r="BS86" s="63">
        <v>44</v>
      </c>
      <c r="BT86" s="63">
        <v>59</v>
      </c>
      <c r="BU86" s="63">
        <v>69</v>
      </c>
      <c r="BV86" s="63">
        <v>80</v>
      </c>
      <c r="BW86" s="63">
        <v>95</v>
      </c>
      <c r="BX86" s="63">
        <v>107</v>
      </c>
      <c r="BY86" s="63">
        <v>119</v>
      </c>
      <c r="BZ86" s="63">
        <v>39</v>
      </c>
      <c r="CA86" s="63">
        <v>52</v>
      </c>
      <c r="CB86" s="63">
        <v>62</v>
      </c>
      <c r="CC86" s="63">
        <v>71</v>
      </c>
      <c r="CD86" s="63">
        <v>85</v>
      </c>
      <c r="CE86" s="63">
        <v>95</v>
      </c>
      <c r="CF86" s="63">
        <v>106</v>
      </c>
      <c r="CG86" s="52">
        <v>0</v>
      </c>
      <c r="CH86" s="53">
        <v>0</v>
      </c>
      <c r="CI86" s="54">
        <v>0</v>
      </c>
      <c r="CJ86" s="55">
        <v>0</v>
      </c>
      <c r="CK86" s="56">
        <v>100</v>
      </c>
      <c r="CL86" s="57">
        <v>0</v>
      </c>
      <c r="CM86" s="58">
        <v>0</v>
      </c>
      <c r="CN86" s="59">
        <v>0</v>
      </c>
      <c r="CO86" s="67" t="s">
        <v>165</v>
      </c>
      <c r="CP86" s="49">
        <v>0</v>
      </c>
      <c r="CQ86" s="49">
        <v>0</v>
      </c>
      <c r="CR86" s="49">
        <v>0</v>
      </c>
      <c r="CS86" s="49">
        <v>0</v>
      </c>
      <c r="CT86" s="49">
        <v>0</v>
      </c>
      <c r="CU86" s="49">
        <v>0</v>
      </c>
      <c r="CV86" s="49">
        <v>0</v>
      </c>
      <c r="CW86" s="49">
        <v>100</v>
      </c>
      <c r="CX86" s="49">
        <v>0</v>
      </c>
    </row>
    <row r="87" spans="1:102" x14ac:dyDescent="0.25">
      <c r="A87" s="48" t="s">
        <v>166</v>
      </c>
      <c r="B87" s="49" t="s">
        <v>818</v>
      </c>
      <c r="C87" s="49" t="s">
        <v>868</v>
      </c>
      <c r="D87" s="49" t="s">
        <v>869</v>
      </c>
      <c r="E87" s="49" t="s">
        <v>870</v>
      </c>
      <c r="F87" s="50">
        <v>31416</v>
      </c>
      <c r="G87" s="49">
        <v>-24.268170000000001</v>
      </c>
      <c r="H87" s="49">
        <v>29.801130000000001</v>
      </c>
      <c r="I87" s="51">
        <v>17777</v>
      </c>
      <c r="J87" s="51">
        <v>29251</v>
      </c>
      <c r="K87" s="50">
        <v>1948</v>
      </c>
      <c r="L87" s="49">
        <v>31416.306199999999</v>
      </c>
      <c r="M87" s="49">
        <v>1508588.64</v>
      </c>
      <c r="N87" s="49">
        <v>219643.73449999999</v>
      </c>
      <c r="O87" s="49">
        <v>219.64373449999999</v>
      </c>
      <c r="P87" s="49">
        <v>457799.04190000001</v>
      </c>
      <c r="Q87" s="50">
        <v>732</v>
      </c>
      <c r="R87" s="50">
        <v>1677</v>
      </c>
      <c r="S87" s="50">
        <v>764</v>
      </c>
      <c r="T87" s="50">
        <v>1516</v>
      </c>
      <c r="U87" s="50">
        <v>1.645444E-3</v>
      </c>
      <c r="V87" s="50">
        <v>2.0642249999999998E-3</v>
      </c>
      <c r="W87" s="50">
        <v>6.25</v>
      </c>
      <c r="X87" s="50">
        <v>2.1901889999999999E-3</v>
      </c>
      <c r="Y87" s="49">
        <v>3.1843366990000002</v>
      </c>
      <c r="Z87" s="49">
        <v>69.714656480000002</v>
      </c>
      <c r="AA87" s="49">
        <v>78.405968299999998</v>
      </c>
      <c r="AB87" s="50" t="s">
        <v>80</v>
      </c>
      <c r="AC87" s="49">
        <v>369.37033109999999</v>
      </c>
      <c r="AD87" s="49">
        <v>7</v>
      </c>
      <c r="AE87" s="49">
        <v>1</v>
      </c>
      <c r="AF87" s="49">
        <v>3.77</v>
      </c>
      <c r="AG87" s="49">
        <v>3.45</v>
      </c>
      <c r="AH87" s="49">
        <v>3.45</v>
      </c>
      <c r="AI87" s="49">
        <v>0.66</v>
      </c>
      <c r="AJ87" s="49">
        <v>0.09</v>
      </c>
      <c r="AK87" s="49">
        <v>0.39</v>
      </c>
      <c r="AL87" s="49">
        <v>0.42</v>
      </c>
      <c r="AM87" s="49">
        <v>855</v>
      </c>
      <c r="AN87" s="49">
        <v>402</v>
      </c>
      <c r="AO87" s="49">
        <v>620</v>
      </c>
      <c r="AP87" s="49">
        <v>637</v>
      </c>
      <c r="AQ87" s="49">
        <v>775</v>
      </c>
      <c r="AR87" s="49">
        <v>383</v>
      </c>
      <c r="AS87" s="49">
        <v>591</v>
      </c>
      <c r="AT87" s="49">
        <v>591</v>
      </c>
      <c r="AU87" s="49">
        <v>0.45</v>
      </c>
      <c r="AV87" s="49">
        <v>5.19</v>
      </c>
      <c r="AW87" s="49">
        <v>12</v>
      </c>
      <c r="AX87" s="49">
        <v>28</v>
      </c>
      <c r="AY87" s="49">
        <v>2</v>
      </c>
      <c r="AZ87" s="49">
        <v>1</v>
      </c>
      <c r="BA87" s="49">
        <v>1</v>
      </c>
      <c r="BB87" s="49">
        <v>4</v>
      </c>
      <c r="BC87" s="49">
        <v>1</v>
      </c>
      <c r="BD87" s="49">
        <v>1</v>
      </c>
      <c r="BE87" s="49">
        <v>2</v>
      </c>
      <c r="BF87" s="49">
        <v>1</v>
      </c>
      <c r="BG87" s="49">
        <v>4</v>
      </c>
      <c r="BH87" s="49">
        <v>5</v>
      </c>
      <c r="BI87" s="49">
        <v>4</v>
      </c>
      <c r="BJ87" s="49">
        <v>0</v>
      </c>
      <c r="BK87" s="49">
        <v>1</v>
      </c>
      <c r="BL87" s="49">
        <v>0</v>
      </c>
      <c r="BM87" s="49">
        <v>2</v>
      </c>
      <c r="BN87" s="49">
        <v>1</v>
      </c>
      <c r="BO87" s="49">
        <v>-0.167237938</v>
      </c>
      <c r="BP87" s="49">
        <v>0.768013257</v>
      </c>
      <c r="BQ87" s="49">
        <v>7.997320695</v>
      </c>
      <c r="BR87" s="49">
        <v>118</v>
      </c>
      <c r="BS87" s="49">
        <v>69</v>
      </c>
      <c r="BT87" s="49">
        <v>94</v>
      </c>
      <c r="BU87" s="49">
        <v>111</v>
      </c>
      <c r="BV87" s="49">
        <v>129</v>
      </c>
      <c r="BW87" s="49">
        <v>154</v>
      </c>
      <c r="BX87" s="49">
        <v>175</v>
      </c>
      <c r="BY87" s="49">
        <v>196</v>
      </c>
      <c r="BZ87" s="49">
        <v>165</v>
      </c>
      <c r="CA87" s="49">
        <v>223</v>
      </c>
      <c r="CB87" s="49">
        <v>265</v>
      </c>
      <c r="CC87" s="49">
        <v>308</v>
      </c>
      <c r="CD87" s="49">
        <v>367</v>
      </c>
      <c r="CE87" s="49">
        <v>416</v>
      </c>
      <c r="CF87" s="49">
        <v>467</v>
      </c>
      <c r="CG87" s="52">
        <v>0</v>
      </c>
      <c r="CH87" s="53">
        <v>0</v>
      </c>
      <c r="CI87" s="54">
        <v>0</v>
      </c>
      <c r="CJ87" s="55">
        <v>100</v>
      </c>
      <c r="CK87" s="56">
        <v>0</v>
      </c>
      <c r="CL87" s="57">
        <v>0</v>
      </c>
      <c r="CM87" s="58">
        <v>0</v>
      </c>
      <c r="CN87" s="59">
        <v>0</v>
      </c>
      <c r="CO87" s="60" t="s">
        <v>166</v>
      </c>
      <c r="CP87" s="49">
        <v>0</v>
      </c>
      <c r="CQ87" s="49">
        <v>0</v>
      </c>
      <c r="CR87" s="49">
        <v>100</v>
      </c>
      <c r="CS87" s="49">
        <v>0</v>
      </c>
      <c r="CT87" s="49">
        <v>0</v>
      </c>
      <c r="CU87" s="49">
        <v>0</v>
      </c>
      <c r="CV87" s="49">
        <v>0</v>
      </c>
      <c r="CW87" s="49">
        <v>100</v>
      </c>
      <c r="CX87" s="49">
        <v>0</v>
      </c>
    </row>
    <row r="88" spans="1:102" x14ac:dyDescent="0.25">
      <c r="A88" s="62" t="s">
        <v>167</v>
      </c>
      <c r="B88" s="64" t="s">
        <v>818</v>
      </c>
      <c r="C88" s="63" t="s">
        <v>868</v>
      </c>
      <c r="D88" s="63" t="s">
        <v>871</v>
      </c>
      <c r="E88" s="63" t="s">
        <v>872</v>
      </c>
      <c r="F88" s="65">
        <v>23555</v>
      </c>
      <c r="G88" s="63">
        <v>-24.78069</v>
      </c>
      <c r="H88" s="63">
        <v>29.425750000000001</v>
      </c>
      <c r="I88" s="66">
        <v>31958</v>
      </c>
      <c r="J88" s="66">
        <v>43188</v>
      </c>
      <c r="K88" s="65"/>
      <c r="L88" s="63">
        <v>22687.294259999999</v>
      </c>
      <c r="M88" s="63">
        <v>1220935.1029999999</v>
      </c>
      <c r="N88" s="63">
        <v>171671.9136</v>
      </c>
      <c r="O88" s="49">
        <v>171.67191360000001</v>
      </c>
      <c r="P88" s="63">
        <v>357572.0601</v>
      </c>
      <c r="Q88" s="65">
        <v>798</v>
      </c>
      <c r="R88" s="65">
        <v>1677</v>
      </c>
      <c r="S88" s="65">
        <v>852</v>
      </c>
      <c r="T88" s="65">
        <v>1532</v>
      </c>
      <c r="U88" s="65">
        <v>2.2748759999999999E-3</v>
      </c>
      <c r="V88" s="65">
        <v>2.4582459999999999E-3</v>
      </c>
      <c r="W88" s="65">
        <v>5.9899997709999999</v>
      </c>
      <c r="X88" s="65">
        <v>2.5356200000000001E-3</v>
      </c>
      <c r="Y88" s="63">
        <v>3.2914999589999998</v>
      </c>
      <c r="Z88" s="63">
        <v>70.896767499999996</v>
      </c>
      <c r="AA88" s="63">
        <v>61.26782901</v>
      </c>
      <c r="AB88" s="65" t="s">
        <v>80</v>
      </c>
      <c r="AC88" s="63">
        <v>162.0329926</v>
      </c>
      <c r="AD88" s="63">
        <v>7</v>
      </c>
      <c r="AE88" s="63">
        <v>1.03</v>
      </c>
      <c r="AF88" s="63">
        <v>3.86</v>
      </c>
      <c r="AG88" s="63">
        <v>3.45</v>
      </c>
      <c r="AH88" s="63">
        <v>3.45</v>
      </c>
      <c r="AI88" s="63">
        <v>0.66</v>
      </c>
      <c r="AJ88" s="63">
        <v>0.09</v>
      </c>
      <c r="AK88" s="63">
        <v>0.44</v>
      </c>
      <c r="AL88" s="63">
        <v>0.45</v>
      </c>
      <c r="AM88" s="63">
        <v>823</v>
      </c>
      <c r="AN88" s="63">
        <v>494</v>
      </c>
      <c r="AO88" s="63">
        <v>651</v>
      </c>
      <c r="AP88" s="63">
        <v>666</v>
      </c>
      <c r="AQ88" s="63">
        <v>775</v>
      </c>
      <c r="AR88" s="63">
        <v>396</v>
      </c>
      <c r="AS88" s="63">
        <v>619</v>
      </c>
      <c r="AT88" s="63">
        <v>634</v>
      </c>
      <c r="AU88" s="63">
        <v>0.60299999999999998</v>
      </c>
      <c r="AV88" s="63">
        <v>4.7069999999999999</v>
      </c>
      <c r="AW88" s="63">
        <v>12</v>
      </c>
      <c r="AX88" s="63">
        <v>28</v>
      </c>
      <c r="AY88" s="63">
        <v>2</v>
      </c>
      <c r="AZ88" s="63">
        <v>1</v>
      </c>
      <c r="BA88" s="63">
        <v>4</v>
      </c>
      <c r="BB88" s="63">
        <v>4</v>
      </c>
      <c r="BC88" s="63">
        <v>1</v>
      </c>
      <c r="BD88" s="63">
        <v>2</v>
      </c>
      <c r="BE88" s="63">
        <v>2</v>
      </c>
      <c r="BF88" s="63">
        <v>1</v>
      </c>
      <c r="BG88" s="63">
        <v>4</v>
      </c>
      <c r="BH88" s="63">
        <v>5</v>
      </c>
      <c r="BI88" s="63">
        <v>4</v>
      </c>
      <c r="BJ88" s="63">
        <v>0</v>
      </c>
      <c r="BK88" s="63">
        <v>1</v>
      </c>
      <c r="BL88" s="63">
        <v>0</v>
      </c>
      <c r="BM88" s="63">
        <v>2</v>
      </c>
      <c r="BN88" s="63">
        <v>1</v>
      </c>
      <c r="BO88" s="63">
        <v>-0.170776661</v>
      </c>
      <c r="BP88" s="63">
        <v>0.87309505499999995</v>
      </c>
      <c r="BQ88" s="63">
        <v>27.1651433</v>
      </c>
      <c r="BR88" s="63">
        <v>111</v>
      </c>
      <c r="BS88" s="63">
        <v>64</v>
      </c>
      <c r="BT88" s="63">
        <v>86</v>
      </c>
      <c r="BU88" s="63">
        <v>102</v>
      </c>
      <c r="BV88" s="63">
        <v>118</v>
      </c>
      <c r="BW88" s="63">
        <v>141</v>
      </c>
      <c r="BX88" s="63">
        <v>160</v>
      </c>
      <c r="BY88" s="63">
        <v>179</v>
      </c>
      <c r="BZ88" s="63">
        <v>91</v>
      </c>
      <c r="CA88" s="63">
        <v>122</v>
      </c>
      <c r="CB88" s="63">
        <v>145</v>
      </c>
      <c r="CC88" s="63">
        <v>169</v>
      </c>
      <c r="CD88" s="63">
        <v>201</v>
      </c>
      <c r="CE88" s="63">
        <v>228</v>
      </c>
      <c r="CF88" s="63">
        <v>256</v>
      </c>
      <c r="CG88" s="52">
        <v>0</v>
      </c>
      <c r="CH88" s="53">
        <v>0</v>
      </c>
      <c r="CI88" s="54">
        <v>0</v>
      </c>
      <c r="CJ88" s="55">
        <v>100</v>
      </c>
      <c r="CK88" s="56">
        <v>0</v>
      </c>
      <c r="CL88" s="57">
        <v>0</v>
      </c>
      <c r="CM88" s="58">
        <v>0</v>
      </c>
      <c r="CN88" s="59">
        <v>0</v>
      </c>
      <c r="CO88" s="67" t="s">
        <v>167</v>
      </c>
      <c r="CP88" s="49">
        <v>0</v>
      </c>
      <c r="CQ88" s="49">
        <v>0</v>
      </c>
      <c r="CR88" s="49">
        <v>0</v>
      </c>
      <c r="CS88" s="49">
        <v>0</v>
      </c>
      <c r="CT88" s="49">
        <v>0</v>
      </c>
      <c r="CU88" s="49">
        <v>0</v>
      </c>
      <c r="CV88" s="49">
        <v>0</v>
      </c>
      <c r="CW88" s="49">
        <v>100</v>
      </c>
      <c r="CX88" s="49">
        <v>0</v>
      </c>
    </row>
    <row r="89" spans="1:102" x14ac:dyDescent="0.25">
      <c r="A89" s="48" t="s">
        <v>168</v>
      </c>
      <c r="B89" s="49" t="s">
        <v>818</v>
      </c>
      <c r="C89" s="49" t="s">
        <v>849</v>
      </c>
      <c r="D89" s="49" t="s">
        <v>850</v>
      </c>
      <c r="E89" s="49" t="s">
        <v>852</v>
      </c>
      <c r="F89" s="50">
        <v>518</v>
      </c>
      <c r="G89" s="49">
        <v>-24.680250000000001</v>
      </c>
      <c r="H89" s="49">
        <v>30.802129999999998</v>
      </c>
      <c r="I89" s="51">
        <v>3603</v>
      </c>
      <c r="J89" s="51">
        <v>43242</v>
      </c>
      <c r="K89" s="50"/>
      <c r="L89" s="49">
        <v>516.10612070000002</v>
      </c>
      <c r="M89" s="49">
        <v>186939.38099999999</v>
      </c>
      <c r="N89" s="49">
        <v>30576.6826</v>
      </c>
      <c r="O89" s="49">
        <v>30.576682600000002</v>
      </c>
      <c r="P89" s="49">
        <v>70369.952839999998</v>
      </c>
      <c r="Q89" s="50">
        <v>1119</v>
      </c>
      <c r="R89" s="50">
        <v>2206</v>
      </c>
      <c r="S89" s="50">
        <v>1129</v>
      </c>
      <c r="T89" s="50">
        <v>1474</v>
      </c>
      <c r="U89" s="50">
        <v>5.3299740000000003E-3</v>
      </c>
      <c r="V89" s="50">
        <v>1.5446934000000001E-2</v>
      </c>
      <c r="W89" s="50">
        <v>26.56999969</v>
      </c>
      <c r="X89" s="50">
        <v>6.5368809999999996E-3</v>
      </c>
      <c r="Y89" s="49">
        <v>2.1254729889999999</v>
      </c>
      <c r="Z89" s="49">
        <v>89.063252059999996</v>
      </c>
      <c r="AA89" s="49">
        <v>12.169855739999999</v>
      </c>
      <c r="AB89" s="50" t="s">
        <v>80</v>
      </c>
      <c r="AC89" s="49">
        <v>4.248952901</v>
      </c>
      <c r="AD89" s="49">
        <v>6.2</v>
      </c>
      <c r="AE89" s="49">
        <v>2.25</v>
      </c>
      <c r="AF89" s="49">
        <v>3.6</v>
      </c>
      <c r="AG89" s="49">
        <v>3.15</v>
      </c>
      <c r="AH89" s="49">
        <v>3</v>
      </c>
      <c r="AI89" s="49">
        <v>0.62</v>
      </c>
      <c r="AJ89" s="49">
        <v>0.32</v>
      </c>
      <c r="AK89" s="49">
        <v>0.47</v>
      </c>
      <c r="AL89" s="49">
        <v>0.49</v>
      </c>
      <c r="AM89" s="49">
        <v>1933</v>
      </c>
      <c r="AN89" s="49">
        <v>563</v>
      </c>
      <c r="AO89" s="49">
        <v>1117</v>
      </c>
      <c r="AP89" s="49">
        <v>1062</v>
      </c>
      <c r="AQ89" s="49">
        <v>1568</v>
      </c>
      <c r="AR89" s="49">
        <v>554</v>
      </c>
      <c r="AS89" s="49">
        <v>1002</v>
      </c>
      <c r="AT89" s="49">
        <v>1010</v>
      </c>
      <c r="AU89" s="49">
        <v>4.0000000000000001E-3</v>
      </c>
      <c r="AV89" s="49">
        <v>0.36299999999999999</v>
      </c>
      <c r="AW89" s="49">
        <v>12</v>
      </c>
      <c r="AX89" s="49">
        <v>70</v>
      </c>
      <c r="AY89" s="49">
        <v>11</v>
      </c>
      <c r="AZ89" s="49">
        <v>4</v>
      </c>
      <c r="BA89" s="49">
        <v>2</v>
      </c>
      <c r="BB89" s="49">
        <v>2</v>
      </c>
      <c r="BC89" s="49">
        <v>1</v>
      </c>
      <c r="BD89" s="49">
        <v>1</v>
      </c>
      <c r="BE89" s="49">
        <v>1</v>
      </c>
      <c r="BF89" s="49">
        <v>1</v>
      </c>
      <c r="BG89" s="49">
        <v>5</v>
      </c>
      <c r="BH89" s="49">
        <v>5</v>
      </c>
      <c r="BI89" s="49">
        <v>4</v>
      </c>
      <c r="BJ89" s="49">
        <v>1</v>
      </c>
      <c r="BK89" s="49">
        <v>2</v>
      </c>
      <c r="BL89" s="49">
        <v>0</v>
      </c>
      <c r="BM89" s="49">
        <v>2</v>
      </c>
      <c r="BN89" s="49">
        <v>1</v>
      </c>
      <c r="BO89" s="49">
        <v>4.5290299999999999E-3</v>
      </c>
      <c r="BP89" s="49">
        <v>0.86877329800000003</v>
      </c>
      <c r="BQ89" s="49">
        <v>40.544444980000002</v>
      </c>
      <c r="BR89" s="49">
        <v>169</v>
      </c>
      <c r="BS89" s="49">
        <v>73</v>
      </c>
      <c r="BT89" s="49">
        <v>102</v>
      </c>
      <c r="BU89" s="49">
        <v>124</v>
      </c>
      <c r="BV89" s="49">
        <v>147</v>
      </c>
      <c r="BW89" s="49">
        <v>181</v>
      </c>
      <c r="BX89" s="49">
        <v>210</v>
      </c>
      <c r="BY89" s="49">
        <v>241</v>
      </c>
      <c r="BZ89" s="49">
        <v>52</v>
      </c>
      <c r="CA89" s="49">
        <v>72</v>
      </c>
      <c r="CB89" s="49">
        <v>87</v>
      </c>
      <c r="CC89" s="49">
        <v>104</v>
      </c>
      <c r="CD89" s="49">
        <v>128</v>
      </c>
      <c r="CE89" s="49">
        <v>148</v>
      </c>
      <c r="CF89" s="49">
        <v>170</v>
      </c>
      <c r="CG89" s="52">
        <v>0</v>
      </c>
      <c r="CH89" s="53">
        <v>0</v>
      </c>
      <c r="CI89" s="54">
        <v>0</v>
      </c>
      <c r="CJ89" s="55">
        <v>0</v>
      </c>
      <c r="CK89" s="56">
        <v>40</v>
      </c>
      <c r="CL89" s="57">
        <v>60</v>
      </c>
      <c r="CM89" s="58">
        <v>0</v>
      </c>
      <c r="CN89" s="59">
        <v>0</v>
      </c>
      <c r="CO89" s="60" t="s">
        <v>168</v>
      </c>
      <c r="CP89" s="49">
        <v>0</v>
      </c>
      <c r="CQ89" s="49">
        <v>0</v>
      </c>
      <c r="CR89" s="49">
        <v>100</v>
      </c>
      <c r="CS89" s="49">
        <v>0</v>
      </c>
      <c r="CT89" s="49">
        <v>0</v>
      </c>
      <c r="CU89" s="49">
        <v>0</v>
      </c>
      <c r="CV89" s="49">
        <v>0</v>
      </c>
      <c r="CW89" s="49">
        <v>100</v>
      </c>
      <c r="CX89" s="49">
        <v>0</v>
      </c>
    </row>
    <row r="90" spans="1:102" x14ac:dyDescent="0.25">
      <c r="A90" s="48" t="s">
        <v>169</v>
      </c>
      <c r="B90" s="49" t="s">
        <v>818</v>
      </c>
      <c r="C90" s="49" t="s">
        <v>849</v>
      </c>
      <c r="D90" s="49" t="s">
        <v>850</v>
      </c>
      <c r="E90" s="49" t="s">
        <v>851</v>
      </c>
      <c r="F90" s="50">
        <v>97</v>
      </c>
      <c r="G90" s="49">
        <v>-24.682310000000001</v>
      </c>
      <c r="H90" s="49">
        <v>30.814499999999999</v>
      </c>
      <c r="I90" s="51">
        <v>3641</v>
      </c>
      <c r="J90" s="51">
        <v>14305</v>
      </c>
      <c r="K90" s="50">
        <v>1909</v>
      </c>
      <c r="L90" s="49">
        <v>100.6345867</v>
      </c>
      <c r="M90" s="49">
        <v>71088.28615</v>
      </c>
      <c r="N90" s="49">
        <v>13444.8608</v>
      </c>
      <c r="O90" s="49">
        <v>13.444860800000001</v>
      </c>
      <c r="P90" s="49">
        <v>25615.139759999998</v>
      </c>
      <c r="Q90" s="50">
        <v>1143</v>
      </c>
      <c r="R90" s="50">
        <v>1765</v>
      </c>
      <c r="S90" s="50">
        <v>1163</v>
      </c>
      <c r="T90" s="50">
        <v>1481</v>
      </c>
      <c r="U90" s="50">
        <v>1.5729503999999998E-2</v>
      </c>
      <c r="V90" s="50">
        <v>2.4282514000000002E-2</v>
      </c>
      <c r="W90" s="50">
        <v>18.629999160000001</v>
      </c>
      <c r="X90" s="50">
        <v>1.6552711000000001E-2</v>
      </c>
      <c r="Y90" s="49">
        <v>2.114163757</v>
      </c>
      <c r="Z90" s="49">
        <v>93.538095569999996</v>
      </c>
      <c r="AA90" s="49">
        <v>3.9083439740000001</v>
      </c>
      <c r="AB90" s="50" t="s">
        <v>80</v>
      </c>
      <c r="AC90" s="49">
        <v>5.6108054909999998</v>
      </c>
      <c r="AD90" s="49">
        <v>6.3</v>
      </c>
      <c r="AE90" s="49">
        <v>2.4500000000000002</v>
      </c>
      <c r="AF90" s="49">
        <v>4.24</v>
      </c>
      <c r="AG90" s="49">
        <v>4.5999999999999996</v>
      </c>
      <c r="AH90" s="49">
        <v>5.75</v>
      </c>
      <c r="AI90" s="49">
        <v>0.62</v>
      </c>
      <c r="AJ90" s="49">
        <v>0.36</v>
      </c>
      <c r="AK90" s="49">
        <v>0.56000000000000005</v>
      </c>
      <c r="AL90" s="49">
        <v>0.55000000000000004</v>
      </c>
      <c r="AM90" s="49">
        <v>1787</v>
      </c>
      <c r="AN90" s="49">
        <v>754</v>
      </c>
      <c r="AO90" s="49">
        <v>1226</v>
      </c>
      <c r="AP90" s="49">
        <v>1224</v>
      </c>
      <c r="AQ90" s="49">
        <v>1482</v>
      </c>
      <c r="AR90" s="49">
        <v>778</v>
      </c>
      <c r="AS90" s="49">
        <v>1082</v>
      </c>
      <c r="AT90" s="49">
        <v>1001</v>
      </c>
      <c r="AU90" s="49">
        <v>1E-3</v>
      </c>
      <c r="AV90" s="49">
        <v>0.154</v>
      </c>
      <c r="AW90" s="49">
        <v>12</v>
      </c>
      <c r="AX90" s="49">
        <v>70</v>
      </c>
      <c r="AY90" s="49">
        <v>11</v>
      </c>
      <c r="AZ90" s="49">
        <v>4</v>
      </c>
      <c r="BA90" s="49">
        <v>2</v>
      </c>
      <c r="BB90" s="49">
        <v>2</v>
      </c>
      <c r="BC90" s="49">
        <v>2</v>
      </c>
      <c r="BD90" s="49">
        <v>1</v>
      </c>
      <c r="BE90" s="49">
        <v>1</v>
      </c>
      <c r="BF90" s="49">
        <v>1</v>
      </c>
      <c r="BG90" s="49">
        <v>5</v>
      </c>
      <c r="BH90" s="49">
        <v>5</v>
      </c>
      <c r="BI90" s="49">
        <v>5</v>
      </c>
      <c r="BJ90" s="49">
        <v>1</v>
      </c>
      <c r="BK90" s="49">
        <v>2</v>
      </c>
      <c r="BL90" s="49">
        <v>1</v>
      </c>
      <c r="BM90" s="49">
        <v>2</v>
      </c>
      <c r="BN90" s="49">
        <v>1</v>
      </c>
      <c r="BO90" s="49">
        <v>8.3191225999999993E-2</v>
      </c>
      <c r="BP90" s="49">
        <v>0.77538733400000004</v>
      </c>
      <c r="BQ90" s="49">
        <v>-1.2568964149999999</v>
      </c>
      <c r="BR90" s="49">
        <v>198</v>
      </c>
      <c r="BS90" s="49">
        <v>57</v>
      </c>
      <c r="BT90" s="49">
        <v>79</v>
      </c>
      <c r="BU90" s="49">
        <v>96</v>
      </c>
      <c r="BV90" s="49">
        <v>114</v>
      </c>
      <c r="BW90" s="49">
        <v>140</v>
      </c>
      <c r="BX90" s="49">
        <v>162</v>
      </c>
      <c r="BY90" s="49">
        <v>187</v>
      </c>
      <c r="BZ90" s="49">
        <v>64</v>
      </c>
      <c r="CA90" s="49">
        <v>90</v>
      </c>
      <c r="CB90" s="49">
        <v>109</v>
      </c>
      <c r="CC90" s="49">
        <v>129</v>
      </c>
      <c r="CD90" s="49">
        <v>159</v>
      </c>
      <c r="CE90" s="49">
        <v>184</v>
      </c>
      <c r="CF90" s="49">
        <v>212</v>
      </c>
      <c r="CG90" s="52">
        <v>0</v>
      </c>
      <c r="CH90" s="53">
        <v>0</v>
      </c>
      <c r="CI90" s="54">
        <v>0</v>
      </c>
      <c r="CJ90" s="55">
        <v>0</v>
      </c>
      <c r="CK90" s="56">
        <v>0</v>
      </c>
      <c r="CL90" s="57">
        <v>100</v>
      </c>
      <c r="CM90" s="58">
        <v>0</v>
      </c>
      <c r="CN90" s="59">
        <v>0</v>
      </c>
      <c r="CO90" s="60" t="s">
        <v>169</v>
      </c>
      <c r="CP90" s="49">
        <v>0</v>
      </c>
      <c r="CQ90" s="49">
        <v>0</v>
      </c>
      <c r="CR90" s="49">
        <v>0</v>
      </c>
      <c r="CS90" s="49">
        <v>0</v>
      </c>
      <c r="CT90" s="49">
        <v>0</v>
      </c>
      <c r="CU90" s="49">
        <v>0</v>
      </c>
      <c r="CV90" s="49">
        <v>0</v>
      </c>
      <c r="CW90" s="49">
        <v>100</v>
      </c>
      <c r="CX90" s="49">
        <v>0</v>
      </c>
    </row>
    <row r="91" spans="1:102" x14ac:dyDescent="0.25">
      <c r="A91" s="48" t="s">
        <v>170</v>
      </c>
      <c r="B91" s="49" t="s">
        <v>818</v>
      </c>
      <c r="C91" s="49" t="s">
        <v>849</v>
      </c>
      <c r="D91" s="49" t="s">
        <v>850</v>
      </c>
      <c r="E91" s="49" t="s">
        <v>1107</v>
      </c>
      <c r="F91" s="50">
        <v>92</v>
      </c>
      <c r="G91" s="49">
        <v>-24.687180000000001</v>
      </c>
      <c r="H91" s="49">
        <v>30.813680000000002</v>
      </c>
      <c r="I91" s="51">
        <v>21793</v>
      </c>
      <c r="J91" s="51">
        <v>43242</v>
      </c>
      <c r="K91" s="50">
        <v>1959</v>
      </c>
      <c r="L91" s="49">
        <v>93.713007009999998</v>
      </c>
      <c r="M91" s="49">
        <v>69063.754799999995</v>
      </c>
      <c r="N91" s="49">
        <v>12977.6149</v>
      </c>
      <c r="O91" s="49">
        <v>12.977614900000001</v>
      </c>
      <c r="P91" s="49">
        <v>25045.499400000001</v>
      </c>
      <c r="Q91" s="50">
        <v>1147</v>
      </c>
      <c r="R91" s="50">
        <v>1765</v>
      </c>
      <c r="S91" s="50">
        <v>1167</v>
      </c>
      <c r="T91" s="50">
        <v>1481</v>
      </c>
      <c r="U91" s="50">
        <v>1.6129397E-2</v>
      </c>
      <c r="V91" s="50">
        <v>2.4675091999999999E-2</v>
      </c>
      <c r="W91" s="50">
        <v>18.780000690000001</v>
      </c>
      <c r="X91" s="50">
        <v>1.6716244000000002E-2</v>
      </c>
      <c r="Y91" s="49">
        <v>2.1119776589999999</v>
      </c>
      <c r="Z91" s="49">
        <v>93.848902289999998</v>
      </c>
      <c r="AA91" s="49">
        <v>3.826734933</v>
      </c>
      <c r="AB91" s="50" t="s">
        <v>80</v>
      </c>
      <c r="AC91" s="49">
        <v>5.9492825519999997</v>
      </c>
      <c r="AD91" s="49">
        <v>6.3</v>
      </c>
      <c r="AE91" s="49">
        <v>2.4500000000000002</v>
      </c>
      <c r="AF91" s="49">
        <v>4.3499999999999996</v>
      </c>
      <c r="AG91" s="49">
        <v>4.9000000000000004</v>
      </c>
      <c r="AH91" s="49">
        <v>5.75</v>
      </c>
      <c r="AI91" s="49">
        <v>0.62</v>
      </c>
      <c r="AJ91" s="49">
        <v>0.36</v>
      </c>
      <c r="AK91" s="49">
        <v>0.56000000000000005</v>
      </c>
      <c r="AL91" s="49">
        <v>0.55000000000000004</v>
      </c>
      <c r="AM91" s="49">
        <v>1787</v>
      </c>
      <c r="AN91" s="49">
        <v>754</v>
      </c>
      <c r="AO91" s="49">
        <v>1234</v>
      </c>
      <c r="AP91" s="49">
        <v>1224</v>
      </c>
      <c r="AQ91" s="49">
        <v>1482</v>
      </c>
      <c r="AR91" s="49">
        <v>780</v>
      </c>
      <c r="AS91" s="49">
        <v>1111</v>
      </c>
      <c r="AT91" s="49">
        <v>1104</v>
      </c>
      <c r="AU91" s="49">
        <v>1E-3</v>
      </c>
      <c r="AV91" s="49">
        <v>0.16500000000000001</v>
      </c>
      <c r="AW91" s="49">
        <v>12</v>
      </c>
      <c r="AX91" s="49">
        <v>70</v>
      </c>
      <c r="AY91" s="49">
        <v>11</v>
      </c>
      <c r="AZ91" s="49">
        <v>4</v>
      </c>
      <c r="BA91" s="49">
        <v>2</v>
      </c>
      <c r="BB91" s="49">
        <v>2</v>
      </c>
      <c r="BC91" s="49">
        <v>2</v>
      </c>
      <c r="BD91" s="49">
        <v>1</v>
      </c>
      <c r="BE91" s="49">
        <v>1</v>
      </c>
      <c r="BF91" s="49">
        <v>1</v>
      </c>
      <c r="BG91" s="49">
        <v>5</v>
      </c>
      <c r="BH91" s="49">
        <v>5</v>
      </c>
      <c r="BI91" s="49">
        <v>5</v>
      </c>
      <c r="BJ91" s="49">
        <v>1</v>
      </c>
      <c r="BK91" s="49">
        <v>2</v>
      </c>
      <c r="BL91" s="49">
        <v>1</v>
      </c>
      <c r="BM91" s="49">
        <v>2</v>
      </c>
      <c r="BN91" s="49">
        <v>1</v>
      </c>
      <c r="BO91" s="49">
        <v>8.3191225999999993E-2</v>
      </c>
      <c r="BP91" s="49">
        <v>0.89205733099999995</v>
      </c>
      <c r="BQ91" s="49">
        <v>39.015643369999999</v>
      </c>
      <c r="BR91" s="49">
        <v>213</v>
      </c>
      <c r="BS91" s="49">
        <v>56</v>
      </c>
      <c r="BT91" s="49">
        <v>79</v>
      </c>
      <c r="BU91" s="49">
        <v>95</v>
      </c>
      <c r="BV91" s="49">
        <v>113</v>
      </c>
      <c r="BW91" s="49">
        <v>140</v>
      </c>
      <c r="BX91" s="49">
        <v>162</v>
      </c>
      <c r="BY91" s="49">
        <v>186</v>
      </c>
      <c r="BZ91" s="49">
        <v>66</v>
      </c>
      <c r="CA91" s="49">
        <v>92</v>
      </c>
      <c r="CB91" s="49">
        <v>112</v>
      </c>
      <c r="CC91" s="49">
        <v>133</v>
      </c>
      <c r="CD91" s="49">
        <v>164</v>
      </c>
      <c r="CE91" s="49">
        <v>190</v>
      </c>
      <c r="CF91" s="49">
        <v>218</v>
      </c>
      <c r="CG91" s="52">
        <v>0</v>
      </c>
      <c r="CH91" s="53">
        <v>0</v>
      </c>
      <c r="CI91" s="54">
        <v>0</v>
      </c>
      <c r="CJ91" s="55">
        <v>0</v>
      </c>
      <c r="CK91" s="56">
        <v>0</v>
      </c>
      <c r="CL91" s="57">
        <v>100</v>
      </c>
      <c r="CM91" s="58">
        <v>0</v>
      </c>
      <c r="CN91" s="59">
        <v>0</v>
      </c>
      <c r="CO91" s="60" t="s">
        <v>170</v>
      </c>
      <c r="CP91" s="49">
        <v>0</v>
      </c>
      <c r="CQ91" s="49">
        <v>0</v>
      </c>
      <c r="CR91" s="49">
        <v>0</v>
      </c>
      <c r="CS91" s="49">
        <v>0</v>
      </c>
      <c r="CT91" s="49">
        <v>0</v>
      </c>
      <c r="CU91" s="49">
        <v>0</v>
      </c>
      <c r="CV91" s="49">
        <v>0</v>
      </c>
      <c r="CW91" s="49">
        <v>100</v>
      </c>
      <c r="CX91" s="49">
        <v>0</v>
      </c>
    </row>
    <row r="92" spans="1:102" x14ac:dyDescent="0.25">
      <c r="A92" s="48" t="s">
        <v>171</v>
      </c>
      <c r="B92" s="49" t="s">
        <v>818</v>
      </c>
      <c r="C92" s="49" t="s">
        <v>849</v>
      </c>
      <c r="D92" s="49" t="s">
        <v>850</v>
      </c>
      <c r="E92" s="49" t="s">
        <v>880</v>
      </c>
      <c r="F92" s="50">
        <v>43</v>
      </c>
      <c r="G92" s="49">
        <v>-24.927350000000001</v>
      </c>
      <c r="H92" s="49">
        <v>30.54655</v>
      </c>
      <c r="I92" s="51">
        <v>25050</v>
      </c>
      <c r="J92" s="51">
        <v>39191</v>
      </c>
      <c r="K92" s="50"/>
      <c r="L92" s="49">
        <v>42.050047540000001</v>
      </c>
      <c r="M92" s="49">
        <v>44077.74293</v>
      </c>
      <c r="N92" s="49">
        <v>7009.4591350000001</v>
      </c>
      <c r="O92" s="49">
        <v>7.0094591350000002</v>
      </c>
      <c r="P92" s="49">
        <v>16095.69119</v>
      </c>
      <c r="Q92" s="50">
        <v>1358</v>
      </c>
      <c r="R92" s="50">
        <v>2087</v>
      </c>
      <c r="S92" s="50">
        <v>1391</v>
      </c>
      <c r="T92" s="50">
        <v>1851</v>
      </c>
      <c r="U92" s="50">
        <v>3.1899407999999997E-2</v>
      </c>
      <c r="V92" s="50">
        <v>4.5291624000000003E-2</v>
      </c>
      <c r="W92" s="50">
        <v>23.13999939</v>
      </c>
      <c r="X92" s="50">
        <v>3.8105435999999999E-2</v>
      </c>
      <c r="Y92" s="49">
        <v>2.2086998840000001</v>
      </c>
      <c r="Z92" s="49">
        <v>95.495776699999993</v>
      </c>
      <c r="AA92" s="49">
        <v>1.982445969</v>
      </c>
      <c r="AB92" s="50" t="s">
        <v>80</v>
      </c>
      <c r="AC92" s="49">
        <v>1.0772872010000001</v>
      </c>
      <c r="AD92" s="49">
        <v>5.0999999999999996</v>
      </c>
      <c r="AE92" s="49">
        <v>2.2999999999999998</v>
      </c>
      <c r="AF92" s="49">
        <v>3.97</v>
      </c>
      <c r="AG92" s="49">
        <v>4.0999999999999996</v>
      </c>
      <c r="AH92" s="49">
        <v>4.5</v>
      </c>
      <c r="AI92" s="49">
        <v>0.57999999999999996</v>
      </c>
      <c r="AJ92" s="49">
        <v>0.33</v>
      </c>
      <c r="AK92" s="49">
        <v>0.48</v>
      </c>
      <c r="AL92" s="49">
        <v>0.46</v>
      </c>
      <c r="AM92" s="49">
        <v>1173</v>
      </c>
      <c r="AN92" s="49">
        <v>714</v>
      </c>
      <c r="AO92" s="49">
        <v>911</v>
      </c>
      <c r="AP92" s="49">
        <v>926</v>
      </c>
      <c r="AQ92" s="49">
        <v>774</v>
      </c>
      <c r="AR92" s="49">
        <v>563</v>
      </c>
      <c r="AS92" s="49">
        <v>688</v>
      </c>
      <c r="AT92" s="49">
        <v>702</v>
      </c>
      <c r="AU92" s="49">
        <v>5.0000000000000001E-3</v>
      </c>
      <c r="AV92" s="49">
        <v>0</v>
      </c>
      <c r="AW92" s="49">
        <v>12</v>
      </c>
      <c r="AX92" s="49">
        <v>70</v>
      </c>
      <c r="AY92" s="49">
        <v>11</v>
      </c>
      <c r="AZ92" s="49">
        <v>4</v>
      </c>
      <c r="BA92" s="49">
        <v>1</v>
      </c>
      <c r="BB92" s="49">
        <v>2</v>
      </c>
      <c r="BC92" s="49">
        <v>1</v>
      </c>
      <c r="BD92" s="49">
        <v>1</v>
      </c>
      <c r="BE92" s="49">
        <v>1</v>
      </c>
      <c r="BF92" s="49">
        <v>1</v>
      </c>
      <c r="BG92" s="49">
        <v>4</v>
      </c>
      <c r="BH92" s="49">
        <v>4</v>
      </c>
      <c r="BI92" s="49">
        <v>4</v>
      </c>
      <c r="BJ92" s="49">
        <v>0</v>
      </c>
      <c r="BK92" s="49">
        <v>0</v>
      </c>
      <c r="BL92" s="49">
        <v>0</v>
      </c>
      <c r="BM92" s="49">
        <v>2</v>
      </c>
      <c r="BN92" s="49">
        <v>1</v>
      </c>
      <c r="BO92" s="49">
        <v>-0.16349681399999999</v>
      </c>
      <c r="BP92" s="49">
        <v>0.84813612800000004</v>
      </c>
      <c r="BQ92" s="49">
        <v>8.5513668210000002</v>
      </c>
      <c r="BR92" s="49">
        <v>128</v>
      </c>
      <c r="BS92" s="49">
        <v>33</v>
      </c>
      <c r="BT92" s="49">
        <v>45</v>
      </c>
      <c r="BU92" s="49">
        <v>53</v>
      </c>
      <c r="BV92" s="49">
        <v>62</v>
      </c>
      <c r="BW92" s="49">
        <v>74</v>
      </c>
      <c r="BX92" s="49">
        <v>83</v>
      </c>
      <c r="BY92" s="49">
        <v>93</v>
      </c>
      <c r="BZ92" s="49">
        <v>27</v>
      </c>
      <c r="CA92" s="49">
        <v>36</v>
      </c>
      <c r="CB92" s="49">
        <v>43</v>
      </c>
      <c r="CC92" s="49">
        <v>50</v>
      </c>
      <c r="CD92" s="49">
        <v>59</v>
      </c>
      <c r="CE92" s="49">
        <v>67</v>
      </c>
      <c r="CF92" s="49">
        <v>75</v>
      </c>
      <c r="CG92" s="52">
        <v>0</v>
      </c>
      <c r="CH92" s="53">
        <v>0</v>
      </c>
      <c r="CI92" s="54">
        <v>0</v>
      </c>
      <c r="CJ92" s="55">
        <v>0</v>
      </c>
      <c r="CK92" s="56">
        <v>100</v>
      </c>
      <c r="CL92" s="57">
        <v>0</v>
      </c>
      <c r="CM92" s="58">
        <v>0</v>
      </c>
      <c r="CN92" s="59">
        <v>0</v>
      </c>
      <c r="CO92" s="60" t="s">
        <v>171</v>
      </c>
      <c r="CP92" s="49">
        <v>0</v>
      </c>
      <c r="CQ92" s="49">
        <v>0</v>
      </c>
      <c r="CR92" s="49">
        <v>0</v>
      </c>
      <c r="CS92" s="49">
        <v>0</v>
      </c>
      <c r="CT92" s="49">
        <v>0</v>
      </c>
      <c r="CU92" s="49">
        <v>0</v>
      </c>
      <c r="CV92" s="49">
        <v>0</v>
      </c>
      <c r="CW92" s="49">
        <v>100</v>
      </c>
      <c r="CX92" s="49">
        <v>0</v>
      </c>
    </row>
    <row r="93" spans="1:102" x14ac:dyDescent="0.25">
      <c r="A93" s="62" t="s">
        <v>172</v>
      </c>
      <c r="B93" s="64" t="s">
        <v>818</v>
      </c>
      <c r="C93" s="64" t="s">
        <v>849</v>
      </c>
      <c r="D93" s="64" t="s">
        <v>850</v>
      </c>
      <c r="E93" s="64" t="s">
        <v>881</v>
      </c>
      <c r="F93" s="65">
        <v>83</v>
      </c>
      <c r="G93" s="63">
        <v>-24.933129999999998</v>
      </c>
      <c r="H93" s="63">
        <v>30.632010000000001</v>
      </c>
      <c r="I93" s="66">
        <v>20576</v>
      </c>
      <c r="J93" s="66">
        <v>43242</v>
      </c>
      <c r="K93" s="65"/>
      <c r="L93" s="63">
        <v>82.79719034</v>
      </c>
      <c r="M93" s="63">
        <v>55912.756710000001</v>
      </c>
      <c r="N93" s="63">
        <v>6046.0206239999998</v>
      </c>
      <c r="O93" s="49">
        <v>6.0460206239999996</v>
      </c>
      <c r="P93" s="63">
        <v>14735.041149999999</v>
      </c>
      <c r="Q93" s="65">
        <v>1342</v>
      </c>
      <c r="R93" s="65">
        <v>2145</v>
      </c>
      <c r="S93" s="65">
        <v>1382</v>
      </c>
      <c r="T93" s="65">
        <v>1745</v>
      </c>
      <c r="U93" s="65">
        <v>2.910335E-2</v>
      </c>
      <c r="V93" s="65">
        <v>5.4495946000000003E-2</v>
      </c>
      <c r="W93" s="65">
        <v>27.909999849999998</v>
      </c>
      <c r="X93" s="65">
        <v>3.2846871999999999E-2</v>
      </c>
      <c r="Y93" s="63">
        <v>2.1305334980000001</v>
      </c>
      <c r="Z93" s="63">
        <v>91.615393249999997</v>
      </c>
      <c r="AA93" s="63">
        <v>1.9610797639999999</v>
      </c>
      <c r="AB93" s="65" t="s">
        <v>80</v>
      </c>
      <c r="AC93" s="63">
        <v>1.0647108460000001</v>
      </c>
      <c r="AD93" s="63">
        <v>5.95</v>
      </c>
      <c r="AE93" s="63">
        <v>2.5</v>
      </c>
      <c r="AF93" s="63">
        <v>4.3099999999999996</v>
      </c>
      <c r="AG93" s="63">
        <v>4.5</v>
      </c>
      <c r="AH93" s="63">
        <v>4.5</v>
      </c>
      <c r="AI93" s="63">
        <v>0.65</v>
      </c>
      <c r="AJ93" s="63">
        <v>0.33</v>
      </c>
      <c r="AK93" s="63">
        <v>0.55000000000000004</v>
      </c>
      <c r="AL93" s="63">
        <v>0.55000000000000004</v>
      </c>
      <c r="AM93" s="63">
        <v>1403</v>
      </c>
      <c r="AN93" s="63">
        <v>759</v>
      </c>
      <c r="AO93" s="63">
        <v>1043</v>
      </c>
      <c r="AP93" s="63">
        <v>999</v>
      </c>
      <c r="AQ93" s="63">
        <v>991</v>
      </c>
      <c r="AR93" s="63">
        <v>760</v>
      </c>
      <c r="AS93" s="63">
        <v>846</v>
      </c>
      <c r="AT93" s="63">
        <v>840</v>
      </c>
      <c r="AU93" s="63">
        <v>1.0189999999999999</v>
      </c>
      <c r="AV93" s="63">
        <v>0</v>
      </c>
      <c r="AW93" s="63">
        <v>12</v>
      </c>
      <c r="AX93" s="63">
        <v>42</v>
      </c>
      <c r="AY93" s="63">
        <v>11</v>
      </c>
      <c r="AZ93" s="63">
        <v>4</v>
      </c>
      <c r="BA93" s="63">
        <v>1</v>
      </c>
      <c r="BB93" s="63">
        <v>2</v>
      </c>
      <c r="BC93" s="63">
        <v>1</v>
      </c>
      <c r="BD93" s="63">
        <v>1</v>
      </c>
      <c r="BE93" s="63">
        <v>1</v>
      </c>
      <c r="BF93" s="63">
        <v>1</v>
      </c>
      <c r="BG93" s="63">
        <v>4</v>
      </c>
      <c r="BH93" s="63">
        <v>5</v>
      </c>
      <c r="BI93" s="63">
        <v>4</v>
      </c>
      <c r="BJ93" s="63">
        <v>0</v>
      </c>
      <c r="BK93" s="63">
        <v>1</v>
      </c>
      <c r="BL93" s="63">
        <v>0</v>
      </c>
      <c r="BM93" s="63">
        <v>2</v>
      </c>
      <c r="BN93" s="63">
        <v>1</v>
      </c>
      <c r="BO93" s="63">
        <v>-0.16349681399999999</v>
      </c>
      <c r="BP93" s="63">
        <v>0.83182459399999997</v>
      </c>
      <c r="BQ93" s="63">
        <v>29.692183329999999</v>
      </c>
      <c r="BR93" s="63">
        <v>145</v>
      </c>
      <c r="BS93" s="63">
        <v>35</v>
      </c>
      <c r="BT93" s="63">
        <v>49</v>
      </c>
      <c r="BU93" s="63">
        <v>60</v>
      </c>
      <c r="BV93" s="63">
        <v>71</v>
      </c>
      <c r="BW93" s="63">
        <v>88</v>
      </c>
      <c r="BX93" s="63">
        <v>102</v>
      </c>
      <c r="BY93" s="63">
        <v>118</v>
      </c>
      <c r="BZ93" s="63">
        <v>28</v>
      </c>
      <c r="CA93" s="63">
        <v>39</v>
      </c>
      <c r="CB93" s="63">
        <v>48</v>
      </c>
      <c r="CC93" s="63">
        <v>57</v>
      </c>
      <c r="CD93" s="63">
        <v>70</v>
      </c>
      <c r="CE93" s="63">
        <v>81</v>
      </c>
      <c r="CF93" s="63">
        <v>94</v>
      </c>
      <c r="CG93" s="52">
        <v>0</v>
      </c>
      <c r="CH93" s="53">
        <v>0</v>
      </c>
      <c r="CI93" s="54">
        <v>0</v>
      </c>
      <c r="CJ93" s="55">
        <v>0</v>
      </c>
      <c r="CK93" s="56">
        <v>100</v>
      </c>
      <c r="CL93" s="57">
        <v>0</v>
      </c>
      <c r="CM93" s="58">
        <v>0</v>
      </c>
      <c r="CN93" s="59">
        <v>0</v>
      </c>
      <c r="CO93" s="67" t="s">
        <v>172</v>
      </c>
      <c r="CP93" s="49">
        <v>0</v>
      </c>
      <c r="CQ93" s="49">
        <v>0</v>
      </c>
      <c r="CR93" s="49">
        <v>0</v>
      </c>
      <c r="CS93" s="49">
        <v>0</v>
      </c>
      <c r="CT93" s="49">
        <v>0</v>
      </c>
      <c r="CU93" s="49">
        <v>0</v>
      </c>
      <c r="CV93" s="49">
        <v>0</v>
      </c>
      <c r="CW93" s="49">
        <v>100</v>
      </c>
      <c r="CX93" s="49">
        <v>0</v>
      </c>
    </row>
    <row r="94" spans="1:102" x14ac:dyDescent="0.25">
      <c r="A94" s="62" t="s">
        <v>173</v>
      </c>
      <c r="B94" s="64" t="s">
        <v>818</v>
      </c>
      <c r="C94" s="64" t="s">
        <v>849</v>
      </c>
      <c r="D94" s="64" t="s">
        <v>850</v>
      </c>
      <c r="E94" s="64" t="s">
        <v>851</v>
      </c>
      <c r="F94" s="65">
        <v>2169</v>
      </c>
      <c r="G94" s="63">
        <v>-24.536619999999999</v>
      </c>
      <c r="H94" s="63">
        <v>30.79805</v>
      </c>
      <c r="I94" s="66">
        <v>27421</v>
      </c>
      <c r="J94" s="66">
        <v>43209</v>
      </c>
      <c r="K94" s="65"/>
      <c r="L94" s="63">
        <v>2169.8043029999999</v>
      </c>
      <c r="M94" s="63">
        <v>331674.38290000003</v>
      </c>
      <c r="N94" s="63">
        <v>55607.138229999997</v>
      </c>
      <c r="O94" s="49">
        <v>55.607138229999997</v>
      </c>
      <c r="P94" s="63">
        <v>114579.499</v>
      </c>
      <c r="Q94" s="65">
        <v>625</v>
      </c>
      <c r="R94" s="65">
        <v>1519</v>
      </c>
      <c r="S94" s="65">
        <v>741</v>
      </c>
      <c r="T94" s="65">
        <v>1301</v>
      </c>
      <c r="U94" s="65">
        <v>7.1412209999999997E-3</v>
      </c>
      <c r="V94" s="65">
        <v>7.8024430000000001E-3</v>
      </c>
      <c r="W94" s="65">
        <v>23.979999540000001</v>
      </c>
      <c r="X94" s="65">
        <v>6.5165819999999999E-3</v>
      </c>
      <c r="Y94" s="63">
        <v>2.217768516</v>
      </c>
      <c r="Z94" s="63">
        <v>81.616671389999993</v>
      </c>
      <c r="AA94" s="63">
        <v>17.734934769999999</v>
      </c>
      <c r="AB94" s="65" t="s">
        <v>80</v>
      </c>
      <c r="AC94" s="63">
        <v>4.6734684560000002</v>
      </c>
      <c r="AD94" s="63">
        <v>6.45</v>
      </c>
      <c r="AE94" s="63">
        <v>2</v>
      </c>
      <c r="AF94" s="63">
        <v>4.3600000000000003</v>
      </c>
      <c r="AG94" s="63">
        <v>4.4000000000000004</v>
      </c>
      <c r="AH94" s="63">
        <v>6.05</v>
      </c>
      <c r="AI94" s="63">
        <v>0.65</v>
      </c>
      <c r="AJ94" s="63">
        <v>0.28999999999999998</v>
      </c>
      <c r="AK94" s="63">
        <v>0.45</v>
      </c>
      <c r="AL94" s="63">
        <v>0.46</v>
      </c>
      <c r="AM94" s="63">
        <v>1933</v>
      </c>
      <c r="AN94" s="63">
        <v>422</v>
      </c>
      <c r="AO94" s="63">
        <v>891</v>
      </c>
      <c r="AP94" s="63">
        <v>808</v>
      </c>
      <c r="AQ94" s="63">
        <v>1568</v>
      </c>
      <c r="AR94" s="63">
        <v>398</v>
      </c>
      <c r="AS94" s="63">
        <v>753</v>
      </c>
      <c r="AT94" s="63">
        <v>672</v>
      </c>
      <c r="AU94" s="63">
        <v>0.13100000000000001</v>
      </c>
      <c r="AV94" s="63">
        <v>1.5680000000000001</v>
      </c>
      <c r="AW94" s="63">
        <v>12</v>
      </c>
      <c r="AX94" s="63">
        <v>42</v>
      </c>
      <c r="AY94" s="63">
        <v>2</v>
      </c>
      <c r="AZ94" s="63">
        <v>4</v>
      </c>
      <c r="BA94" s="63">
        <v>1</v>
      </c>
      <c r="BB94" s="63">
        <v>2</v>
      </c>
      <c r="BC94" s="63">
        <v>1</v>
      </c>
      <c r="BD94" s="63">
        <v>1</v>
      </c>
      <c r="BE94" s="63">
        <v>1</v>
      </c>
      <c r="BF94" s="63">
        <v>1</v>
      </c>
      <c r="BG94" s="63">
        <v>5</v>
      </c>
      <c r="BH94" s="63">
        <v>5</v>
      </c>
      <c r="BI94" s="63">
        <v>4</v>
      </c>
      <c r="BJ94" s="63">
        <v>1</v>
      </c>
      <c r="BK94" s="63">
        <v>2</v>
      </c>
      <c r="BL94" s="63">
        <v>0</v>
      </c>
      <c r="BM94" s="63">
        <v>2</v>
      </c>
      <c r="BN94" s="63">
        <v>1</v>
      </c>
      <c r="BO94" s="63">
        <v>3.4218266999999997E-2</v>
      </c>
      <c r="BP94" s="63">
        <v>0.88321849500000005</v>
      </c>
      <c r="BQ94" s="63">
        <v>34.714649190000003</v>
      </c>
      <c r="BR94" s="63">
        <v>129</v>
      </c>
      <c r="BS94" s="63">
        <v>73</v>
      </c>
      <c r="BT94" s="63">
        <v>101</v>
      </c>
      <c r="BU94" s="63">
        <v>122</v>
      </c>
      <c r="BV94" s="63">
        <v>144</v>
      </c>
      <c r="BW94" s="63">
        <v>175</v>
      </c>
      <c r="BX94" s="63">
        <v>201</v>
      </c>
      <c r="BY94" s="63">
        <v>229</v>
      </c>
      <c r="BZ94" s="63">
        <v>49</v>
      </c>
      <c r="CA94" s="63">
        <v>68</v>
      </c>
      <c r="CB94" s="63">
        <v>82</v>
      </c>
      <c r="CC94" s="63">
        <v>97</v>
      </c>
      <c r="CD94" s="63">
        <v>118</v>
      </c>
      <c r="CE94" s="63">
        <v>136</v>
      </c>
      <c r="CF94" s="63">
        <v>155</v>
      </c>
      <c r="CG94" s="52">
        <v>0</v>
      </c>
      <c r="CH94" s="53">
        <v>0</v>
      </c>
      <c r="CI94" s="54">
        <v>0</v>
      </c>
      <c r="CJ94" s="55">
        <v>0</v>
      </c>
      <c r="CK94" s="56">
        <v>0</v>
      </c>
      <c r="CL94" s="57">
        <v>100</v>
      </c>
      <c r="CM94" s="58">
        <v>0</v>
      </c>
      <c r="CN94" s="59">
        <v>0</v>
      </c>
      <c r="CO94" s="67" t="s">
        <v>173</v>
      </c>
      <c r="CP94" s="49">
        <v>0</v>
      </c>
      <c r="CQ94" s="49">
        <v>0</v>
      </c>
      <c r="CR94" s="49">
        <v>100</v>
      </c>
      <c r="CS94" s="49">
        <v>0</v>
      </c>
      <c r="CT94" s="49">
        <v>0</v>
      </c>
      <c r="CU94" s="49">
        <v>0</v>
      </c>
      <c r="CV94" s="49">
        <v>0</v>
      </c>
      <c r="CW94" s="49">
        <v>100</v>
      </c>
      <c r="CX94" s="49">
        <v>0</v>
      </c>
    </row>
    <row r="95" spans="1:102" x14ac:dyDescent="0.25">
      <c r="A95" s="48" t="s">
        <v>174</v>
      </c>
      <c r="B95" s="49" t="s">
        <v>818</v>
      </c>
      <c r="C95" s="49" t="s">
        <v>840</v>
      </c>
      <c r="D95" s="49" t="s">
        <v>841</v>
      </c>
      <c r="E95" s="49" t="s">
        <v>843</v>
      </c>
      <c r="F95" s="50">
        <v>84</v>
      </c>
      <c r="G95" s="49">
        <v>-24.122620000000001</v>
      </c>
      <c r="H95" s="49">
        <v>30.358370000000001</v>
      </c>
      <c r="I95" s="51">
        <v>17797</v>
      </c>
      <c r="J95" s="51">
        <v>26626</v>
      </c>
      <c r="K95" s="50">
        <v>1956</v>
      </c>
      <c r="L95" s="49">
        <v>77.00184514</v>
      </c>
      <c r="M95" s="49">
        <v>68741.269509999998</v>
      </c>
      <c r="N95" s="49">
        <v>13026.76708</v>
      </c>
      <c r="O95" s="49">
        <v>13.026767080000001</v>
      </c>
      <c r="P95" s="49">
        <v>22151.7863</v>
      </c>
      <c r="Q95" s="50">
        <v>674</v>
      </c>
      <c r="R95" s="50">
        <v>1413</v>
      </c>
      <c r="S95" s="50">
        <v>696</v>
      </c>
      <c r="T95" s="50">
        <v>1172</v>
      </c>
      <c r="U95" s="50">
        <v>2.0175548000000001E-2</v>
      </c>
      <c r="V95" s="50">
        <v>3.3360740999999999E-2</v>
      </c>
      <c r="W95" s="50">
        <v>34.77999878</v>
      </c>
      <c r="X95" s="50">
        <v>2.8650813000000001E-2</v>
      </c>
      <c r="Y95" s="49">
        <v>2.8209826709999999</v>
      </c>
      <c r="Z95" s="49">
        <v>93.648660399999997</v>
      </c>
      <c r="AA95" s="49">
        <v>2.8293190749999999</v>
      </c>
      <c r="AB95" s="50" t="s">
        <v>80</v>
      </c>
      <c r="AC95" s="49">
        <v>0.63785907399999997</v>
      </c>
      <c r="AD95" s="49">
        <v>6.6</v>
      </c>
      <c r="AE95" s="49">
        <v>2.2999999999999998</v>
      </c>
      <c r="AF95" s="49">
        <v>3.88</v>
      </c>
      <c r="AG95" s="49">
        <v>3.7</v>
      </c>
      <c r="AH95" s="49">
        <v>3.7</v>
      </c>
      <c r="AI95" s="49">
        <v>0.61</v>
      </c>
      <c r="AJ95" s="49">
        <v>0.34</v>
      </c>
      <c r="AK95" s="49">
        <v>0.52</v>
      </c>
      <c r="AL95" s="49">
        <v>0.55000000000000004</v>
      </c>
      <c r="AM95" s="49">
        <v>1122</v>
      </c>
      <c r="AN95" s="49">
        <v>754</v>
      </c>
      <c r="AO95" s="49">
        <v>923</v>
      </c>
      <c r="AP95" s="49">
        <v>877</v>
      </c>
      <c r="AQ95" s="49">
        <v>974</v>
      </c>
      <c r="AR95" s="49">
        <v>756</v>
      </c>
      <c r="AS95" s="49">
        <v>846</v>
      </c>
      <c r="AT95" s="49">
        <v>851</v>
      </c>
      <c r="AU95" s="49">
        <v>0</v>
      </c>
      <c r="AV95" s="49">
        <v>9.8000000000000004E-2</v>
      </c>
      <c r="AW95" s="49">
        <v>11</v>
      </c>
      <c r="AX95" s="49">
        <v>29</v>
      </c>
      <c r="AY95" s="49">
        <v>2</v>
      </c>
      <c r="AZ95" s="49">
        <v>4</v>
      </c>
      <c r="BA95" s="49">
        <v>1</v>
      </c>
      <c r="BB95" s="49">
        <v>2</v>
      </c>
      <c r="BC95" s="49">
        <v>1</v>
      </c>
      <c r="BD95" s="49">
        <v>1</v>
      </c>
      <c r="BE95" s="49">
        <v>1</v>
      </c>
      <c r="BF95" s="49">
        <v>1</v>
      </c>
      <c r="BG95" s="49">
        <v>5</v>
      </c>
      <c r="BH95" s="49">
        <v>5</v>
      </c>
      <c r="BI95" s="49">
        <v>5</v>
      </c>
      <c r="BJ95" s="49">
        <v>2</v>
      </c>
      <c r="BK95" s="49">
        <v>2</v>
      </c>
      <c r="BL95" s="49">
        <v>1</v>
      </c>
      <c r="BM95" s="49">
        <v>2</v>
      </c>
      <c r="BN95" s="49">
        <v>1</v>
      </c>
      <c r="BO95" s="49">
        <v>4.0121324999999999E-2</v>
      </c>
      <c r="BP95" s="49">
        <v>0.94420046099999999</v>
      </c>
      <c r="BQ95" s="49">
        <v>14.168360310000001</v>
      </c>
      <c r="BR95" s="49">
        <v>215</v>
      </c>
      <c r="BS95" s="49">
        <v>59</v>
      </c>
      <c r="BT95" s="49">
        <v>86</v>
      </c>
      <c r="BU95" s="49">
        <v>105</v>
      </c>
      <c r="BV95" s="49">
        <v>126</v>
      </c>
      <c r="BW95" s="49">
        <v>155</v>
      </c>
      <c r="BX95" s="49">
        <v>178</v>
      </c>
      <c r="BY95" s="49">
        <v>204</v>
      </c>
      <c r="BZ95" s="49">
        <v>29</v>
      </c>
      <c r="CA95" s="49">
        <v>43</v>
      </c>
      <c r="CB95" s="49">
        <v>53</v>
      </c>
      <c r="CC95" s="49">
        <v>63</v>
      </c>
      <c r="CD95" s="49">
        <v>78</v>
      </c>
      <c r="CE95" s="49">
        <v>90</v>
      </c>
      <c r="CF95" s="49">
        <v>103</v>
      </c>
      <c r="CG95" s="52">
        <v>0</v>
      </c>
      <c r="CH95" s="53">
        <v>0</v>
      </c>
      <c r="CI95" s="54">
        <v>0</v>
      </c>
      <c r="CJ95" s="55">
        <v>0</v>
      </c>
      <c r="CK95" s="56">
        <v>100</v>
      </c>
      <c r="CL95" s="57">
        <v>0</v>
      </c>
      <c r="CM95" s="58">
        <v>0</v>
      </c>
      <c r="CN95" s="59">
        <v>0</v>
      </c>
      <c r="CO95" s="60" t="s">
        <v>174</v>
      </c>
      <c r="CP95" s="49">
        <v>0</v>
      </c>
      <c r="CQ95" s="49">
        <v>0</v>
      </c>
      <c r="CR95" s="49">
        <v>0</v>
      </c>
      <c r="CS95" s="49">
        <v>0</v>
      </c>
      <c r="CT95" s="49">
        <v>0</v>
      </c>
      <c r="CU95" s="49">
        <v>0</v>
      </c>
      <c r="CV95" s="49">
        <v>0</v>
      </c>
      <c r="CW95" s="49">
        <v>100</v>
      </c>
      <c r="CX95" s="49">
        <v>0</v>
      </c>
    </row>
    <row r="96" spans="1:102" x14ac:dyDescent="0.25">
      <c r="A96" s="48" t="s">
        <v>175</v>
      </c>
      <c r="B96" s="49" t="s">
        <v>818</v>
      </c>
      <c r="C96" s="49" t="s">
        <v>840</v>
      </c>
      <c r="D96" s="49" t="s">
        <v>846</v>
      </c>
      <c r="E96" s="49" t="s">
        <v>848</v>
      </c>
      <c r="F96" s="50">
        <v>136</v>
      </c>
      <c r="G96" s="49">
        <v>-24.55622</v>
      </c>
      <c r="H96" s="49">
        <v>31.032250000000001</v>
      </c>
      <c r="I96" s="51">
        <v>18568</v>
      </c>
      <c r="J96" s="51">
        <v>43243</v>
      </c>
      <c r="K96" s="50">
        <v>1950</v>
      </c>
      <c r="L96" s="49">
        <v>135.2100825</v>
      </c>
      <c r="M96" s="49">
        <v>84709.51814</v>
      </c>
      <c r="N96" s="49">
        <v>15408.719520000001</v>
      </c>
      <c r="O96" s="49">
        <v>15.40871952</v>
      </c>
      <c r="P96" s="49">
        <v>29278.670730000002</v>
      </c>
      <c r="Q96" s="50">
        <v>572</v>
      </c>
      <c r="R96" s="50">
        <v>1598</v>
      </c>
      <c r="S96" s="50">
        <v>596</v>
      </c>
      <c r="T96" s="50">
        <v>1178</v>
      </c>
      <c r="U96" s="50">
        <v>1.6642681999999999E-2</v>
      </c>
      <c r="V96" s="50">
        <v>3.5042574E-2</v>
      </c>
      <c r="W96" s="50">
        <v>18.879999160000001</v>
      </c>
      <c r="X96" s="50">
        <v>2.6503934E-2</v>
      </c>
      <c r="Y96" s="49">
        <v>2.0302073470000002</v>
      </c>
      <c r="Z96" s="49">
        <v>91.492852450000001</v>
      </c>
      <c r="AA96" s="49">
        <v>3.6139736120000001</v>
      </c>
      <c r="AB96" s="50" t="s">
        <v>80</v>
      </c>
      <c r="AC96" s="49">
        <v>4.706253137</v>
      </c>
      <c r="AD96" s="49">
        <v>7</v>
      </c>
      <c r="AE96" s="49">
        <v>2</v>
      </c>
      <c r="AF96" s="49">
        <v>3.25</v>
      </c>
      <c r="AG96" s="49">
        <v>3.05</v>
      </c>
      <c r="AH96" s="49">
        <v>2.35</v>
      </c>
      <c r="AI96" s="49">
        <v>0.59</v>
      </c>
      <c r="AJ96" s="49">
        <v>0.19</v>
      </c>
      <c r="AK96" s="49">
        <v>0.4</v>
      </c>
      <c r="AL96" s="49">
        <v>0.51</v>
      </c>
      <c r="AM96" s="49">
        <v>1829</v>
      </c>
      <c r="AN96" s="49">
        <v>627</v>
      </c>
      <c r="AO96" s="49">
        <v>1025</v>
      </c>
      <c r="AP96" s="49">
        <v>981</v>
      </c>
      <c r="AQ96" s="49">
        <v>1511</v>
      </c>
      <c r="AR96" s="49">
        <v>741</v>
      </c>
      <c r="AS96" s="49">
        <v>1008</v>
      </c>
      <c r="AT96" s="49">
        <v>995</v>
      </c>
      <c r="AU96" s="49">
        <v>5.0000000000000001E-3</v>
      </c>
      <c r="AV96" s="49">
        <v>10.582000000000001</v>
      </c>
      <c r="AW96" s="49">
        <v>11</v>
      </c>
      <c r="AX96" s="49">
        <v>42</v>
      </c>
      <c r="AY96" s="49">
        <v>2</v>
      </c>
      <c r="AZ96" s="49">
        <v>4</v>
      </c>
      <c r="BA96" s="49">
        <v>2</v>
      </c>
      <c r="BB96" s="49">
        <v>2</v>
      </c>
      <c r="BC96" s="49">
        <v>1</v>
      </c>
      <c r="BD96" s="49">
        <v>1</v>
      </c>
      <c r="BE96" s="49">
        <v>1</v>
      </c>
      <c r="BF96" s="49">
        <v>1</v>
      </c>
      <c r="BG96" s="49">
        <v>5</v>
      </c>
      <c r="BH96" s="49">
        <v>5</v>
      </c>
      <c r="BI96" s="49">
        <v>5</v>
      </c>
      <c r="BJ96" s="49">
        <v>2</v>
      </c>
      <c r="BK96" s="49">
        <v>2</v>
      </c>
      <c r="BL96" s="49">
        <v>2</v>
      </c>
      <c r="BM96" s="49">
        <v>2</v>
      </c>
      <c r="BN96" s="49">
        <v>1</v>
      </c>
      <c r="BO96" s="49">
        <v>5.4318564999999999E-2</v>
      </c>
      <c r="BP96" s="49">
        <v>0.81499332099999999</v>
      </c>
      <c r="BQ96" s="49">
        <v>34.142052800000002</v>
      </c>
      <c r="BR96" s="49">
        <v>213</v>
      </c>
      <c r="BS96" s="49">
        <v>67</v>
      </c>
      <c r="BT96" s="49">
        <v>93</v>
      </c>
      <c r="BU96" s="49">
        <v>114</v>
      </c>
      <c r="BV96" s="49">
        <v>135</v>
      </c>
      <c r="BW96" s="49">
        <v>167</v>
      </c>
      <c r="BX96" s="49">
        <v>193</v>
      </c>
      <c r="BY96" s="49">
        <v>223</v>
      </c>
      <c r="BZ96" s="49">
        <v>72</v>
      </c>
      <c r="CA96" s="49">
        <v>101</v>
      </c>
      <c r="CB96" s="49">
        <v>123</v>
      </c>
      <c r="CC96" s="49">
        <v>146</v>
      </c>
      <c r="CD96" s="49">
        <v>180</v>
      </c>
      <c r="CE96" s="49">
        <v>209</v>
      </c>
      <c r="CF96" s="49">
        <v>240</v>
      </c>
      <c r="CG96" s="52">
        <v>0</v>
      </c>
      <c r="CH96" s="53">
        <v>0</v>
      </c>
      <c r="CI96" s="54">
        <v>0</v>
      </c>
      <c r="CJ96" s="55">
        <v>0</v>
      </c>
      <c r="CK96" s="56">
        <v>0</v>
      </c>
      <c r="CL96" s="57">
        <v>100</v>
      </c>
      <c r="CM96" s="58">
        <v>0</v>
      </c>
      <c r="CN96" s="59">
        <v>0</v>
      </c>
      <c r="CO96" s="60" t="s">
        <v>175</v>
      </c>
      <c r="CP96" s="49">
        <v>0</v>
      </c>
      <c r="CQ96" s="49">
        <v>0</v>
      </c>
      <c r="CR96" s="49">
        <v>0</v>
      </c>
      <c r="CS96" s="49">
        <v>0</v>
      </c>
      <c r="CT96" s="49">
        <v>0</v>
      </c>
      <c r="CU96" s="49">
        <v>0</v>
      </c>
      <c r="CV96" s="49">
        <v>0</v>
      </c>
      <c r="CW96" s="49">
        <v>100</v>
      </c>
      <c r="CX96" s="49">
        <v>0</v>
      </c>
    </row>
    <row r="97" spans="1:102" x14ac:dyDescent="0.25">
      <c r="A97" s="48" t="s">
        <v>176</v>
      </c>
      <c r="B97" s="49" t="s">
        <v>818</v>
      </c>
      <c r="C97" s="49" t="s">
        <v>840</v>
      </c>
      <c r="D97" s="49" t="s">
        <v>841</v>
      </c>
      <c r="E97" s="49" t="s">
        <v>844</v>
      </c>
      <c r="F97" s="50">
        <v>832</v>
      </c>
      <c r="G97" s="49">
        <v>-24.009399999999999</v>
      </c>
      <c r="H97" s="49">
        <v>30.672360000000001</v>
      </c>
      <c r="I97" s="51">
        <v>20569</v>
      </c>
      <c r="J97" s="51">
        <v>36161</v>
      </c>
      <c r="K97" s="50">
        <v>1956</v>
      </c>
      <c r="L97" s="49">
        <v>828.64079849999996</v>
      </c>
      <c r="M97" s="49">
        <v>233910.6347</v>
      </c>
      <c r="N97" s="49">
        <v>41427.548020000002</v>
      </c>
      <c r="O97" s="49">
        <v>41.427548020000003</v>
      </c>
      <c r="P97" s="49">
        <v>80564.569159999999</v>
      </c>
      <c r="Q97" s="50">
        <v>489</v>
      </c>
      <c r="R97" s="50">
        <v>1423</v>
      </c>
      <c r="S97" s="50">
        <v>504</v>
      </c>
      <c r="T97" s="50">
        <v>785</v>
      </c>
      <c r="U97" s="50">
        <v>4.0120149999999999E-3</v>
      </c>
      <c r="V97" s="50">
        <v>1.1593186E-2</v>
      </c>
      <c r="W97" s="50">
        <v>10.90999985</v>
      </c>
      <c r="X97" s="50">
        <v>4.6505139999999997E-3</v>
      </c>
      <c r="Y97" s="49">
        <v>2.670440573</v>
      </c>
      <c r="Z97" s="49">
        <v>87.252133650000005</v>
      </c>
      <c r="AA97" s="49">
        <v>15.39777569</v>
      </c>
      <c r="AB97" s="50" t="s">
        <v>80</v>
      </c>
      <c r="AC97" s="49">
        <v>8.2224789069999993</v>
      </c>
      <c r="AD97" s="49">
        <v>6.6</v>
      </c>
      <c r="AE97" s="49">
        <v>2</v>
      </c>
      <c r="AF97" s="49">
        <v>3.52</v>
      </c>
      <c r="AG97" s="49">
        <v>3.1</v>
      </c>
      <c r="AH97" s="49">
        <v>2.85</v>
      </c>
      <c r="AI97" s="49">
        <v>0.61</v>
      </c>
      <c r="AJ97" s="49">
        <v>0.24</v>
      </c>
      <c r="AK97" s="49">
        <v>0.38</v>
      </c>
      <c r="AL97" s="49">
        <v>0.41</v>
      </c>
      <c r="AM97" s="49">
        <v>1122</v>
      </c>
      <c r="AN97" s="49">
        <v>430</v>
      </c>
      <c r="AO97" s="49">
        <v>691</v>
      </c>
      <c r="AP97" s="49">
        <v>654</v>
      </c>
      <c r="AQ97" s="49">
        <v>1010</v>
      </c>
      <c r="AR97" s="49">
        <v>521</v>
      </c>
      <c r="AS97" s="49">
        <v>686</v>
      </c>
      <c r="AT97" s="49">
        <v>645</v>
      </c>
      <c r="AU97" s="49">
        <v>0.11700000000000001</v>
      </c>
      <c r="AV97" s="49">
        <v>3.9980000000000002</v>
      </c>
      <c r="AW97" s="49">
        <v>11</v>
      </c>
      <c r="AX97" s="49">
        <v>29</v>
      </c>
      <c r="AY97" s="49">
        <v>2</v>
      </c>
      <c r="AZ97" s="49">
        <v>4</v>
      </c>
      <c r="BA97" s="49">
        <v>1</v>
      </c>
      <c r="BB97" s="49">
        <v>2</v>
      </c>
      <c r="BC97" s="49">
        <v>1</v>
      </c>
      <c r="BD97" s="49">
        <v>1</v>
      </c>
      <c r="BE97" s="49">
        <v>1</v>
      </c>
      <c r="BF97" s="49">
        <v>1</v>
      </c>
      <c r="BG97" s="49">
        <v>5</v>
      </c>
      <c r="BH97" s="49">
        <v>5</v>
      </c>
      <c r="BI97" s="49">
        <v>5</v>
      </c>
      <c r="BJ97" s="49">
        <v>2</v>
      </c>
      <c r="BK97" s="49">
        <v>2</v>
      </c>
      <c r="BL97" s="49">
        <v>1</v>
      </c>
      <c r="BM97" s="49">
        <v>2</v>
      </c>
      <c r="BN97" s="49">
        <v>1</v>
      </c>
      <c r="BO97" s="49">
        <v>-5.1392199999999999E-3</v>
      </c>
      <c r="BP97" s="49">
        <v>0.93525385299999997</v>
      </c>
      <c r="BQ97" s="49">
        <v>16.209289420000001</v>
      </c>
      <c r="BR97" s="49">
        <v>179</v>
      </c>
      <c r="BS97" s="49">
        <v>80</v>
      </c>
      <c r="BT97" s="49">
        <v>116</v>
      </c>
      <c r="BU97" s="49">
        <v>143</v>
      </c>
      <c r="BV97" s="49">
        <v>171</v>
      </c>
      <c r="BW97" s="49">
        <v>210</v>
      </c>
      <c r="BX97" s="49">
        <v>242</v>
      </c>
      <c r="BY97" s="49">
        <v>277</v>
      </c>
      <c r="BZ97" s="49">
        <v>69</v>
      </c>
      <c r="CA97" s="49">
        <v>100</v>
      </c>
      <c r="CB97" s="49">
        <v>123</v>
      </c>
      <c r="CC97" s="49">
        <v>147</v>
      </c>
      <c r="CD97" s="49">
        <v>181</v>
      </c>
      <c r="CE97" s="49">
        <v>209</v>
      </c>
      <c r="CF97" s="49">
        <v>239</v>
      </c>
      <c r="CG97" s="52">
        <v>0</v>
      </c>
      <c r="CH97" s="53">
        <v>0</v>
      </c>
      <c r="CI97" s="54">
        <v>0</v>
      </c>
      <c r="CJ97" s="55">
        <v>0</v>
      </c>
      <c r="CK97" s="56">
        <v>100</v>
      </c>
      <c r="CL97" s="57">
        <v>100</v>
      </c>
      <c r="CM97" s="58">
        <v>0</v>
      </c>
      <c r="CN97" s="59">
        <v>0</v>
      </c>
      <c r="CO97" s="60" t="s">
        <v>176</v>
      </c>
      <c r="CP97" s="49">
        <v>0</v>
      </c>
      <c r="CQ97" s="49">
        <v>0</v>
      </c>
      <c r="CR97" s="49">
        <v>100</v>
      </c>
      <c r="CS97" s="49">
        <v>0</v>
      </c>
      <c r="CT97" s="49">
        <v>0</v>
      </c>
      <c r="CU97" s="49">
        <v>0</v>
      </c>
      <c r="CV97" s="49">
        <v>0</v>
      </c>
      <c r="CW97" s="49">
        <v>100</v>
      </c>
      <c r="CX97" s="49">
        <v>0</v>
      </c>
    </row>
    <row r="98" spans="1:102" x14ac:dyDescent="0.25">
      <c r="A98" s="48" t="s">
        <v>177</v>
      </c>
      <c r="B98" s="49" t="s">
        <v>818</v>
      </c>
      <c r="C98" s="49" t="s">
        <v>840</v>
      </c>
      <c r="D98" s="49" t="s">
        <v>841</v>
      </c>
      <c r="E98" s="49" t="s">
        <v>844</v>
      </c>
      <c r="F98" s="50">
        <v>318</v>
      </c>
      <c r="G98" s="49">
        <v>-24.035</v>
      </c>
      <c r="H98" s="49">
        <v>30.43356</v>
      </c>
      <c r="I98" s="51">
        <v>22124</v>
      </c>
      <c r="J98" s="51">
        <v>43244</v>
      </c>
      <c r="K98" s="50">
        <v>1960</v>
      </c>
      <c r="L98" s="49">
        <v>320.68411159999999</v>
      </c>
      <c r="M98" s="49">
        <v>137091.80239999999</v>
      </c>
      <c r="N98" s="49">
        <v>15649.06206</v>
      </c>
      <c r="O98" s="49">
        <v>15.64906206</v>
      </c>
      <c r="P98" s="49">
        <v>40190.216840000001</v>
      </c>
      <c r="Q98" s="50">
        <v>561</v>
      </c>
      <c r="R98" s="50">
        <v>1423</v>
      </c>
      <c r="S98" s="50">
        <v>569</v>
      </c>
      <c r="T98" s="50">
        <v>1163</v>
      </c>
      <c r="U98" s="50">
        <v>1.0871362000000001E-2</v>
      </c>
      <c r="V98" s="50">
        <v>2.1448005999999999E-2</v>
      </c>
      <c r="W98" s="50">
        <v>13.619999890000001</v>
      </c>
      <c r="X98" s="50">
        <v>1.9706287999999999E-2</v>
      </c>
      <c r="Y98" s="49">
        <v>2.8234286740000001</v>
      </c>
      <c r="Z98" s="49">
        <v>87.946315630000001</v>
      </c>
      <c r="AA98" s="49">
        <v>5.169692607</v>
      </c>
      <c r="AB98" s="50" t="s">
        <v>80</v>
      </c>
      <c r="AC98" s="49">
        <v>4.5734380400000001</v>
      </c>
      <c r="AD98" s="49">
        <v>6.6</v>
      </c>
      <c r="AE98" s="49">
        <v>2</v>
      </c>
      <c r="AF98" s="49">
        <v>3.6</v>
      </c>
      <c r="AG98" s="49">
        <v>3.7</v>
      </c>
      <c r="AH98" s="49">
        <v>3.7</v>
      </c>
      <c r="AI98" s="49">
        <v>0.61</v>
      </c>
      <c r="AJ98" s="49">
        <v>0.24</v>
      </c>
      <c r="AK98" s="49">
        <v>0.45</v>
      </c>
      <c r="AL98" s="49">
        <v>0.41</v>
      </c>
      <c r="AM98" s="49">
        <v>1109</v>
      </c>
      <c r="AN98" s="49">
        <v>567</v>
      </c>
      <c r="AO98" s="49">
        <v>756</v>
      </c>
      <c r="AP98" s="49">
        <v>747</v>
      </c>
      <c r="AQ98" s="49">
        <v>1010</v>
      </c>
      <c r="AR98" s="49">
        <v>614</v>
      </c>
      <c r="AS98" s="49">
        <v>770</v>
      </c>
      <c r="AT98" s="49">
        <v>740</v>
      </c>
      <c r="AU98" s="49">
        <v>0.188</v>
      </c>
      <c r="AV98" s="49">
        <v>10.254</v>
      </c>
      <c r="AW98" s="49">
        <v>11</v>
      </c>
      <c r="AX98" s="49">
        <v>29</v>
      </c>
      <c r="AY98" s="49">
        <v>2</v>
      </c>
      <c r="AZ98" s="49">
        <v>4</v>
      </c>
      <c r="BA98" s="49">
        <v>1</v>
      </c>
      <c r="BB98" s="49">
        <v>2</v>
      </c>
      <c r="BC98" s="49">
        <v>1</v>
      </c>
      <c r="BD98" s="49">
        <v>1</v>
      </c>
      <c r="BE98" s="49">
        <v>1</v>
      </c>
      <c r="BF98" s="49">
        <v>1</v>
      </c>
      <c r="BG98" s="49">
        <v>5</v>
      </c>
      <c r="BH98" s="49">
        <v>5</v>
      </c>
      <c r="BI98" s="49">
        <v>5</v>
      </c>
      <c r="BJ98" s="49">
        <v>2</v>
      </c>
      <c r="BK98" s="49">
        <v>2</v>
      </c>
      <c r="BL98" s="49">
        <v>1</v>
      </c>
      <c r="BM98" s="49">
        <v>2</v>
      </c>
      <c r="BN98" s="49">
        <v>1</v>
      </c>
      <c r="BO98" s="49">
        <v>1.4864372000000001E-2</v>
      </c>
      <c r="BP98" s="49">
        <v>0.87078691500000005</v>
      </c>
      <c r="BQ98" s="49">
        <v>28.50800173</v>
      </c>
      <c r="BR98" s="49">
        <v>183</v>
      </c>
      <c r="BS98" s="49">
        <v>64</v>
      </c>
      <c r="BT98" s="49">
        <v>93</v>
      </c>
      <c r="BU98" s="49">
        <v>114</v>
      </c>
      <c r="BV98" s="49">
        <v>136</v>
      </c>
      <c r="BW98" s="49">
        <v>168</v>
      </c>
      <c r="BX98" s="49">
        <v>193</v>
      </c>
      <c r="BY98" s="49">
        <v>221</v>
      </c>
      <c r="BZ98" s="49">
        <v>62</v>
      </c>
      <c r="CA98" s="49">
        <v>90</v>
      </c>
      <c r="CB98" s="49">
        <v>111</v>
      </c>
      <c r="CC98" s="49">
        <v>132</v>
      </c>
      <c r="CD98" s="49">
        <v>163</v>
      </c>
      <c r="CE98" s="49">
        <v>188</v>
      </c>
      <c r="CF98" s="49">
        <v>215</v>
      </c>
      <c r="CG98" s="52">
        <v>0</v>
      </c>
      <c r="CH98" s="53">
        <v>0</v>
      </c>
      <c r="CI98" s="54">
        <v>0</v>
      </c>
      <c r="CJ98" s="55">
        <v>0</v>
      </c>
      <c r="CK98" s="56">
        <v>100</v>
      </c>
      <c r="CL98" s="57">
        <v>100</v>
      </c>
      <c r="CM98" s="58">
        <v>0</v>
      </c>
      <c r="CN98" s="59">
        <v>0</v>
      </c>
      <c r="CO98" s="60" t="s">
        <v>177</v>
      </c>
      <c r="CP98" s="49">
        <v>0</v>
      </c>
      <c r="CQ98" s="49">
        <v>0</v>
      </c>
      <c r="CR98" s="49">
        <v>0</v>
      </c>
      <c r="CS98" s="49">
        <v>0</v>
      </c>
      <c r="CT98" s="49">
        <v>0</v>
      </c>
      <c r="CU98" s="49">
        <v>0</v>
      </c>
      <c r="CV98" s="49">
        <v>0</v>
      </c>
      <c r="CW98" s="49">
        <v>100</v>
      </c>
      <c r="CX98" s="49">
        <v>0</v>
      </c>
    </row>
    <row r="99" spans="1:102" x14ac:dyDescent="0.25">
      <c r="A99" s="48" t="s">
        <v>178</v>
      </c>
      <c r="B99" s="49" t="s">
        <v>818</v>
      </c>
      <c r="C99" s="49" t="s">
        <v>840</v>
      </c>
      <c r="D99" s="49" t="s">
        <v>841</v>
      </c>
      <c r="E99" s="49" t="s">
        <v>843</v>
      </c>
      <c r="F99" s="50">
        <v>84</v>
      </c>
      <c r="G99" s="49">
        <v>-24.12415</v>
      </c>
      <c r="H99" s="49">
        <v>30.355509999999999</v>
      </c>
      <c r="I99" s="51">
        <v>26877</v>
      </c>
      <c r="J99" s="51">
        <v>43244</v>
      </c>
      <c r="K99" s="50"/>
      <c r="L99" s="49">
        <v>76.779438119999995</v>
      </c>
      <c r="M99" s="49">
        <v>67447.688639999993</v>
      </c>
      <c r="N99" s="49">
        <v>12673.852569999999</v>
      </c>
      <c r="O99" s="49">
        <v>12.673852569999999</v>
      </c>
      <c r="P99" s="49">
        <v>21798.871790000001</v>
      </c>
      <c r="Q99" s="50">
        <v>680</v>
      </c>
      <c r="R99" s="50">
        <v>1413</v>
      </c>
      <c r="S99" s="50">
        <v>699</v>
      </c>
      <c r="T99" s="50">
        <v>1176</v>
      </c>
      <c r="U99" s="50">
        <v>2.0279773000000001E-2</v>
      </c>
      <c r="V99" s="50">
        <v>3.3625593000000002E-2</v>
      </c>
      <c r="W99" s="50">
        <v>34.86000061</v>
      </c>
      <c r="X99" s="50">
        <v>2.9175822000000001E-2</v>
      </c>
      <c r="Y99" s="49">
        <v>2.8223979290000001</v>
      </c>
      <c r="Z99" s="49">
        <v>93.580979979999995</v>
      </c>
      <c r="AA99" s="49">
        <v>2.775078121</v>
      </c>
      <c r="AB99" s="50" t="s">
        <v>80</v>
      </c>
      <c r="AC99" s="49">
        <v>0.62984726199999996</v>
      </c>
      <c r="AD99" s="49">
        <v>6.6</v>
      </c>
      <c r="AE99" s="49">
        <v>2.2999999999999998</v>
      </c>
      <c r="AF99" s="49">
        <v>3.88</v>
      </c>
      <c r="AG99" s="49">
        <v>3.7</v>
      </c>
      <c r="AH99" s="49">
        <v>3.7</v>
      </c>
      <c r="AI99" s="49">
        <v>0.61</v>
      </c>
      <c r="AJ99" s="49">
        <v>0.34</v>
      </c>
      <c r="AK99" s="49">
        <v>0.52</v>
      </c>
      <c r="AL99" s="49">
        <v>0.55000000000000004</v>
      </c>
      <c r="AM99" s="49">
        <v>1122</v>
      </c>
      <c r="AN99" s="49">
        <v>754</v>
      </c>
      <c r="AO99" s="49">
        <v>923</v>
      </c>
      <c r="AP99" s="49">
        <v>877</v>
      </c>
      <c r="AQ99" s="49">
        <v>974</v>
      </c>
      <c r="AR99" s="49">
        <v>756</v>
      </c>
      <c r="AS99" s="49">
        <v>846</v>
      </c>
      <c r="AT99" s="49">
        <v>851</v>
      </c>
      <c r="AU99" s="49">
        <v>0</v>
      </c>
      <c r="AV99" s="49">
        <v>9.8000000000000004E-2</v>
      </c>
      <c r="AW99" s="49">
        <v>11</v>
      </c>
      <c r="AX99" s="49">
        <v>29</v>
      </c>
      <c r="AY99" s="49">
        <v>2</v>
      </c>
      <c r="AZ99" s="49">
        <v>4</v>
      </c>
      <c r="BA99" s="49">
        <v>1</v>
      </c>
      <c r="BB99" s="49">
        <v>2</v>
      </c>
      <c r="BC99" s="49">
        <v>1</v>
      </c>
      <c r="BD99" s="49">
        <v>1</v>
      </c>
      <c r="BE99" s="49">
        <v>1</v>
      </c>
      <c r="BF99" s="49">
        <v>1</v>
      </c>
      <c r="BG99" s="49">
        <v>5</v>
      </c>
      <c r="BH99" s="49">
        <v>5</v>
      </c>
      <c r="BI99" s="49">
        <v>5</v>
      </c>
      <c r="BJ99" s="49">
        <v>2</v>
      </c>
      <c r="BK99" s="49">
        <v>2</v>
      </c>
      <c r="BL99" s="49">
        <v>1</v>
      </c>
      <c r="BM99" s="49">
        <v>2</v>
      </c>
      <c r="BN99" s="49">
        <v>1</v>
      </c>
      <c r="BO99" s="49">
        <v>4.0121324999999999E-2</v>
      </c>
      <c r="BP99" s="49">
        <v>0.93166646600000003</v>
      </c>
      <c r="BQ99" s="49">
        <v>40.961319680000003</v>
      </c>
      <c r="BR99" s="49">
        <v>215</v>
      </c>
      <c r="BS99" s="49">
        <v>58</v>
      </c>
      <c r="BT99" s="49">
        <v>85</v>
      </c>
      <c r="BU99" s="49">
        <v>105</v>
      </c>
      <c r="BV99" s="49">
        <v>125</v>
      </c>
      <c r="BW99" s="49">
        <v>154</v>
      </c>
      <c r="BX99" s="49">
        <v>177</v>
      </c>
      <c r="BY99" s="49">
        <v>203</v>
      </c>
      <c r="BZ99" s="49">
        <v>29</v>
      </c>
      <c r="CA99" s="49">
        <v>43</v>
      </c>
      <c r="CB99" s="49">
        <v>53</v>
      </c>
      <c r="CC99" s="49">
        <v>63</v>
      </c>
      <c r="CD99" s="49">
        <v>77</v>
      </c>
      <c r="CE99" s="49">
        <v>89</v>
      </c>
      <c r="CF99" s="49">
        <v>102</v>
      </c>
      <c r="CG99" s="52">
        <v>0</v>
      </c>
      <c r="CH99" s="53">
        <v>0</v>
      </c>
      <c r="CI99" s="54">
        <v>0</v>
      </c>
      <c r="CJ99" s="55">
        <v>0</v>
      </c>
      <c r="CK99" s="56">
        <v>100</v>
      </c>
      <c r="CL99" s="57">
        <v>0</v>
      </c>
      <c r="CM99" s="58">
        <v>0</v>
      </c>
      <c r="CN99" s="59">
        <v>0</v>
      </c>
      <c r="CO99" s="60" t="s">
        <v>178</v>
      </c>
      <c r="CP99" s="49">
        <v>0</v>
      </c>
      <c r="CQ99" s="49">
        <v>0</v>
      </c>
      <c r="CR99" s="49">
        <v>0</v>
      </c>
      <c r="CS99" s="49">
        <v>0</v>
      </c>
      <c r="CT99" s="49">
        <v>0</v>
      </c>
      <c r="CU99" s="49">
        <v>0</v>
      </c>
      <c r="CV99" s="49">
        <v>0</v>
      </c>
      <c r="CW99" s="49">
        <v>100</v>
      </c>
      <c r="CX99" s="49">
        <v>0</v>
      </c>
    </row>
    <row r="100" spans="1:102" x14ac:dyDescent="0.25">
      <c r="A100" s="48" t="s">
        <v>179</v>
      </c>
      <c r="B100" s="49" t="s">
        <v>818</v>
      </c>
      <c r="C100" s="49" t="s">
        <v>840</v>
      </c>
      <c r="D100" s="49" t="s">
        <v>841</v>
      </c>
      <c r="E100" s="49" t="s">
        <v>845</v>
      </c>
      <c r="F100" s="50">
        <v>2268</v>
      </c>
      <c r="G100" s="49">
        <v>-24.03642</v>
      </c>
      <c r="H100" s="49">
        <v>31.128209999999999</v>
      </c>
      <c r="I100" s="51">
        <v>32437</v>
      </c>
      <c r="J100" s="51">
        <v>43243</v>
      </c>
      <c r="K100" s="50"/>
      <c r="L100" s="49">
        <v>2295.585063</v>
      </c>
      <c r="M100" s="49">
        <v>440791.66259999998</v>
      </c>
      <c r="N100" s="49">
        <v>69129.116840000002</v>
      </c>
      <c r="O100" s="49">
        <v>69.129116839999995</v>
      </c>
      <c r="P100" s="49">
        <v>152748.31969999999</v>
      </c>
      <c r="Q100" s="50">
        <v>327</v>
      </c>
      <c r="R100" s="50">
        <v>1423</v>
      </c>
      <c r="S100" s="50">
        <v>361</v>
      </c>
      <c r="T100" s="50">
        <v>646</v>
      </c>
      <c r="U100" s="50">
        <v>2.7247299999999999E-3</v>
      </c>
      <c r="V100" s="50">
        <v>7.1752020000000003E-3</v>
      </c>
      <c r="W100" s="50">
        <v>7.2100000380000004</v>
      </c>
      <c r="X100" s="50">
        <v>2.4877520000000002E-3</v>
      </c>
      <c r="Y100" s="49">
        <v>2.3002047750000001</v>
      </c>
      <c r="Z100" s="49">
        <v>84.315737600000006</v>
      </c>
      <c r="AA100" s="49">
        <v>32.062030360000001</v>
      </c>
      <c r="AB100" s="50" t="s">
        <v>80</v>
      </c>
      <c r="AC100" s="49">
        <v>22.53111591</v>
      </c>
      <c r="AD100" s="49">
        <v>6.6</v>
      </c>
      <c r="AE100" s="49">
        <v>2</v>
      </c>
      <c r="AF100" s="49">
        <v>4.63</v>
      </c>
      <c r="AG100" s="49">
        <v>3.8</v>
      </c>
      <c r="AH100" s="49">
        <v>6.6</v>
      </c>
      <c r="AI100" s="49">
        <v>0.61</v>
      </c>
      <c r="AJ100" s="49">
        <v>0.24</v>
      </c>
      <c r="AK100" s="49">
        <v>0.35</v>
      </c>
      <c r="AL100" s="49">
        <v>0.36</v>
      </c>
      <c r="AM100" s="49">
        <v>1122</v>
      </c>
      <c r="AN100" s="49">
        <v>380</v>
      </c>
      <c r="AO100" s="49">
        <v>588</v>
      </c>
      <c r="AP100" s="49">
        <v>545</v>
      </c>
      <c r="AQ100" s="49">
        <v>1010</v>
      </c>
      <c r="AR100" s="49">
        <v>402</v>
      </c>
      <c r="AS100" s="49">
        <v>564</v>
      </c>
      <c r="AT100" s="49">
        <v>531</v>
      </c>
      <c r="AU100" s="49">
        <v>6.5000000000000002E-2</v>
      </c>
      <c r="AV100" s="49">
        <v>4.3079999999999998</v>
      </c>
      <c r="AW100" s="49">
        <v>6</v>
      </c>
      <c r="AX100" s="49">
        <v>29</v>
      </c>
      <c r="AY100" s="49">
        <v>2</v>
      </c>
      <c r="AZ100" s="49">
        <v>4</v>
      </c>
      <c r="BA100" s="49">
        <v>1</v>
      </c>
      <c r="BB100" s="49">
        <v>2</v>
      </c>
      <c r="BC100" s="49">
        <v>1</v>
      </c>
      <c r="BD100" s="49">
        <v>1</v>
      </c>
      <c r="BE100" s="49">
        <v>1</v>
      </c>
      <c r="BF100" s="49">
        <v>1</v>
      </c>
      <c r="BG100" s="49">
        <v>5</v>
      </c>
      <c r="BH100" s="49">
        <v>5</v>
      </c>
      <c r="BI100" s="49">
        <v>5</v>
      </c>
      <c r="BJ100" s="49">
        <v>2</v>
      </c>
      <c r="BK100" s="49">
        <v>2</v>
      </c>
      <c r="BL100" s="49">
        <v>1</v>
      </c>
      <c r="BM100" s="49">
        <v>2</v>
      </c>
      <c r="BN100" s="49">
        <v>1</v>
      </c>
      <c r="BO100" s="49">
        <v>-7.6151745000000007E-2</v>
      </c>
      <c r="BP100" s="49">
        <v>0.81718816800000005</v>
      </c>
      <c r="BQ100" s="49">
        <v>24.96330158</v>
      </c>
      <c r="BR100" s="49">
        <v>171</v>
      </c>
      <c r="BS100" s="49">
        <v>84</v>
      </c>
      <c r="BT100" s="49">
        <v>122</v>
      </c>
      <c r="BU100" s="49">
        <v>150</v>
      </c>
      <c r="BV100" s="49">
        <v>180</v>
      </c>
      <c r="BW100" s="49">
        <v>221</v>
      </c>
      <c r="BX100" s="49">
        <v>255</v>
      </c>
      <c r="BY100" s="49">
        <v>291</v>
      </c>
      <c r="BZ100" s="49">
        <v>81</v>
      </c>
      <c r="CA100" s="49">
        <v>118</v>
      </c>
      <c r="CB100" s="49">
        <v>145</v>
      </c>
      <c r="CC100" s="49">
        <v>174</v>
      </c>
      <c r="CD100" s="49">
        <v>214</v>
      </c>
      <c r="CE100" s="49">
        <v>246</v>
      </c>
      <c r="CF100" s="49">
        <v>282</v>
      </c>
      <c r="CG100" s="52">
        <v>0</v>
      </c>
      <c r="CH100" s="53">
        <v>0</v>
      </c>
      <c r="CI100" s="54">
        <v>0</v>
      </c>
      <c r="CJ100" s="55">
        <v>0</v>
      </c>
      <c r="CK100" s="56">
        <v>0</v>
      </c>
      <c r="CL100" s="57">
        <v>100</v>
      </c>
      <c r="CM100" s="58">
        <v>0</v>
      </c>
      <c r="CN100" s="59">
        <v>0</v>
      </c>
      <c r="CO100" s="60" t="s">
        <v>179</v>
      </c>
      <c r="CP100" s="49">
        <v>0</v>
      </c>
      <c r="CQ100" s="49">
        <v>0</v>
      </c>
      <c r="CR100" s="49">
        <v>0</v>
      </c>
      <c r="CS100" s="49">
        <v>0</v>
      </c>
      <c r="CT100" s="49">
        <v>0</v>
      </c>
      <c r="CU100" s="49">
        <v>0</v>
      </c>
      <c r="CV100" s="49">
        <v>0</v>
      </c>
      <c r="CW100" s="49">
        <v>100</v>
      </c>
      <c r="CX100" s="49">
        <v>0</v>
      </c>
    </row>
    <row r="101" spans="1:102" x14ac:dyDescent="0.25">
      <c r="A101" s="48" t="s">
        <v>180</v>
      </c>
      <c r="B101" s="49" t="s">
        <v>818</v>
      </c>
      <c r="C101" s="49" t="s">
        <v>840</v>
      </c>
      <c r="D101" s="49" t="s">
        <v>846</v>
      </c>
      <c r="E101" s="49" t="s">
        <v>847</v>
      </c>
      <c r="F101" s="50">
        <v>935.5</v>
      </c>
      <c r="G101" s="49">
        <v>-24.231000000000002</v>
      </c>
      <c r="H101" s="49">
        <v>31.634</v>
      </c>
      <c r="I101" s="51">
        <v>32478</v>
      </c>
      <c r="J101" s="51">
        <v>43243</v>
      </c>
      <c r="K101" s="50"/>
      <c r="L101" s="49">
        <v>942.93373389999999</v>
      </c>
      <c r="M101" s="49">
        <v>289648.95429999998</v>
      </c>
      <c r="N101" s="49">
        <v>75811.692309999999</v>
      </c>
      <c r="O101" s="49">
        <v>75.811692309999998</v>
      </c>
      <c r="P101" s="49">
        <v>138125.9541</v>
      </c>
      <c r="Q101" s="50">
        <v>272</v>
      </c>
      <c r="R101" s="50">
        <v>699</v>
      </c>
      <c r="S101" s="50">
        <v>303</v>
      </c>
      <c r="T101" s="50">
        <v>505</v>
      </c>
      <c r="U101" s="50">
        <v>2.0614539999999999E-3</v>
      </c>
      <c r="V101" s="50">
        <v>3.0913809999999998E-3</v>
      </c>
      <c r="W101" s="50">
        <v>4.3800001139999996</v>
      </c>
      <c r="X101" s="50">
        <v>1.9499109999999999E-3</v>
      </c>
      <c r="Y101" s="49">
        <v>1.804407544</v>
      </c>
      <c r="Z101" s="49">
        <v>89.992685059999999</v>
      </c>
      <c r="AA101" s="49">
        <v>32.589011829999997</v>
      </c>
      <c r="AB101" s="50" t="s">
        <v>80</v>
      </c>
      <c r="AC101" s="49">
        <v>27.51466872</v>
      </c>
      <c r="AD101" s="49">
        <v>7</v>
      </c>
      <c r="AE101" s="49">
        <v>2.34</v>
      </c>
      <c r="AF101" s="49">
        <v>4.1399999999999997</v>
      </c>
      <c r="AG101" s="49">
        <v>3.95</v>
      </c>
      <c r="AH101" s="49">
        <v>3.95</v>
      </c>
      <c r="AI101" s="49">
        <v>0.56999999999999995</v>
      </c>
      <c r="AJ101" s="49">
        <v>0.17</v>
      </c>
      <c r="AK101" s="49">
        <v>0.5</v>
      </c>
      <c r="AL101" s="49">
        <v>0.51</v>
      </c>
      <c r="AM101" s="49">
        <v>878</v>
      </c>
      <c r="AN101" s="49">
        <v>437</v>
      </c>
      <c r="AO101" s="49">
        <v>595</v>
      </c>
      <c r="AP101" s="49">
        <v>600</v>
      </c>
      <c r="AQ101" s="49">
        <v>758</v>
      </c>
      <c r="AR101" s="49">
        <v>464</v>
      </c>
      <c r="AS101" s="49">
        <v>597</v>
      </c>
      <c r="AT101" s="49">
        <v>590</v>
      </c>
      <c r="AU101" s="49">
        <v>4.7E-2</v>
      </c>
      <c r="AV101" s="49">
        <v>3.0169999999999999</v>
      </c>
      <c r="AW101" s="49">
        <v>6</v>
      </c>
      <c r="AX101" s="49">
        <v>37</v>
      </c>
      <c r="AY101" s="49">
        <v>2</v>
      </c>
      <c r="AZ101" s="49">
        <v>4</v>
      </c>
      <c r="BA101" s="49">
        <v>1</v>
      </c>
      <c r="BB101" s="49">
        <v>1</v>
      </c>
      <c r="BC101" s="49">
        <v>1</v>
      </c>
      <c r="BD101" s="49">
        <v>1</v>
      </c>
      <c r="BE101" s="49">
        <v>1</v>
      </c>
      <c r="BF101" s="49">
        <v>1</v>
      </c>
      <c r="BG101" s="49">
        <v>5</v>
      </c>
      <c r="BH101" s="49">
        <v>5</v>
      </c>
      <c r="BI101" s="49">
        <v>5</v>
      </c>
      <c r="BJ101" s="49">
        <v>2</v>
      </c>
      <c r="BK101" s="49">
        <v>2</v>
      </c>
      <c r="BL101" s="49">
        <v>1</v>
      </c>
      <c r="BM101" s="49">
        <v>2</v>
      </c>
      <c r="BN101" s="49">
        <v>1</v>
      </c>
      <c r="BO101" s="49">
        <v>-6.1258792999999999E-2</v>
      </c>
      <c r="BP101" s="49">
        <v>0.88961206400000004</v>
      </c>
      <c r="BQ101" s="49">
        <v>34.304364120000002</v>
      </c>
      <c r="BR101" s="49">
        <v>175</v>
      </c>
      <c r="BS101" s="49">
        <v>88</v>
      </c>
      <c r="BT101" s="49">
        <v>124</v>
      </c>
      <c r="BU101" s="49">
        <v>152</v>
      </c>
      <c r="BV101" s="49">
        <v>181</v>
      </c>
      <c r="BW101" s="49">
        <v>224</v>
      </c>
      <c r="BX101" s="49">
        <v>260</v>
      </c>
      <c r="BY101" s="49">
        <v>299</v>
      </c>
      <c r="BZ101" s="49">
        <v>87</v>
      </c>
      <c r="CA101" s="49">
        <v>123</v>
      </c>
      <c r="CB101" s="49">
        <v>150</v>
      </c>
      <c r="CC101" s="49">
        <v>179</v>
      </c>
      <c r="CD101" s="49">
        <v>221</v>
      </c>
      <c r="CE101" s="49">
        <v>257</v>
      </c>
      <c r="CF101" s="49">
        <v>296</v>
      </c>
      <c r="CG101" s="52">
        <v>0</v>
      </c>
      <c r="CH101" s="53">
        <v>0</v>
      </c>
      <c r="CI101" s="54">
        <v>0</v>
      </c>
      <c r="CJ101" s="55">
        <v>0</v>
      </c>
      <c r="CK101" s="56">
        <v>0</v>
      </c>
      <c r="CL101" s="57">
        <v>100</v>
      </c>
      <c r="CM101" s="58">
        <v>0</v>
      </c>
      <c r="CN101" s="59">
        <v>0</v>
      </c>
      <c r="CO101" s="60" t="s">
        <v>180</v>
      </c>
      <c r="CP101" s="49">
        <v>0</v>
      </c>
      <c r="CQ101" s="49">
        <v>0</v>
      </c>
      <c r="CR101" s="49">
        <v>0</v>
      </c>
      <c r="CS101" s="49">
        <v>0</v>
      </c>
      <c r="CT101" s="49">
        <v>0</v>
      </c>
      <c r="CU101" s="49">
        <v>0</v>
      </c>
      <c r="CV101" s="49">
        <v>0</v>
      </c>
      <c r="CW101" s="49">
        <v>100</v>
      </c>
      <c r="CX101" s="49">
        <v>0</v>
      </c>
    </row>
    <row r="102" spans="1:102" x14ac:dyDescent="0.25">
      <c r="A102" s="62" t="s">
        <v>181</v>
      </c>
      <c r="B102" s="64" t="s">
        <v>818</v>
      </c>
      <c r="C102" s="64" t="s">
        <v>840</v>
      </c>
      <c r="D102" s="64" t="s">
        <v>846</v>
      </c>
      <c r="E102" s="64" t="s">
        <v>848</v>
      </c>
      <c r="F102" s="65">
        <v>164</v>
      </c>
      <c r="G102" s="63">
        <v>-24.523890000000002</v>
      </c>
      <c r="H102" s="63">
        <v>31.070730000000001</v>
      </c>
      <c r="I102" s="66">
        <v>22525</v>
      </c>
      <c r="J102" s="66">
        <v>43207</v>
      </c>
      <c r="K102" s="65"/>
      <c r="L102" s="63">
        <v>161.91299029999999</v>
      </c>
      <c r="M102" s="63">
        <v>103426.4066</v>
      </c>
      <c r="N102" s="63">
        <v>18502.441599999998</v>
      </c>
      <c r="O102" s="49">
        <v>18.502441600000001</v>
      </c>
      <c r="P102" s="63">
        <v>35805.730739999999</v>
      </c>
      <c r="Q102" s="65">
        <v>535</v>
      </c>
      <c r="R102" s="65">
        <v>1598</v>
      </c>
      <c r="S102" s="65">
        <v>552</v>
      </c>
      <c r="T102" s="65">
        <v>960</v>
      </c>
      <c r="U102" s="65">
        <v>1.3013208E-2</v>
      </c>
      <c r="V102" s="65">
        <v>2.9687985E-2</v>
      </c>
      <c r="W102" s="65">
        <v>16.899999619999999</v>
      </c>
      <c r="X102" s="65">
        <v>1.5193098E-2</v>
      </c>
      <c r="Y102" s="63">
        <v>2.025283124</v>
      </c>
      <c r="Z102" s="63">
        <v>92.094242960000003</v>
      </c>
      <c r="AA102" s="63">
        <v>5.227866949</v>
      </c>
      <c r="AB102" s="65" t="s">
        <v>80</v>
      </c>
      <c r="AC102" s="63">
        <v>5.3216771119999997</v>
      </c>
      <c r="AD102" s="63">
        <v>7</v>
      </c>
      <c r="AE102" s="63">
        <v>2</v>
      </c>
      <c r="AF102" s="63">
        <v>3.39</v>
      </c>
      <c r="AG102" s="63">
        <v>3.05</v>
      </c>
      <c r="AH102" s="63">
        <v>3.6</v>
      </c>
      <c r="AI102" s="63">
        <v>0.59</v>
      </c>
      <c r="AJ102" s="63">
        <v>0.19</v>
      </c>
      <c r="AK102" s="63">
        <v>0.42</v>
      </c>
      <c r="AL102" s="63">
        <v>0.51</v>
      </c>
      <c r="AM102" s="63">
        <v>1829</v>
      </c>
      <c r="AN102" s="63">
        <v>571</v>
      </c>
      <c r="AO102" s="63">
        <v>957</v>
      </c>
      <c r="AP102" s="63">
        <v>859</v>
      </c>
      <c r="AQ102" s="63">
        <v>1511</v>
      </c>
      <c r="AR102" s="63">
        <v>604</v>
      </c>
      <c r="AS102" s="63">
        <v>953</v>
      </c>
      <c r="AT102" s="63">
        <v>889</v>
      </c>
      <c r="AU102" s="63">
        <v>0.33800000000000002</v>
      </c>
      <c r="AV102" s="63">
        <v>9.94</v>
      </c>
      <c r="AW102" s="63">
        <v>11</v>
      </c>
      <c r="AX102" s="63">
        <v>29</v>
      </c>
      <c r="AY102" s="63">
        <v>2</v>
      </c>
      <c r="AZ102" s="63">
        <v>4</v>
      </c>
      <c r="BA102" s="63">
        <v>2</v>
      </c>
      <c r="BB102" s="63">
        <v>2</v>
      </c>
      <c r="BC102" s="63">
        <v>1</v>
      </c>
      <c r="BD102" s="63">
        <v>1</v>
      </c>
      <c r="BE102" s="63">
        <v>1</v>
      </c>
      <c r="BF102" s="63">
        <v>1</v>
      </c>
      <c r="BG102" s="63">
        <v>5</v>
      </c>
      <c r="BH102" s="63">
        <v>5</v>
      </c>
      <c r="BI102" s="63">
        <v>5</v>
      </c>
      <c r="BJ102" s="63">
        <v>2</v>
      </c>
      <c r="BK102" s="63">
        <v>2</v>
      </c>
      <c r="BL102" s="63">
        <v>2</v>
      </c>
      <c r="BM102" s="63">
        <v>2</v>
      </c>
      <c r="BN102" s="63">
        <v>1</v>
      </c>
      <c r="BO102" s="63">
        <v>1.3558716E-2</v>
      </c>
      <c r="BP102" s="63">
        <v>0.82098918799999998</v>
      </c>
      <c r="BQ102" s="63">
        <v>28.43011126</v>
      </c>
      <c r="BR102" s="63">
        <v>196</v>
      </c>
      <c r="BS102" s="63">
        <v>73</v>
      </c>
      <c r="BT102" s="63">
        <v>101</v>
      </c>
      <c r="BU102" s="63">
        <v>123</v>
      </c>
      <c r="BV102" s="63">
        <v>146</v>
      </c>
      <c r="BW102" s="63">
        <v>180</v>
      </c>
      <c r="BX102" s="63">
        <v>209</v>
      </c>
      <c r="BY102" s="63">
        <v>241</v>
      </c>
      <c r="BZ102" s="63">
        <v>73</v>
      </c>
      <c r="CA102" s="63">
        <v>102</v>
      </c>
      <c r="CB102" s="63">
        <v>124</v>
      </c>
      <c r="CC102" s="63">
        <v>147</v>
      </c>
      <c r="CD102" s="63">
        <v>181</v>
      </c>
      <c r="CE102" s="63">
        <v>210</v>
      </c>
      <c r="CF102" s="63">
        <v>242</v>
      </c>
      <c r="CG102" s="52">
        <v>0</v>
      </c>
      <c r="CH102" s="53">
        <v>0</v>
      </c>
      <c r="CI102" s="54">
        <v>0</v>
      </c>
      <c r="CJ102" s="55">
        <v>0</v>
      </c>
      <c r="CK102" s="56">
        <v>0</v>
      </c>
      <c r="CL102" s="57">
        <v>100</v>
      </c>
      <c r="CM102" s="58">
        <v>0</v>
      </c>
      <c r="CN102" s="59">
        <v>0</v>
      </c>
      <c r="CO102" s="67" t="s">
        <v>181</v>
      </c>
      <c r="CP102" s="49">
        <v>0</v>
      </c>
      <c r="CQ102" s="49">
        <v>0</v>
      </c>
      <c r="CR102" s="49">
        <v>0</v>
      </c>
      <c r="CS102" s="49">
        <v>0</v>
      </c>
      <c r="CT102" s="49">
        <v>0</v>
      </c>
      <c r="CU102" s="49">
        <v>0</v>
      </c>
      <c r="CV102" s="49">
        <v>0</v>
      </c>
      <c r="CW102" s="49">
        <v>100</v>
      </c>
      <c r="CX102" s="49">
        <v>0</v>
      </c>
    </row>
    <row r="103" spans="1:102" x14ac:dyDescent="0.25">
      <c r="A103" s="62" t="s">
        <v>182</v>
      </c>
      <c r="B103" s="64" t="s">
        <v>818</v>
      </c>
      <c r="C103" s="64" t="s">
        <v>840</v>
      </c>
      <c r="D103" s="64" t="s">
        <v>841</v>
      </c>
      <c r="E103" s="64" t="s">
        <v>842</v>
      </c>
      <c r="F103" s="65">
        <v>45</v>
      </c>
      <c r="G103" s="63">
        <v>-24.09853</v>
      </c>
      <c r="H103" s="63">
        <v>30.254950000000001</v>
      </c>
      <c r="I103" s="66">
        <v>33823</v>
      </c>
      <c r="J103" s="66">
        <v>43209</v>
      </c>
      <c r="K103" s="65"/>
      <c r="L103" s="63">
        <v>49.396264080000002</v>
      </c>
      <c r="M103" s="63">
        <v>44999.013140000003</v>
      </c>
      <c r="N103" s="63">
        <v>5559.2003580000001</v>
      </c>
      <c r="O103" s="49">
        <v>5.559200358</v>
      </c>
      <c r="P103" s="63">
        <v>13820.89299</v>
      </c>
      <c r="Q103" s="65">
        <v>766</v>
      </c>
      <c r="R103" s="65">
        <v>1423</v>
      </c>
      <c r="S103" s="65">
        <v>785</v>
      </c>
      <c r="T103" s="65">
        <v>1252</v>
      </c>
      <c r="U103" s="65">
        <v>4.3423182999999997E-2</v>
      </c>
      <c r="V103" s="65">
        <v>4.7536726000000001E-2</v>
      </c>
      <c r="W103" s="65">
        <v>36.36000061</v>
      </c>
      <c r="X103" s="65">
        <v>4.5052561999999997E-2</v>
      </c>
      <c r="Y103" s="63">
        <v>2.9154501339999999</v>
      </c>
      <c r="Z103" s="63">
        <v>93.824489220000004</v>
      </c>
      <c r="AA103" s="63">
        <v>1.652896683</v>
      </c>
      <c r="AB103" s="65" t="s">
        <v>80</v>
      </c>
      <c r="AC103" s="63">
        <v>0.60434110399999996</v>
      </c>
      <c r="AD103" s="63">
        <v>6.6</v>
      </c>
      <c r="AE103" s="63">
        <v>2</v>
      </c>
      <c r="AF103" s="63">
        <v>4.07</v>
      </c>
      <c r="AG103" s="63">
        <v>3.8</v>
      </c>
      <c r="AH103" s="63">
        <v>2.2999999999999998</v>
      </c>
      <c r="AI103" s="63">
        <v>0.61</v>
      </c>
      <c r="AJ103" s="63">
        <v>0.41</v>
      </c>
      <c r="AK103" s="63">
        <v>0.54</v>
      </c>
      <c r="AL103" s="63">
        <v>0.5</v>
      </c>
      <c r="AM103" s="63">
        <v>1109</v>
      </c>
      <c r="AN103" s="63">
        <v>798</v>
      </c>
      <c r="AO103" s="63">
        <v>940</v>
      </c>
      <c r="AP103" s="63">
        <v>959</v>
      </c>
      <c r="AQ103" s="63">
        <v>989</v>
      </c>
      <c r="AR103" s="63">
        <v>854</v>
      </c>
      <c r="AS103" s="63">
        <v>922</v>
      </c>
      <c r="AT103" s="63">
        <v>927</v>
      </c>
      <c r="AU103" s="63">
        <v>0.82599999999999996</v>
      </c>
      <c r="AV103" s="63">
        <v>1.7909999999999999</v>
      </c>
      <c r="AW103" s="63">
        <v>12</v>
      </c>
      <c r="AX103" s="63">
        <v>29</v>
      </c>
      <c r="AY103" s="63">
        <v>2</v>
      </c>
      <c r="AZ103" s="63">
        <v>4</v>
      </c>
      <c r="BA103" s="63">
        <v>1</v>
      </c>
      <c r="BB103" s="63">
        <v>2</v>
      </c>
      <c r="BC103" s="63">
        <v>1</v>
      </c>
      <c r="BD103" s="63">
        <v>1</v>
      </c>
      <c r="BE103" s="63">
        <v>1</v>
      </c>
      <c r="BF103" s="63">
        <v>1</v>
      </c>
      <c r="BG103" s="63">
        <v>5</v>
      </c>
      <c r="BH103" s="63">
        <v>5</v>
      </c>
      <c r="BI103" s="63">
        <v>5</v>
      </c>
      <c r="BJ103" s="63">
        <v>2</v>
      </c>
      <c r="BK103" s="63">
        <v>2</v>
      </c>
      <c r="BL103" s="63">
        <v>1</v>
      </c>
      <c r="BM103" s="63">
        <v>2</v>
      </c>
      <c r="BN103" s="63">
        <v>1</v>
      </c>
      <c r="BO103" s="63">
        <v>4.0121324999999999E-2</v>
      </c>
      <c r="BP103" s="63">
        <v>0.83745715700000001</v>
      </c>
      <c r="BQ103" s="63">
        <v>32.89812568</v>
      </c>
      <c r="BR103" s="63">
        <v>205</v>
      </c>
      <c r="BS103" s="63">
        <v>50</v>
      </c>
      <c r="BT103" s="63">
        <v>73</v>
      </c>
      <c r="BU103" s="63">
        <v>90</v>
      </c>
      <c r="BV103" s="63">
        <v>107</v>
      </c>
      <c r="BW103" s="63">
        <v>132</v>
      </c>
      <c r="BX103" s="63">
        <v>152</v>
      </c>
      <c r="BY103" s="63">
        <v>174</v>
      </c>
      <c r="BZ103" s="63">
        <v>29</v>
      </c>
      <c r="CA103" s="63">
        <v>42</v>
      </c>
      <c r="CB103" s="63">
        <v>52</v>
      </c>
      <c r="CC103" s="63">
        <v>62</v>
      </c>
      <c r="CD103" s="63">
        <v>77</v>
      </c>
      <c r="CE103" s="63">
        <v>88</v>
      </c>
      <c r="CF103" s="63">
        <v>101</v>
      </c>
      <c r="CG103" s="52">
        <v>0</v>
      </c>
      <c r="CH103" s="53">
        <v>0</v>
      </c>
      <c r="CI103" s="54">
        <v>0</v>
      </c>
      <c r="CJ103" s="55">
        <v>0</v>
      </c>
      <c r="CK103" s="56">
        <v>100</v>
      </c>
      <c r="CL103" s="57">
        <v>0</v>
      </c>
      <c r="CM103" s="58">
        <v>0</v>
      </c>
      <c r="CN103" s="59">
        <v>0</v>
      </c>
      <c r="CO103" s="67" t="s">
        <v>182</v>
      </c>
      <c r="CP103" s="49">
        <v>0</v>
      </c>
      <c r="CQ103" s="49">
        <v>0</v>
      </c>
      <c r="CR103" s="49">
        <v>0</v>
      </c>
      <c r="CS103" s="49">
        <v>0</v>
      </c>
      <c r="CT103" s="49">
        <v>0</v>
      </c>
      <c r="CU103" s="49">
        <v>0</v>
      </c>
      <c r="CV103" s="49">
        <v>0</v>
      </c>
      <c r="CW103" s="49">
        <v>100</v>
      </c>
      <c r="CX103" s="49">
        <v>0</v>
      </c>
    </row>
    <row r="104" spans="1:102" x14ac:dyDescent="0.25">
      <c r="A104" s="48" t="s">
        <v>183</v>
      </c>
      <c r="B104" s="49" t="s">
        <v>818</v>
      </c>
      <c r="C104" s="49" t="s">
        <v>828</v>
      </c>
      <c r="D104" s="49" t="s">
        <v>833</v>
      </c>
      <c r="E104" s="49" t="s">
        <v>839</v>
      </c>
      <c r="F104" s="50">
        <v>477</v>
      </c>
      <c r="G104" s="49">
        <v>-23.893170000000001</v>
      </c>
      <c r="H104" s="49">
        <v>30.35765</v>
      </c>
      <c r="I104" s="51">
        <v>21928</v>
      </c>
      <c r="J104" s="51">
        <v>43326</v>
      </c>
      <c r="K104" s="50">
        <v>1957</v>
      </c>
      <c r="L104" s="49">
        <v>479.89603979999998</v>
      </c>
      <c r="M104" s="49">
        <v>155934.11489999999</v>
      </c>
      <c r="N104" s="49">
        <v>26470.651750000001</v>
      </c>
      <c r="O104" s="49">
        <v>26.470651749999998</v>
      </c>
      <c r="P104" s="49">
        <v>48085.221089999999</v>
      </c>
      <c r="Q104" s="50">
        <v>508</v>
      </c>
      <c r="R104" s="50">
        <v>1266</v>
      </c>
      <c r="S104" s="50">
        <v>522</v>
      </c>
      <c r="T104" s="50">
        <v>883</v>
      </c>
      <c r="U104" s="50">
        <v>6.5944289999999997E-3</v>
      </c>
      <c r="V104" s="50">
        <v>1.5763678999999999E-2</v>
      </c>
      <c r="W104" s="50">
        <v>20.270000459999999</v>
      </c>
      <c r="X104" s="50">
        <v>1.0010006E-2</v>
      </c>
      <c r="Y104" s="49">
        <v>2.9761401470000002</v>
      </c>
      <c r="Z104" s="49">
        <v>87.342381250000003</v>
      </c>
      <c r="AA104" s="49">
        <v>7.7036516989999999</v>
      </c>
      <c r="AB104" s="50" t="s">
        <v>80</v>
      </c>
      <c r="AC104" s="49">
        <v>4.6476764399999997</v>
      </c>
      <c r="AD104" s="49">
        <v>7</v>
      </c>
      <c r="AE104" s="49">
        <v>1.3</v>
      </c>
      <c r="AF104" s="49">
        <v>3.77</v>
      </c>
      <c r="AG104" s="49">
        <v>3.6</v>
      </c>
      <c r="AH104" s="49">
        <v>3</v>
      </c>
      <c r="AI104" s="49">
        <v>0.61</v>
      </c>
      <c r="AJ104" s="49">
        <v>0.2</v>
      </c>
      <c r="AK104" s="49">
        <v>0.45</v>
      </c>
      <c r="AL104" s="49">
        <v>0.45</v>
      </c>
      <c r="AM104" s="49">
        <v>1401</v>
      </c>
      <c r="AN104" s="49">
        <v>573</v>
      </c>
      <c r="AO104" s="49">
        <v>836</v>
      </c>
      <c r="AP104" s="49">
        <v>783</v>
      </c>
      <c r="AQ104" s="49">
        <v>1364</v>
      </c>
      <c r="AR104" s="49">
        <v>593</v>
      </c>
      <c r="AS104" s="49">
        <v>955</v>
      </c>
      <c r="AT104" s="49">
        <v>948</v>
      </c>
      <c r="AU104" s="49">
        <v>0.20599999999999999</v>
      </c>
      <c r="AV104" s="49">
        <v>17.065999999999999</v>
      </c>
      <c r="AW104" s="49">
        <v>11</v>
      </c>
      <c r="AX104" s="49">
        <v>29</v>
      </c>
      <c r="AY104" s="49">
        <v>2</v>
      </c>
      <c r="AZ104" s="49">
        <v>4</v>
      </c>
      <c r="BA104" s="49">
        <v>1</v>
      </c>
      <c r="BB104" s="49">
        <v>2</v>
      </c>
      <c r="BC104" s="49">
        <v>1</v>
      </c>
      <c r="BD104" s="49">
        <v>1</v>
      </c>
      <c r="BE104" s="49">
        <v>1</v>
      </c>
      <c r="BF104" s="49">
        <v>1</v>
      </c>
      <c r="BG104" s="49">
        <v>5</v>
      </c>
      <c r="BH104" s="49">
        <v>5</v>
      </c>
      <c r="BI104" s="49">
        <v>5</v>
      </c>
      <c r="BJ104" s="49">
        <v>2</v>
      </c>
      <c r="BK104" s="49">
        <v>2</v>
      </c>
      <c r="BL104" s="49">
        <v>1</v>
      </c>
      <c r="BM104" s="49">
        <v>2</v>
      </c>
      <c r="BN104" s="49">
        <v>1</v>
      </c>
      <c r="BO104" s="49">
        <v>7.0302301999999997E-2</v>
      </c>
      <c r="BP104" s="49">
        <v>0.87925365</v>
      </c>
      <c r="BQ104" s="49">
        <v>41.611904459999998</v>
      </c>
      <c r="BR104" s="49">
        <v>187</v>
      </c>
      <c r="BS104" s="49">
        <v>74</v>
      </c>
      <c r="BT104" s="49">
        <v>108</v>
      </c>
      <c r="BU104" s="49">
        <v>133</v>
      </c>
      <c r="BV104" s="49">
        <v>159</v>
      </c>
      <c r="BW104" s="49">
        <v>195</v>
      </c>
      <c r="BX104" s="49">
        <v>225</v>
      </c>
      <c r="BY104" s="49">
        <v>257</v>
      </c>
      <c r="BZ104" s="49">
        <v>65</v>
      </c>
      <c r="CA104" s="49">
        <v>95</v>
      </c>
      <c r="CB104" s="49">
        <v>117</v>
      </c>
      <c r="CC104" s="49">
        <v>140</v>
      </c>
      <c r="CD104" s="49">
        <v>172</v>
      </c>
      <c r="CE104" s="49">
        <v>199</v>
      </c>
      <c r="CF104" s="49">
        <v>227</v>
      </c>
      <c r="CG104" s="52">
        <v>0</v>
      </c>
      <c r="CH104" s="53">
        <v>0</v>
      </c>
      <c r="CI104" s="54">
        <v>0</v>
      </c>
      <c r="CJ104" s="55">
        <v>0</v>
      </c>
      <c r="CK104" s="56">
        <v>100</v>
      </c>
      <c r="CL104" s="57">
        <v>0</v>
      </c>
      <c r="CM104" s="58">
        <v>0</v>
      </c>
      <c r="CN104" s="59">
        <v>0</v>
      </c>
      <c r="CO104" s="60" t="s">
        <v>183</v>
      </c>
      <c r="CP104" s="49">
        <v>0</v>
      </c>
      <c r="CQ104" s="49">
        <v>0</v>
      </c>
      <c r="CR104" s="49">
        <v>0</v>
      </c>
      <c r="CS104" s="49">
        <v>0</v>
      </c>
      <c r="CT104" s="49">
        <v>0</v>
      </c>
      <c r="CU104" s="49">
        <v>0</v>
      </c>
      <c r="CV104" s="49">
        <v>0</v>
      </c>
      <c r="CW104" s="49">
        <v>100</v>
      </c>
      <c r="CX104" s="49">
        <v>0</v>
      </c>
    </row>
    <row r="105" spans="1:102" x14ac:dyDescent="0.25">
      <c r="A105" s="48" t="s">
        <v>184</v>
      </c>
      <c r="B105" s="49" t="s">
        <v>818</v>
      </c>
      <c r="C105" s="49" t="s">
        <v>828</v>
      </c>
      <c r="D105" s="49" t="s">
        <v>829</v>
      </c>
      <c r="E105" s="49" t="s">
        <v>830</v>
      </c>
      <c r="F105" s="50">
        <v>432</v>
      </c>
      <c r="G105" s="49">
        <v>-23.526599999999998</v>
      </c>
      <c r="H105" s="49">
        <v>31.403459999999999</v>
      </c>
      <c r="I105" s="51">
        <v>22259</v>
      </c>
      <c r="J105" s="51">
        <v>43274</v>
      </c>
      <c r="K105" s="50">
        <v>1960</v>
      </c>
      <c r="L105" s="49">
        <v>368.62196230000001</v>
      </c>
      <c r="M105" s="49">
        <v>141662.7463</v>
      </c>
      <c r="N105" s="49">
        <v>18407.872050000002</v>
      </c>
      <c r="O105" s="49">
        <v>18.407872050000002</v>
      </c>
      <c r="P105" s="49">
        <v>42408.68677</v>
      </c>
      <c r="Q105" s="50">
        <v>317</v>
      </c>
      <c r="R105" s="50">
        <v>446</v>
      </c>
      <c r="S105" s="50">
        <v>330</v>
      </c>
      <c r="T105" s="50">
        <v>413</v>
      </c>
      <c r="U105" s="50">
        <v>2.5745429999999999E-3</v>
      </c>
      <c r="V105" s="50">
        <v>3.0418300000000001E-3</v>
      </c>
      <c r="W105" s="50">
        <v>2.7999999519999998</v>
      </c>
      <c r="X105" s="50">
        <v>2.6095279999999998E-3</v>
      </c>
      <c r="Y105" s="49">
        <v>2.4960180749999998</v>
      </c>
      <c r="Z105" s="49">
        <v>90.914070730000006</v>
      </c>
      <c r="AA105" s="49">
        <v>11.73488298</v>
      </c>
      <c r="AB105" s="50" t="s">
        <v>80</v>
      </c>
      <c r="AC105" s="49">
        <v>5.5267669499999998</v>
      </c>
      <c r="AD105" s="49">
        <v>5.85</v>
      </c>
      <c r="AE105" s="49">
        <v>3.47</v>
      </c>
      <c r="AF105" s="49">
        <v>3.63</v>
      </c>
      <c r="AG105" s="49">
        <v>3.47</v>
      </c>
      <c r="AH105" s="49">
        <v>3.47</v>
      </c>
      <c r="AI105" s="49">
        <v>0.41</v>
      </c>
      <c r="AJ105" s="49">
        <v>0.13</v>
      </c>
      <c r="AK105" s="49">
        <v>0.38</v>
      </c>
      <c r="AL105" s="49">
        <v>0.38</v>
      </c>
      <c r="AM105" s="49">
        <v>667</v>
      </c>
      <c r="AN105" s="49">
        <v>508</v>
      </c>
      <c r="AO105" s="49">
        <v>599</v>
      </c>
      <c r="AP105" s="49">
        <v>604</v>
      </c>
      <c r="AQ105" s="49">
        <v>492</v>
      </c>
      <c r="AR105" s="49">
        <v>457</v>
      </c>
      <c r="AS105" s="49">
        <v>477</v>
      </c>
      <c r="AT105" s="49">
        <v>478</v>
      </c>
      <c r="AU105" s="49">
        <v>0.10100000000000001</v>
      </c>
      <c r="AV105" s="49">
        <v>7.5999999999999998E-2</v>
      </c>
      <c r="AW105" s="49">
        <v>6</v>
      </c>
      <c r="AX105" s="49">
        <v>29</v>
      </c>
      <c r="AY105" s="49">
        <v>2</v>
      </c>
      <c r="AZ105" s="49">
        <v>4</v>
      </c>
      <c r="BA105" s="49">
        <v>1</v>
      </c>
      <c r="BB105" s="49">
        <v>1</v>
      </c>
      <c r="BC105" s="49">
        <v>1</v>
      </c>
      <c r="BD105" s="49">
        <v>1</v>
      </c>
      <c r="BE105" s="49">
        <v>1</v>
      </c>
      <c r="BF105" s="49">
        <v>1</v>
      </c>
      <c r="BG105" s="49">
        <v>5</v>
      </c>
      <c r="BH105" s="49">
        <v>5</v>
      </c>
      <c r="BI105" s="49">
        <v>5</v>
      </c>
      <c r="BJ105" s="49">
        <v>1</v>
      </c>
      <c r="BK105" s="49">
        <v>1</v>
      </c>
      <c r="BL105" s="49">
        <v>1</v>
      </c>
      <c r="BM105" s="49">
        <v>2</v>
      </c>
      <c r="BN105" s="49">
        <v>1</v>
      </c>
      <c r="BO105" s="49">
        <v>-6.1258792999999999E-2</v>
      </c>
      <c r="BP105" s="49">
        <v>0.84075179600000005</v>
      </c>
      <c r="BQ105" s="49">
        <v>20.20743435</v>
      </c>
      <c r="BR105" s="49">
        <v>187</v>
      </c>
      <c r="BS105" s="49">
        <v>73</v>
      </c>
      <c r="BT105" s="49">
        <v>107</v>
      </c>
      <c r="BU105" s="49">
        <v>131</v>
      </c>
      <c r="BV105" s="49">
        <v>157</v>
      </c>
      <c r="BW105" s="49">
        <v>193</v>
      </c>
      <c r="BX105" s="49">
        <v>222</v>
      </c>
      <c r="BY105" s="49">
        <v>254</v>
      </c>
      <c r="BZ105" s="49">
        <v>61</v>
      </c>
      <c r="CA105" s="49">
        <v>89</v>
      </c>
      <c r="CB105" s="49">
        <v>110</v>
      </c>
      <c r="CC105" s="49">
        <v>131</v>
      </c>
      <c r="CD105" s="49">
        <v>162</v>
      </c>
      <c r="CE105" s="49">
        <v>187</v>
      </c>
      <c r="CF105" s="49">
        <v>213</v>
      </c>
      <c r="CG105" s="52">
        <v>0</v>
      </c>
      <c r="CH105" s="53">
        <v>0</v>
      </c>
      <c r="CI105" s="54">
        <v>0</v>
      </c>
      <c r="CJ105" s="55">
        <v>0</v>
      </c>
      <c r="CK105" s="56">
        <v>0</v>
      </c>
      <c r="CL105" s="57">
        <v>0</v>
      </c>
      <c r="CM105" s="58">
        <v>0</v>
      </c>
      <c r="CN105" s="59">
        <v>0</v>
      </c>
      <c r="CO105" s="60" t="s">
        <v>184</v>
      </c>
      <c r="CP105" s="49">
        <v>0</v>
      </c>
      <c r="CQ105" s="49">
        <v>0</v>
      </c>
      <c r="CR105" s="49">
        <v>0</v>
      </c>
      <c r="CS105" s="49">
        <v>0</v>
      </c>
      <c r="CT105" s="49">
        <v>0</v>
      </c>
      <c r="CU105" s="49">
        <v>0</v>
      </c>
      <c r="CV105" s="49">
        <v>0</v>
      </c>
      <c r="CW105" s="49">
        <v>100</v>
      </c>
      <c r="CX105" s="49">
        <v>0</v>
      </c>
    </row>
    <row r="106" spans="1:102" x14ac:dyDescent="0.25">
      <c r="A106" s="48" t="s">
        <v>185</v>
      </c>
      <c r="B106" s="49" t="s">
        <v>818</v>
      </c>
      <c r="C106" s="49" t="s">
        <v>828</v>
      </c>
      <c r="D106" s="49" t="s">
        <v>833</v>
      </c>
      <c r="E106" s="49" t="s">
        <v>836</v>
      </c>
      <c r="F106" s="50">
        <v>294</v>
      </c>
      <c r="G106" s="49">
        <v>-23.880009999999999</v>
      </c>
      <c r="H106" s="49">
        <v>30.079640000000001</v>
      </c>
      <c r="I106" s="51">
        <v>24961</v>
      </c>
      <c r="J106" s="51">
        <v>43328</v>
      </c>
      <c r="K106" s="50"/>
      <c r="L106" s="49">
        <v>290.24866259999999</v>
      </c>
      <c r="M106" s="49">
        <v>135607.3333</v>
      </c>
      <c r="N106" s="49">
        <v>24884.00805</v>
      </c>
      <c r="O106" s="49">
        <v>24.884008049999998</v>
      </c>
      <c r="P106" s="49">
        <v>62997.403489999997</v>
      </c>
      <c r="Q106" s="50">
        <v>786</v>
      </c>
      <c r="R106" s="50">
        <v>1815</v>
      </c>
      <c r="S106" s="50">
        <v>828</v>
      </c>
      <c r="T106" s="50">
        <v>1505</v>
      </c>
      <c r="U106" s="50">
        <v>1.5871343999999999E-2</v>
      </c>
      <c r="V106" s="50">
        <v>1.6334007000000001E-2</v>
      </c>
      <c r="W106" s="50">
        <v>23.879999160000001</v>
      </c>
      <c r="X106" s="50">
        <v>1.4328633E-2</v>
      </c>
      <c r="Y106" s="49">
        <v>3.190158925</v>
      </c>
      <c r="Z106" s="49">
        <v>90.733655580000004</v>
      </c>
      <c r="AA106" s="49">
        <v>8.2614164540000008</v>
      </c>
      <c r="AB106" s="50" t="s">
        <v>80</v>
      </c>
      <c r="AC106" s="49">
        <v>6.0748164300000003</v>
      </c>
      <c r="AD106" s="49">
        <v>7</v>
      </c>
      <c r="AE106" s="49">
        <v>1.3</v>
      </c>
      <c r="AF106" s="49">
        <v>2.74</v>
      </c>
      <c r="AG106" s="49">
        <v>2.25</v>
      </c>
      <c r="AH106" s="49">
        <v>2.2400000000000002</v>
      </c>
      <c r="AI106" s="49">
        <v>0.64</v>
      </c>
      <c r="AJ106" s="49">
        <v>0.15</v>
      </c>
      <c r="AK106" s="49">
        <v>0.48</v>
      </c>
      <c r="AL106" s="49">
        <v>0.51</v>
      </c>
      <c r="AM106" s="49">
        <v>1998</v>
      </c>
      <c r="AN106" s="49">
        <v>647</v>
      </c>
      <c r="AO106" s="49">
        <v>1139</v>
      </c>
      <c r="AP106" s="49">
        <v>1103</v>
      </c>
      <c r="AQ106" s="49">
        <v>1613</v>
      </c>
      <c r="AR106" s="49">
        <v>793</v>
      </c>
      <c r="AS106" s="49">
        <v>1077</v>
      </c>
      <c r="AT106" s="49">
        <v>1057</v>
      </c>
      <c r="AU106" s="49">
        <v>1.3220000000000001</v>
      </c>
      <c r="AV106" s="49">
        <v>0.33200000000000002</v>
      </c>
      <c r="AW106" s="49">
        <v>12</v>
      </c>
      <c r="AX106" s="49">
        <v>29</v>
      </c>
      <c r="AY106" s="49">
        <v>2</v>
      </c>
      <c r="AZ106" s="49">
        <v>4</v>
      </c>
      <c r="BA106" s="49">
        <v>2</v>
      </c>
      <c r="BB106" s="49">
        <v>2</v>
      </c>
      <c r="BC106" s="49">
        <v>1</v>
      </c>
      <c r="BD106" s="49">
        <v>1</v>
      </c>
      <c r="BE106" s="49">
        <v>1</v>
      </c>
      <c r="BF106" s="49">
        <v>1</v>
      </c>
      <c r="BG106" s="49">
        <v>5</v>
      </c>
      <c r="BH106" s="49">
        <v>5</v>
      </c>
      <c r="BI106" s="49">
        <v>5</v>
      </c>
      <c r="BJ106" s="49">
        <v>2</v>
      </c>
      <c r="BK106" s="49">
        <v>2</v>
      </c>
      <c r="BL106" s="49">
        <v>1</v>
      </c>
      <c r="BM106" s="49">
        <v>2</v>
      </c>
      <c r="BN106" s="49">
        <v>1</v>
      </c>
      <c r="BO106" s="49">
        <v>5.2003265E-2</v>
      </c>
      <c r="BP106" s="49">
        <v>0.90590099499999999</v>
      </c>
      <c r="BQ106" s="49">
        <v>40.687171710000001</v>
      </c>
      <c r="BR106" s="49">
        <v>252</v>
      </c>
      <c r="BS106" s="49">
        <v>80</v>
      </c>
      <c r="BT106" s="49">
        <v>116</v>
      </c>
      <c r="BU106" s="49">
        <v>142</v>
      </c>
      <c r="BV106" s="49">
        <v>170</v>
      </c>
      <c r="BW106" s="49">
        <v>209</v>
      </c>
      <c r="BX106" s="49">
        <v>241</v>
      </c>
      <c r="BY106" s="49">
        <v>276</v>
      </c>
      <c r="BZ106" s="49">
        <v>74</v>
      </c>
      <c r="CA106" s="49">
        <v>107</v>
      </c>
      <c r="CB106" s="49">
        <v>132</v>
      </c>
      <c r="CC106" s="49">
        <v>158</v>
      </c>
      <c r="CD106" s="49">
        <v>194</v>
      </c>
      <c r="CE106" s="49">
        <v>224</v>
      </c>
      <c r="CF106" s="49">
        <v>256</v>
      </c>
      <c r="CG106" s="52">
        <v>0</v>
      </c>
      <c r="CH106" s="53">
        <v>0</v>
      </c>
      <c r="CI106" s="54">
        <v>0</v>
      </c>
      <c r="CJ106" s="55">
        <v>0</v>
      </c>
      <c r="CK106" s="56">
        <v>70</v>
      </c>
      <c r="CL106" s="57">
        <v>30</v>
      </c>
      <c r="CM106" s="58">
        <v>0</v>
      </c>
      <c r="CN106" s="59">
        <v>0</v>
      </c>
      <c r="CO106" s="60" t="s">
        <v>185</v>
      </c>
      <c r="CP106" s="49">
        <v>0</v>
      </c>
      <c r="CQ106" s="49">
        <v>0</v>
      </c>
      <c r="CR106" s="49">
        <v>0</v>
      </c>
      <c r="CS106" s="49">
        <v>0</v>
      </c>
      <c r="CT106" s="49">
        <v>0</v>
      </c>
      <c r="CU106" s="49">
        <v>0</v>
      </c>
      <c r="CV106" s="49">
        <v>0</v>
      </c>
      <c r="CW106" s="49">
        <v>100</v>
      </c>
      <c r="CX106" s="49">
        <v>0</v>
      </c>
    </row>
    <row r="107" spans="1:102" x14ac:dyDescent="0.25">
      <c r="A107" s="48" t="s">
        <v>186</v>
      </c>
      <c r="B107" s="49" t="s">
        <v>818</v>
      </c>
      <c r="C107" s="49" t="s">
        <v>828</v>
      </c>
      <c r="D107" s="49" t="s">
        <v>833</v>
      </c>
      <c r="E107" s="49" t="s">
        <v>834</v>
      </c>
      <c r="F107" s="50">
        <v>2619</v>
      </c>
      <c r="G107" s="49">
        <v>-23.647010000000002</v>
      </c>
      <c r="H107" s="49">
        <v>30.718440000000001</v>
      </c>
      <c r="I107" s="51">
        <v>28199</v>
      </c>
      <c r="J107" s="51">
        <v>43256</v>
      </c>
      <c r="K107" s="50"/>
      <c r="L107" s="49">
        <v>2615.1482879999999</v>
      </c>
      <c r="M107" s="49">
        <v>386637.08409999998</v>
      </c>
      <c r="N107" s="49">
        <v>85068.643639999995</v>
      </c>
      <c r="O107" s="49">
        <v>85.068643640000005</v>
      </c>
      <c r="P107" s="49">
        <v>181056.64290000001</v>
      </c>
      <c r="Q107" s="50">
        <v>404</v>
      </c>
      <c r="R107" s="50">
        <v>1815</v>
      </c>
      <c r="S107" s="50">
        <v>434</v>
      </c>
      <c r="T107" s="50">
        <v>1395</v>
      </c>
      <c r="U107" s="50">
        <v>4.3258400000000001E-3</v>
      </c>
      <c r="V107" s="50">
        <v>7.793141E-3</v>
      </c>
      <c r="W107" s="50">
        <v>13.52000046</v>
      </c>
      <c r="X107" s="50">
        <v>7.0769750000000001E-3</v>
      </c>
      <c r="Y107" s="49">
        <v>2.8653745380000002</v>
      </c>
      <c r="Z107" s="49">
        <v>82.028170489999994</v>
      </c>
      <c r="AA107" s="49">
        <v>24.436595530000002</v>
      </c>
      <c r="AB107" s="50" t="s">
        <v>80</v>
      </c>
      <c r="AC107" s="49">
        <v>42.584112220000002</v>
      </c>
      <c r="AD107" s="49">
        <v>7</v>
      </c>
      <c r="AE107" s="49">
        <v>1.3</v>
      </c>
      <c r="AF107" s="49">
        <v>3.61</v>
      </c>
      <c r="AG107" s="49">
        <v>3.38</v>
      </c>
      <c r="AH107" s="49">
        <v>2.35</v>
      </c>
      <c r="AI107" s="49">
        <v>0.64</v>
      </c>
      <c r="AJ107" s="49">
        <v>0.15</v>
      </c>
      <c r="AK107" s="49">
        <v>0.44</v>
      </c>
      <c r="AL107" s="49">
        <v>0.46</v>
      </c>
      <c r="AM107" s="49">
        <v>1998</v>
      </c>
      <c r="AN107" s="49">
        <v>432</v>
      </c>
      <c r="AO107" s="49">
        <v>821</v>
      </c>
      <c r="AP107" s="49">
        <v>755</v>
      </c>
      <c r="AQ107" s="49">
        <v>1832</v>
      </c>
      <c r="AR107" s="49">
        <v>520</v>
      </c>
      <c r="AS107" s="49">
        <v>850</v>
      </c>
      <c r="AT107" s="49">
        <v>797</v>
      </c>
      <c r="AU107" s="49">
        <v>0.92700000000000005</v>
      </c>
      <c r="AV107" s="49">
        <v>8.4510000000000005</v>
      </c>
      <c r="AW107" s="49">
        <v>11</v>
      </c>
      <c r="AX107" s="49">
        <v>29</v>
      </c>
      <c r="AY107" s="49">
        <v>2</v>
      </c>
      <c r="AZ107" s="49">
        <v>4</v>
      </c>
      <c r="BA107" s="49">
        <v>1</v>
      </c>
      <c r="BB107" s="49">
        <v>2</v>
      </c>
      <c r="BC107" s="49">
        <v>1</v>
      </c>
      <c r="BD107" s="49">
        <v>1</v>
      </c>
      <c r="BE107" s="49">
        <v>1</v>
      </c>
      <c r="BF107" s="49">
        <v>1</v>
      </c>
      <c r="BG107" s="49">
        <v>5</v>
      </c>
      <c r="BH107" s="49">
        <v>5</v>
      </c>
      <c r="BI107" s="49">
        <v>5</v>
      </c>
      <c r="BJ107" s="49">
        <v>2</v>
      </c>
      <c r="BK107" s="49">
        <v>2</v>
      </c>
      <c r="BL107" s="49">
        <v>1</v>
      </c>
      <c r="BM107" s="49">
        <v>2</v>
      </c>
      <c r="BN107" s="49">
        <v>1</v>
      </c>
      <c r="BO107" s="49">
        <v>4.1064686000000003E-2</v>
      </c>
      <c r="BP107" s="49">
        <v>0.75892763100000005</v>
      </c>
      <c r="BQ107" s="49">
        <v>31.788289800000001</v>
      </c>
      <c r="BR107" s="49">
        <v>202</v>
      </c>
      <c r="BS107" s="49">
        <v>98</v>
      </c>
      <c r="BT107" s="49">
        <v>143</v>
      </c>
      <c r="BU107" s="49">
        <v>176</v>
      </c>
      <c r="BV107" s="49">
        <v>210</v>
      </c>
      <c r="BW107" s="49">
        <v>258</v>
      </c>
      <c r="BX107" s="49">
        <v>298</v>
      </c>
      <c r="BY107" s="49">
        <v>341</v>
      </c>
      <c r="BZ107" s="49">
        <v>103</v>
      </c>
      <c r="CA107" s="49">
        <v>150</v>
      </c>
      <c r="CB107" s="49">
        <v>185</v>
      </c>
      <c r="CC107" s="49">
        <v>220</v>
      </c>
      <c r="CD107" s="49">
        <v>271</v>
      </c>
      <c r="CE107" s="49">
        <v>313</v>
      </c>
      <c r="CF107" s="49">
        <v>357</v>
      </c>
      <c r="CG107" s="52">
        <v>0</v>
      </c>
      <c r="CH107" s="53">
        <v>0</v>
      </c>
      <c r="CI107" s="54">
        <v>0</v>
      </c>
      <c r="CJ107" s="55">
        <v>0</v>
      </c>
      <c r="CK107" s="56">
        <v>0</v>
      </c>
      <c r="CL107" s="57">
        <v>100</v>
      </c>
      <c r="CM107" s="58">
        <v>0</v>
      </c>
      <c r="CN107" s="59">
        <v>0</v>
      </c>
      <c r="CO107" s="60" t="s">
        <v>186</v>
      </c>
      <c r="CP107" s="49">
        <v>0</v>
      </c>
      <c r="CQ107" s="49">
        <v>0</v>
      </c>
      <c r="CR107" s="49">
        <v>0</v>
      </c>
      <c r="CS107" s="49">
        <v>0</v>
      </c>
      <c r="CT107" s="49">
        <v>0</v>
      </c>
      <c r="CU107" s="49">
        <v>0</v>
      </c>
      <c r="CV107" s="49">
        <v>0</v>
      </c>
      <c r="CW107" s="49">
        <v>100</v>
      </c>
      <c r="CX107" s="49">
        <v>0</v>
      </c>
    </row>
    <row r="108" spans="1:102" x14ac:dyDescent="0.25">
      <c r="A108" s="48" t="s">
        <v>187</v>
      </c>
      <c r="B108" s="49" t="s">
        <v>818</v>
      </c>
      <c r="C108" s="49" t="s">
        <v>828</v>
      </c>
      <c r="D108" s="49" t="s">
        <v>829</v>
      </c>
      <c r="E108" s="49" t="s">
        <v>838</v>
      </c>
      <c r="F108" s="50">
        <v>12938</v>
      </c>
      <c r="G108" s="49">
        <v>-23.835319999999999</v>
      </c>
      <c r="H108" s="49">
        <v>31.637440000000002</v>
      </c>
      <c r="I108" s="51">
        <v>30726</v>
      </c>
      <c r="J108" s="51">
        <v>43179</v>
      </c>
      <c r="K108" s="50"/>
      <c r="L108" s="49">
        <v>13373.774719999999</v>
      </c>
      <c r="M108" s="49">
        <v>1000294.951</v>
      </c>
      <c r="N108" s="49">
        <v>147011.84179999999</v>
      </c>
      <c r="O108" s="49">
        <v>147.01184180000001</v>
      </c>
      <c r="P108" s="49">
        <v>334689.26049999997</v>
      </c>
      <c r="Q108" s="50">
        <v>212</v>
      </c>
      <c r="R108" s="50">
        <v>1567</v>
      </c>
      <c r="S108" s="50">
        <v>246</v>
      </c>
      <c r="T108" s="50">
        <v>712</v>
      </c>
      <c r="U108" s="50">
        <v>1.651846E-3</v>
      </c>
      <c r="V108" s="50">
        <v>4.0485310000000002E-3</v>
      </c>
      <c r="W108" s="50">
        <v>7.6999998090000004</v>
      </c>
      <c r="X108" s="50">
        <v>1.8564479999999999E-3</v>
      </c>
      <c r="Y108" s="49">
        <v>2.1060222519999998</v>
      </c>
      <c r="Z108" s="49">
        <v>75.643911040000006</v>
      </c>
      <c r="AA108" s="49">
        <v>65.651729919999994</v>
      </c>
      <c r="AB108" s="50" t="s">
        <v>80</v>
      </c>
      <c r="AC108" s="49">
        <v>188.51623649999999</v>
      </c>
      <c r="AD108" s="49">
        <v>7</v>
      </c>
      <c r="AE108" s="49">
        <v>1.3</v>
      </c>
      <c r="AF108" s="49">
        <v>3.74</v>
      </c>
      <c r="AG108" s="49">
        <v>3.48</v>
      </c>
      <c r="AH108" s="49">
        <v>3.47</v>
      </c>
      <c r="AI108" s="49">
        <v>0.65</v>
      </c>
      <c r="AJ108" s="49">
        <v>0.13</v>
      </c>
      <c r="AK108" s="49">
        <v>0.4</v>
      </c>
      <c r="AL108" s="49">
        <v>0.39</v>
      </c>
      <c r="AM108" s="49">
        <v>1998</v>
      </c>
      <c r="AN108" s="49">
        <v>316</v>
      </c>
      <c r="AO108" s="49">
        <v>622</v>
      </c>
      <c r="AP108" s="49">
        <v>553</v>
      </c>
      <c r="AQ108" s="49">
        <v>1832</v>
      </c>
      <c r="AR108" s="49">
        <v>391</v>
      </c>
      <c r="AS108" s="49">
        <v>614</v>
      </c>
      <c r="AT108" s="49">
        <v>554</v>
      </c>
      <c r="AU108" s="49">
        <v>0.36799999999999999</v>
      </c>
      <c r="AV108" s="49">
        <v>5.3019999999999996</v>
      </c>
      <c r="AW108" s="49">
        <v>6</v>
      </c>
      <c r="AX108" s="49">
        <v>29</v>
      </c>
      <c r="AY108" s="49">
        <v>2</v>
      </c>
      <c r="AZ108" s="49">
        <v>4</v>
      </c>
      <c r="BA108" s="49">
        <v>1</v>
      </c>
      <c r="BB108" s="49">
        <v>2</v>
      </c>
      <c r="BC108" s="49">
        <v>1</v>
      </c>
      <c r="BD108" s="49">
        <v>1</v>
      </c>
      <c r="BE108" s="49">
        <v>1</v>
      </c>
      <c r="BF108" s="49">
        <v>1</v>
      </c>
      <c r="BG108" s="49">
        <v>5</v>
      </c>
      <c r="BH108" s="49">
        <v>5</v>
      </c>
      <c r="BI108" s="49">
        <v>5</v>
      </c>
      <c r="BJ108" s="49">
        <v>2</v>
      </c>
      <c r="BK108" s="49">
        <v>2</v>
      </c>
      <c r="BL108" s="49">
        <v>1</v>
      </c>
      <c r="BM108" s="49">
        <v>2</v>
      </c>
      <c r="BN108" s="49">
        <v>1</v>
      </c>
      <c r="BO108" s="49">
        <v>-6.1258792999999999E-2</v>
      </c>
      <c r="BP108" s="49">
        <v>0.90765032899999998</v>
      </c>
      <c r="BQ108" s="49">
        <v>31.365127579999999</v>
      </c>
      <c r="BR108" s="49">
        <v>163</v>
      </c>
      <c r="BS108" s="49">
        <v>96</v>
      </c>
      <c r="BT108" s="49">
        <v>139</v>
      </c>
      <c r="BU108" s="49">
        <v>170</v>
      </c>
      <c r="BV108" s="49">
        <v>203</v>
      </c>
      <c r="BW108" s="49">
        <v>249</v>
      </c>
      <c r="BX108" s="49">
        <v>287</v>
      </c>
      <c r="BY108" s="49">
        <v>328</v>
      </c>
      <c r="BZ108" s="49">
        <v>148</v>
      </c>
      <c r="CA108" s="49">
        <v>215</v>
      </c>
      <c r="CB108" s="49">
        <v>264</v>
      </c>
      <c r="CC108" s="49">
        <v>314</v>
      </c>
      <c r="CD108" s="49">
        <v>386</v>
      </c>
      <c r="CE108" s="49">
        <v>444</v>
      </c>
      <c r="CF108" s="49">
        <v>507</v>
      </c>
      <c r="CG108" s="52">
        <v>0</v>
      </c>
      <c r="CH108" s="53">
        <v>0</v>
      </c>
      <c r="CI108" s="54">
        <v>0</v>
      </c>
      <c r="CJ108" s="55">
        <v>0</v>
      </c>
      <c r="CK108" s="56">
        <v>100</v>
      </c>
      <c r="CL108" s="57">
        <v>0</v>
      </c>
      <c r="CM108" s="58">
        <v>0</v>
      </c>
      <c r="CN108" s="59">
        <v>0</v>
      </c>
      <c r="CO108" s="60" t="s">
        <v>187</v>
      </c>
      <c r="CP108" s="49">
        <v>0</v>
      </c>
      <c r="CQ108" s="49">
        <v>0</v>
      </c>
      <c r="CR108" s="49">
        <v>0</v>
      </c>
      <c r="CS108" s="49">
        <v>0</v>
      </c>
      <c r="CT108" s="49">
        <v>0</v>
      </c>
      <c r="CU108" s="49">
        <v>0</v>
      </c>
      <c r="CV108" s="49">
        <v>0</v>
      </c>
      <c r="CW108" s="49">
        <v>100</v>
      </c>
      <c r="CX108" s="49">
        <v>0</v>
      </c>
    </row>
    <row r="109" spans="1:102" x14ac:dyDescent="0.25">
      <c r="A109" s="48" t="s">
        <v>188</v>
      </c>
      <c r="B109" s="49" t="s">
        <v>818</v>
      </c>
      <c r="C109" s="49" t="s">
        <v>828</v>
      </c>
      <c r="D109" s="49" t="s">
        <v>829</v>
      </c>
      <c r="E109" s="49" t="s">
        <v>830</v>
      </c>
      <c r="F109" s="50">
        <v>380</v>
      </c>
      <c r="G109" s="49">
        <v>-23.526219999999999</v>
      </c>
      <c r="H109" s="49">
        <v>31.39772</v>
      </c>
      <c r="I109" s="51">
        <v>30685</v>
      </c>
      <c r="J109" s="51">
        <v>43144</v>
      </c>
      <c r="K109" s="50"/>
      <c r="L109" s="49">
        <v>367.5354433</v>
      </c>
      <c r="M109" s="49">
        <v>142013.12830000001</v>
      </c>
      <c r="N109" s="49">
        <v>17771.625800000002</v>
      </c>
      <c r="O109" s="49">
        <v>17.771625799999999</v>
      </c>
      <c r="P109" s="49">
        <v>41772.440519999996</v>
      </c>
      <c r="Q109" s="50">
        <v>320</v>
      </c>
      <c r="R109" s="50">
        <v>446</v>
      </c>
      <c r="S109" s="50">
        <v>330</v>
      </c>
      <c r="T109" s="50">
        <v>413</v>
      </c>
      <c r="U109" s="50">
        <v>2.5091860000000001E-3</v>
      </c>
      <c r="V109" s="50">
        <v>3.0163429999999999E-3</v>
      </c>
      <c r="W109" s="50">
        <v>2.789999962</v>
      </c>
      <c r="X109" s="50">
        <v>2.649275E-3</v>
      </c>
      <c r="Y109" s="49">
        <v>2.499953176</v>
      </c>
      <c r="Z109" s="49">
        <v>90.852279089999996</v>
      </c>
      <c r="AA109" s="49">
        <v>11.53177625</v>
      </c>
      <c r="AB109" s="50" t="s">
        <v>80</v>
      </c>
      <c r="AC109" s="49">
        <v>5.4778986339999998</v>
      </c>
      <c r="AD109" s="49">
        <v>5.85</v>
      </c>
      <c r="AE109" s="49">
        <v>3.47</v>
      </c>
      <c r="AF109" s="49">
        <v>3.62</v>
      </c>
      <c r="AG109" s="49">
        <v>3.47</v>
      </c>
      <c r="AH109" s="49">
        <v>3.47</v>
      </c>
      <c r="AI109" s="49">
        <v>0.41</v>
      </c>
      <c r="AJ109" s="49">
        <v>0.13</v>
      </c>
      <c r="AK109" s="49">
        <v>0.38</v>
      </c>
      <c r="AL109" s="49">
        <v>0.38</v>
      </c>
      <c r="AM109" s="49">
        <v>667</v>
      </c>
      <c r="AN109" s="49">
        <v>508</v>
      </c>
      <c r="AO109" s="49">
        <v>599</v>
      </c>
      <c r="AP109" s="49">
        <v>604</v>
      </c>
      <c r="AQ109" s="49">
        <v>492</v>
      </c>
      <c r="AR109" s="49">
        <v>457</v>
      </c>
      <c r="AS109" s="49">
        <v>477</v>
      </c>
      <c r="AT109" s="49">
        <v>478</v>
      </c>
      <c r="AU109" s="49">
        <v>9.8000000000000004E-2</v>
      </c>
      <c r="AV109" s="49">
        <v>3.5000000000000003E-2</v>
      </c>
      <c r="AW109" s="49">
        <v>6</v>
      </c>
      <c r="AX109" s="49">
        <v>29</v>
      </c>
      <c r="AY109" s="49">
        <v>2</v>
      </c>
      <c r="AZ109" s="49">
        <v>4</v>
      </c>
      <c r="BA109" s="49">
        <v>1</v>
      </c>
      <c r="BB109" s="49">
        <v>1</v>
      </c>
      <c r="BC109" s="49">
        <v>1</v>
      </c>
      <c r="BD109" s="49">
        <v>1</v>
      </c>
      <c r="BE109" s="49">
        <v>1</v>
      </c>
      <c r="BF109" s="49">
        <v>1</v>
      </c>
      <c r="BG109" s="49">
        <v>5</v>
      </c>
      <c r="BH109" s="49">
        <v>5</v>
      </c>
      <c r="BI109" s="49">
        <v>5</v>
      </c>
      <c r="BJ109" s="49">
        <v>1</v>
      </c>
      <c r="BK109" s="49">
        <v>1</v>
      </c>
      <c r="BL109" s="49">
        <v>1</v>
      </c>
      <c r="BM109" s="49">
        <v>2</v>
      </c>
      <c r="BN109" s="49">
        <v>1</v>
      </c>
      <c r="BO109" s="49">
        <v>-6.1258792999999999E-2</v>
      </c>
      <c r="BP109" s="49">
        <v>0.95630842299999996</v>
      </c>
      <c r="BQ109" s="49">
        <v>33.531612869999996</v>
      </c>
      <c r="BR109" s="49">
        <v>187</v>
      </c>
      <c r="BS109" s="49">
        <v>73</v>
      </c>
      <c r="BT109" s="49">
        <v>106</v>
      </c>
      <c r="BU109" s="49">
        <v>131</v>
      </c>
      <c r="BV109" s="49">
        <v>156</v>
      </c>
      <c r="BW109" s="49">
        <v>192</v>
      </c>
      <c r="BX109" s="49">
        <v>222</v>
      </c>
      <c r="BY109" s="49">
        <v>253</v>
      </c>
      <c r="BZ109" s="49">
        <v>61</v>
      </c>
      <c r="CA109" s="49">
        <v>89</v>
      </c>
      <c r="CB109" s="49">
        <v>110</v>
      </c>
      <c r="CC109" s="49">
        <v>131</v>
      </c>
      <c r="CD109" s="49">
        <v>161</v>
      </c>
      <c r="CE109" s="49">
        <v>186</v>
      </c>
      <c r="CF109" s="49">
        <v>213</v>
      </c>
      <c r="CG109" s="52">
        <v>0</v>
      </c>
      <c r="CH109" s="53">
        <v>0</v>
      </c>
      <c r="CI109" s="54">
        <v>0</v>
      </c>
      <c r="CJ109" s="55">
        <v>0</v>
      </c>
      <c r="CK109" s="56">
        <v>100</v>
      </c>
      <c r="CL109" s="57">
        <v>0</v>
      </c>
      <c r="CM109" s="58">
        <v>0</v>
      </c>
      <c r="CN109" s="59">
        <v>0</v>
      </c>
      <c r="CO109" s="60" t="s">
        <v>188</v>
      </c>
      <c r="CP109" s="49">
        <v>0</v>
      </c>
      <c r="CQ109" s="49">
        <v>0</v>
      </c>
      <c r="CR109" s="49">
        <v>0</v>
      </c>
      <c r="CS109" s="49">
        <v>0</v>
      </c>
      <c r="CT109" s="49">
        <v>0</v>
      </c>
      <c r="CU109" s="49">
        <v>0</v>
      </c>
      <c r="CV109" s="49">
        <v>0</v>
      </c>
      <c r="CW109" s="49">
        <v>100</v>
      </c>
      <c r="CX109" s="49">
        <v>0</v>
      </c>
    </row>
    <row r="110" spans="1:102" x14ac:dyDescent="0.25">
      <c r="A110" s="48" t="s">
        <v>189</v>
      </c>
      <c r="B110" s="49" t="s">
        <v>818</v>
      </c>
      <c r="C110" s="49" t="s">
        <v>828</v>
      </c>
      <c r="D110" s="49" t="s">
        <v>829</v>
      </c>
      <c r="E110" s="49" t="s">
        <v>835</v>
      </c>
      <c r="F110" s="50">
        <v>10652</v>
      </c>
      <c r="G110" s="49">
        <v>-23.702169999999999</v>
      </c>
      <c r="H110" s="49">
        <v>31.216609999999999</v>
      </c>
      <c r="I110" s="51">
        <v>32394</v>
      </c>
      <c r="J110" s="51">
        <v>43179</v>
      </c>
      <c r="K110" s="50"/>
      <c r="L110" s="49">
        <v>10683.02951</v>
      </c>
      <c r="M110" s="49">
        <v>824110.99230000004</v>
      </c>
      <c r="N110" s="49">
        <v>177101.9436</v>
      </c>
      <c r="O110" s="49">
        <v>177.1019436</v>
      </c>
      <c r="P110" s="49">
        <v>271551.9902</v>
      </c>
      <c r="Q110" s="50">
        <v>287</v>
      </c>
      <c r="R110" s="50">
        <v>1567</v>
      </c>
      <c r="S110" s="50">
        <v>323</v>
      </c>
      <c r="T110" s="50">
        <v>757</v>
      </c>
      <c r="U110" s="50">
        <v>1.8963459999999999E-3</v>
      </c>
      <c r="V110" s="50">
        <v>4.7136460000000002E-3</v>
      </c>
      <c r="W110" s="50">
        <v>8.7600002289999992</v>
      </c>
      <c r="X110" s="50">
        <v>2.1309609999999998E-3</v>
      </c>
      <c r="Y110" s="49">
        <v>2.4780706069999998</v>
      </c>
      <c r="Z110" s="49">
        <v>76.110604280000004</v>
      </c>
      <c r="AA110" s="49">
        <v>53.000523739999998</v>
      </c>
      <c r="AB110" s="50" t="s">
        <v>80</v>
      </c>
      <c r="AC110" s="49">
        <v>80.011774650000007</v>
      </c>
      <c r="AD110" s="49">
        <v>7</v>
      </c>
      <c r="AE110" s="49">
        <v>1.3</v>
      </c>
      <c r="AF110" s="49">
        <v>3.73</v>
      </c>
      <c r="AG110" s="49">
        <v>3.5</v>
      </c>
      <c r="AH110" s="49">
        <v>2</v>
      </c>
      <c r="AI110" s="49">
        <v>0.65</v>
      </c>
      <c r="AJ110" s="49">
        <v>0.15</v>
      </c>
      <c r="AK110" s="49">
        <v>0.43</v>
      </c>
      <c r="AL110" s="49">
        <v>0.43</v>
      </c>
      <c r="AM110" s="49">
        <v>1998</v>
      </c>
      <c r="AN110" s="49">
        <v>340</v>
      </c>
      <c r="AO110" s="49">
        <v>641</v>
      </c>
      <c r="AP110" s="49">
        <v>560</v>
      </c>
      <c r="AQ110" s="49">
        <v>1832</v>
      </c>
      <c r="AR110" s="49">
        <v>401</v>
      </c>
      <c r="AS110" s="49">
        <v>650</v>
      </c>
      <c r="AT110" s="49">
        <v>583</v>
      </c>
      <c r="AU110" s="49">
        <v>0.437</v>
      </c>
      <c r="AV110" s="49">
        <v>6.633</v>
      </c>
      <c r="AW110" s="49">
        <v>11</v>
      </c>
      <c r="AX110" s="49">
        <v>29</v>
      </c>
      <c r="AY110" s="49">
        <v>2</v>
      </c>
      <c r="AZ110" s="49">
        <v>4</v>
      </c>
      <c r="BA110" s="49">
        <v>1</v>
      </c>
      <c r="BB110" s="49">
        <v>2</v>
      </c>
      <c r="BC110" s="49">
        <v>1</v>
      </c>
      <c r="BD110" s="49">
        <v>1</v>
      </c>
      <c r="BE110" s="49">
        <v>1</v>
      </c>
      <c r="BF110" s="49">
        <v>1</v>
      </c>
      <c r="BG110" s="49">
        <v>5</v>
      </c>
      <c r="BH110" s="49">
        <v>5</v>
      </c>
      <c r="BI110" s="49">
        <v>5</v>
      </c>
      <c r="BJ110" s="49">
        <v>2</v>
      </c>
      <c r="BK110" s="49">
        <v>2</v>
      </c>
      <c r="BL110" s="49">
        <v>1</v>
      </c>
      <c r="BM110" s="49">
        <v>2</v>
      </c>
      <c r="BN110" s="49">
        <v>1</v>
      </c>
      <c r="BO110" s="49">
        <v>-6.1258792999999999E-2</v>
      </c>
      <c r="BP110" s="49">
        <v>0.91582744699999996</v>
      </c>
      <c r="BQ110" s="49">
        <v>26.371747899999999</v>
      </c>
      <c r="BR110" s="49">
        <v>191</v>
      </c>
      <c r="BS110" s="49">
        <v>80</v>
      </c>
      <c r="BT110" s="49">
        <v>116</v>
      </c>
      <c r="BU110" s="49">
        <v>142</v>
      </c>
      <c r="BV110" s="49">
        <v>169</v>
      </c>
      <c r="BW110" s="49">
        <v>208</v>
      </c>
      <c r="BX110" s="49">
        <v>240</v>
      </c>
      <c r="BY110" s="49">
        <v>273</v>
      </c>
      <c r="BZ110" s="49">
        <v>101</v>
      </c>
      <c r="CA110" s="49">
        <v>146</v>
      </c>
      <c r="CB110" s="49">
        <v>179</v>
      </c>
      <c r="CC110" s="49">
        <v>214</v>
      </c>
      <c r="CD110" s="49">
        <v>262</v>
      </c>
      <c r="CE110" s="49">
        <v>302</v>
      </c>
      <c r="CF110" s="49">
        <v>345</v>
      </c>
      <c r="CG110" s="52">
        <v>0</v>
      </c>
      <c r="CH110" s="53">
        <v>0</v>
      </c>
      <c r="CI110" s="54">
        <v>0</v>
      </c>
      <c r="CJ110" s="55">
        <v>0</v>
      </c>
      <c r="CK110" s="56">
        <v>0</v>
      </c>
      <c r="CL110" s="57">
        <v>100</v>
      </c>
      <c r="CM110" s="58">
        <v>0</v>
      </c>
      <c r="CN110" s="59">
        <v>0</v>
      </c>
      <c r="CO110" s="60" t="s">
        <v>189</v>
      </c>
      <c r="CP110" s="49">
        <v>0</v>
      </c>
      <c r="CQ110" s="49">
        <v>0</v>
      </c>
      <c r="CR110" s="49">
        <v>0</v>
      </c>
      <c r="CS110" s="49">
        <v>0</v>
      </c>
      <c r="CT110" s="49">
        <v>0</v>
      </c>
      <c r="CU110" s="49">
        <v>0</v>
      </c>
      <c r="CV110" s="49">
        <v>0</v>
      </c>
      <c r="CW110" s="49">
        <v>100</v>
      </c>
      <c r="CX110" s="49">
        <v>0</v>
      </c>
    </row>
    <row r="111" spans="1:102" x14ac:dyDescent="0.25">
      <c r="A111" s="62" t="s">
        <v>190</v>
      </c>
      <c r="B111" s="64" t="s">
        <v>818</v>
      </c>
      <c r="C111" s="64" t="s">
        <v>828</v>
      </c>
      <c r="D111" s="64" t="s">
        <v>833</v>
      </c>
      <c r="E111" s="64" t="s">
        <v>836</v>
      </c>
      <c r="F111" s="65">
        <v>166</v>
      </c>
      <c r="G111" s="63">
        <v>-23.94125</v>
      </c>
      <c r="H111" s="63">
        <v>29.98471</v>
      </c>
      <c r="I111" s="66">
        <v>21708</v>
      </c>
      <c r="J111" s="66">
        <v>43340</v>
      </c>
      <c r="K111" s="65"/>
      <c r="L111" s="63">
        <v>165.9457002</v>
      </c>
      <c r="M111" s="63">
        <v>101814.8607</v>
      </c>
      <c r="N111" s="63">
        <v>15971.58719</v>
      </c>
      <c r="O111" s="49">
        <v>15.971587189999999</v>
      </c>
      <c r="P111" s="63">
        <v>39044.088320000003</v>
      </c>
      <c r="Q111" s="65">
        <v>1324</v>
      </c>
      <c r="R111" s="65">
        <v>1815</v>
      </c>
      <c r="S111" s="65">
        <v>1362</v>
      </c>
      <c r="T111" s="65">
        <v>1553</v>
      </c>
      <c r="U111" s="65">
        <v>6.938268E-3</v>
      </c>
      <c r="V111" s="65">
        <v>1.2575527E-2</v>
      </c>
      <c r="W111" s="65">
        <v>18.760000229999999</v>
      </c>
      <c r="X111" s="65">
        <v>6.5225409999999998E-3</v>
      </c>
      <c r="Y111" s="63">
        <v>3.2242658070000001</v>
      </c>
      <c r="Z111" s="63">
        <v>93.676260999999997</v>
      </c>
      <c r="AA111" s="63">
        <v>7.7385930629999997</v>
      </c>
      <c r="AB111" s="65" t="s">
        <v>80</v>
      </c>
      <c r="AC111" s="63">
        <v>7.018186364</v>
      </c>
      <c r="AD111" s="63">
        <v>6.15</v>
      </c>
      <c r="AE111" s="63">
        <v>1.54</v>
      </c>
      <c r="AF111" s="63">
        <v>2.59</v>
      </c>
      <c r="AG111" s="63">
        <v>2.2400000000000002</v>
      </c>
      <c r="AH111" s="63">
        <v>2.2400000000000002</v>
      </c>
      <c r="AI111" s="63">
        <v>0.64</v>
      </c>
      <c r="AJ111" s="63">
        <v>0.43</v>
      </c>
      <c r="AK111" s="63">
        <v>0.56000000000000005</v>
      </c>
      <c r="AL111" s="63">
        <v>0.57999999999999996</v>
      </c>
      <c r="AM111" s="63">
        <v>1998</v>
      </c>
      <c r="AN111" s="63">
        <v>676</v>
      </c>
      <c r="AO111" s="63">
        <v>1168</v>
      </c>
      <c r="AP111" s="63">
        <v>1127</v>
      </c>
      <c r="AQ111" s="63">
        <v>1613</v>
      </c>
      <c r="AR111" s="63">
        <v>793</v>
      </c>
      <c r="AS111" s="63">
        <v>1092</v>
      </c>
      <c r="AT111" s="63">
        <v>1070</v>
      </c>
      <c r="AU111" s="63">
        <v>2.2919999999999998</v>
      </c>
      <c r="AV111" s="63">
        <v>0.39600000000000002</v>
      </c>
      <c r="AW111" s="63">
        <v>12</v>
      </c>
      <c r="AX111" s="63">
        <v>29</v>
      </c>
      <c r="AY111" s="63">
        <v>2</v>
      </c>
      <c r="AZ111" s="63">
        <v>4</v>
      </c>
      <c r="BA111" s="63">
        <v>2</v>
      </c>
      <c r="BB111" s="63">
        <v>2</v>
      </c>
      <c r="BC111" s="63">
        <v>2</v>
      </c>
      <c r="BD111" s="63">
        <v>1</v>
      </c>
      <c r="BE111" s="63">
        <v>1</v>
      </c>
      <c r="BF111" s="63">
        <v>1</v>
      </c>
      <c r="BG111" s="63">
        <v>5</v>
      </c>
      <c r="BH111" s="63">
        <v>5</v>
      </c>
      <c r="BI111" s="63">
        <v>5</v>
      </c>
      <c r="BJ111" s="63">
        <v>2</v>
      </c>
      <c r="BK111" s="63">
        <v>2</v>
      </c>
      <c r="BL111" s="63">
        <v>1</v>
      </c>
      <c r="BM111" s="63">
        <v>2</v>
      </c>
      <c r="BN111" s="63">
        <v>1</v>
      </c>
      <c r="BO111" s="63">
        <v>2.1028689999999998E-3</v>
      </c>
      <c r="BP111" s="63">
        <v>0.79211579700000001</v>
      </c>
      <c r="BQ111" s="63">
        <v>42.004089209999997</v>
      </c>
      <c r="BR111" s="63">
        <v>203</v>
      </c>
      <c r="BS111" s="63">
        <v>78</v>
      </c>
      <c r="BT111" s="63">
        <v>113</v>
      </c>
      <c r="BU111" s="63">
        <v>139</v>
      </c>
      <c r="BV111" s="63">
        <v>166</v>
      </c>
      <c r="BW111" s="63">
        <v>204</v>
      </c>
      <c r="BX111" s="63">
        <v>235</v>
      </c>
      <c r="BY111" s="63">
        <v>269</v>
      </c>
      <c r="BZ111" s="63">
        <v>76</v>
      </c>
      <c r="CA111" s="63">
        <v>110</v>
      </c>
      <c r="CB111" s="63">
        <v>135</v>
      </c>
      <c r="CC111" s="63">
        <v>162</v>
      </c>
      <c r="CD111" s="63">
        <v>199</v>
      </c>
      <c r="CE111" s="63">
        <v>229</v>
      </c>
      <c r="CF111" s="63">
        <v>262</v>
      </c>
      <c r="CG111" s="52">
        <v>0</v>
      </c>
      <c r="CH111" s="53">
        <v>0</v>
      </c>
      <c r="CI111" s="54">
        <v>0</v>
      </c>
      <c r="CJ111" s="55">
        <v>0</v>
      </c>
      <c r="CK111" s="56">
        <v>80</v>
      </c>
      <c r="CL111" s="57">
        <v>20</v>
      </c>
      <c r="CM111" s="58">
        <v>0</v>
      </c>
      <c r="CN111" s="59">
        <v>0</v>
      </c>
      <c r="CO111" s="67" t="s">
        <v>190</v>
      </c>
      <c r="CP111" s="49">
        <v>0</v>
      </c>
      <c r="CQ111" s="49">
        <v>0</v>
      </c>
      <c r="CR111" s="49">
        <v>0</v>
      </c>
      <c r="CS111" s="49">
        <v>0</v>
      </c>
      <c r="CT111" s="49">
        <v>0</v>
      </c>
      <c r="CU111" s="49">
        <v>0</v>
      </c>
      <c r="CV111" s="49">
        <v>0</v>
      </c>
      <c r="CW111" s="49">
        <v>100</v>
      </c>
      <c r="CX111" s="49">
        <v>0</v>
      </c>
    </row>
    <row r="112" spans="1:102" x14ac:dyDescent="0.25">
      <c r="A112" s="62" t="s">
        <v>191</v>
      </c>
      <c r="B112" s="64" t="s">
        <v>818</v>
      </c>
      <c r="C112" s="64" t="s">
        <v>828</v>
      </c>
      <c r="D112" s="64" t="s">
        <v>833</v>
      </c>
      <c r="E112" s="64" t="s">
        <v>836</v>
      </c>
      <c r="F112" s="65">
        <v>86</v>
      </c>
      <c r="G112" s="63">
        <v>-23.74944</v>
      </c>
      <c r="H112" s="63">
        <v>30.10801</v>
      </c>
      <c r="I112" s="66">
        <v>28301</v>
      </c>
      <c r="J112" s="66">
        <v>43328</v>
      </c>
      <c r="K112" s="65"/>
      <c r="L112" s="63">
        <v>87.950840600000006</v>
      </c>
      <c r="M112" s="63">
        <v>64482.043010000001</v>
      </c>
      <c r="N112" s="63">
        <v>4612.8267210000004</v>
      </c>
      <c r="O112" s="49">
        <v>4.6128267210000002</v>
      </c>
      <c r="P112" s="63">
        <v>15035.43864</v>
      </c>
      <c r="Q112" s="65">
        <v>788</v>
      </c>
      <c r="R112" s="65">
        <v>1683</v>
      </c>
      <c r="S112" s="65">
        <v>807</v>
      </c>
      <c r="T112" s="65">
        <v>1380</v>
      </c>
      <c r="U112" s="65">
        <v>3.1585759999999997E-2</v>
      </c>
      <c r="V112" s="65">
        <v>5.9526032E-2</v>
      </c>
      <c r="W112" s="65">
        <v>27.329999919999999</v>
      </c>
      <c r="X112" s="65">
        <v>5.0813284E-2</v>
      </c>
      <c r="Y112" s="63">
        <v>3.2560997810000001</v>
      </c>
      <c r="Z112" s="63">
        <v>90.570389730000002</v>
      </c>
      <c r="AA112" s="63">
        <v>1.6838099259999999</v>
      </c>
      <c r="AB112" s="65" t="s">
        <v>80</v>
      </c>
      <c r="AC112" s="63">
        <v>2.702548674</v>
      </c>
      <c r="AD112" s="63">
        <v>7</v>
      </c>
      <c r="AE112" s="63">
        <v>1.3</v>
      </c>
      <c r="AF112" s="63">
        <v>2.4</v>
      </c>
      <c r="AG112" s="63">
        <v>2.25</v>
      </c>
      <c r="AH112" s="63">
        <v>2</v>
      </c>
      <c r="AI112" s="63">
        <v>0.62</v>
      </c>
      <c r="AJ112" s="63">
        <v>0.15</v>
      </c>
      <c r="AK112" s="63">
        <v>0.32</v>
      </c>
      <c r="AL112" s="63">
        <v>0.38</v>
      </c>
      <c r="AM112" s="63">
        <v>1660</v>
      </c>
      <c r="AN112" s="63">
        <v>1023</v>
      </c>
      <c r="AO112" s="63">
        <v>1237</v>
      </c>
      <c r="AP112" s="63">
        <v>1228</v>
      </c>
      <c r="AQ112" s="63">
        <v>1361</v>
      </c>
      <c r="AR112" s="63">
        <v>992</v>
      </c>
      <c r="AS112" s="63">
        <v>1159</v>
      </c>
      <c r="AT112" s="63">
        <v>1162</v>
      </c>
      <c r="AU112" s="63">
        <v>0.39600000000000002</v>
      </c>
      <c r="AV112" s="63">
        <v>0.71499999999999997</v>
      </c>
      <c r="AW112" s="63">
        <v>12</v>
      </c>
      <c r="AX112" s="63">
        <v>29</v>
      </c>
      <c r="AY112" s="63">
        <v>2</v>
      </c>
      <c r="AZ112" s="63">
        <v>4</v>
      </c>
      <c r="BA112" s="63">
        <v>1</v>
      </c>
      <c r="BB112" s="63">
        <v>2</v>
      </c>
      <c r="BC112" s="63">
        <v>1</v>
      </c>
      <c r="BD112" s="63">
        <v>1</v>
      </c>
      <c r="BE112" s="63">
        <v>1</v>
      </c>
      <c r="BF112" s="63">
        <v>1</v>
      </c>
      <c r="BG112" s="63">
        <v>5</v>
      </c>
      <c r="BH112" s="63">
        <v>5</v>
      </c>
      <c r="BI112" s="63">
        <v>5</v>
      </c>
      <c r="BJ112" s="63">
        <v>2</v>
      </c>
      <c r="BK112" s="63">
        <v>2</v>
      </c>
      <c r="BL112" s="63">
        <v>2</v>
      </c>
      <c r="BM112" s="63">
        <v>2</v>
      </c>
      <c r="BN112" s="63">
        <v>1</v>
      </c>
      <c r="BO112" s="63">
        <v>8.8178594999999999E-2</v>
      </c>
      <c r="BP112" s="63">
        <v>0.92164357900000005</v>
      </c>
      <c r="BQ112" s="63">
        <v>41.85632021</v>
      </c>
      <c r="BR112" s="63">
        <v>269</v>
      </c>
      <c r="BS112" s="63">
        <v>57</v>
      </c>
      <c r="BT112" s="63">
        <v>83</v>
      </c>
      <c r="BU112" s="63">
        <v>102</v>
      </c>
      <c r="BV112" s="63">
        <v>122</v>
      </c>
      <c r="BW112" s="63">
        <v>150</v>
      </c>
      <c r="BX112" s="63">
        <v>173</v>
      </c>
      <c r="BY112" s="63">
        <v>198</v>
      </c>
      <c r="BZ112" s="63">
        <v>67</v>
      </c>
      <c r="CA112" s="63">
        <v>98</v>
      </c>
      <c r="CB112" s="63">
        <v>121</v>
      </c>
      <c r="CC112" s="63">
        <v>144</v>
      </c>
      <c r="CD112" s="63">
        <v>177</v>
      </c>
      <c r="CE112" s="63">
        <v>205</v>
      </c>
      <c r="CF112" s="63">
        <v>234</v>
      </c>
      <c r="CG112" s="52">
        <v>0</v>
      </c>
      <c r="CH112" s="53">
        <v>0</v>
      </c>
      <c r="CI112" s="54">
        <v>0</v>
      </c>
      <c r="CJ112" s="55">
        <v>0</v>
      </c>
      <c r="CK112" s="56">
        <v>80</v>
      </c>
      <c r="CL112" s="57">
        <v>20</v>
      </c>
      <c r="CM112" s="58">
        <v>0</v>
      </c>
      <c r="CN112" s="59">
        <v>0</v>
      </c>
      <c r="CO112" s="67" t="s">
        <v>191</v>
      </c>
      <c r="CP112" s="49">
        <v>0</v>
      </c>
      <c r="CQ112" s="49">
        <v>0</v>
      </c>
      <c r="CR112" s="49">
        <v>0</v>
      </c>
      <c r="CS112" s="49">
        <v>0</v>
      </c>
      <c r="CT112" s="49">
        <v>0</v>
      </c>
      <c r="CU112" s="49">
        <v>0</v>
      </c>
      <c r="CV112" s="49">
        <v>0</v>
      </c>
      <c r="CW112" s="49">
        <v>100</v>
      </c>
      <c r="CX112" s="49">
        <v>0</v>
      </c>
    </row>
    <row r="113" spans="1:102" x14ac:dyDescent="0.25">
      <c r="A113" s="62" t="s">
        <v>192</v>
      </c>
      <c r="B113" s="64" t="s">
        <v>818</v>
      </c>
      <c r="C113" s="64" t="s">
        <v>828</v>
      </c>
      <c r="D113" s="64" t="s">
        <v>833</v>
      </c>
      <c r="E113" s="64" t="s">
        <v>836</v>
      </c>
      <c r="F113" s="65">
        <v>66</v>
      </c>
      <c r="G113" s="63">
        <v>-23.817219999999999</v>
      </c>
      <c r="H113" s="63">
        <v>30.055730000000001</v>
      </c>
      <c r="I113" s="66">
        <v>26085</v>
      </c>
      <c r="J113" s="66">
        <v>43269</v>
      </c>
      <c r="K113" s="65"/>
      <c r="L113" s="63">
        <v>66.634024440000005</v>
      </c>
      <c r="M113" s="63">
        <v>51545.598270000002</v>
      </c>
      <c r="N113" s="63">
        <v>6098.393239</v>
      </c>
      <c r="O113" s="49">
        <v>6.098393239</v>
      </c>
      <c r="P113" s="63">
        <v>14574.759690000001</v>
      </c>
      <c r="Q113" s="65">
        <v>813</v>
      </c>
      <c r="R113" s="65">
        <v>1826</v>
      </c>
      <c r="S113" s="65">
        <v>841</v>
      </c>
      <c r="T113" s="65">
        <v>1539</v>
      </c>
      <c r="U113" s="65">
        <v>4.2997856000000001E-2</v>
      </c>
      <c r="V113" s="65">
        <v>6.9503719000000005E-2</v>
      </c>
      <c r="W113" s="65">
        <v>31.93000031</v>
      </c>
      <c r="X113" s="65">
        <v>6.3854686999999993E-2</v>
      </c>
      <c r="Y113" s="63">
        <v>3.2496251209999998</v>
      </c>
      <c r="Z113" s="63">
        <v>91.698042459999996</v>
      </c>
      <c r="AA113" s="63">
        <v>1.505527775</v>
      </c>
      <c r="AB113" s="65" t="s">
        <v>80</v>
      </c>
      <c r="AC113" s="63">
        <v>4.0716906740000001</v>
      </c>
      <c r="AD113" s="63">
        <v>7</v>
      </c>
      <c r="AE113" s="63">
        <v>1.54</v>
      </c>
      <c r="AF113" s="63">
        <v>2.31</v>
      </c>
      <c r="AG113" s="63">
        <v>2.2400000000000002</v>
      </c>
      <c r="AH113" s="63">
        <v>2.35</v>
      </c>
      <c r="AI113" s="63">
        <v>0.64</v>
      </c>
      <c r="AJ113" s="63">
        <v>0.15</v>
      </c>
      <c r="AK113" s="63">
        <v>0.42</v>
      </c>
      <c r="AL113" s="63">
        <v>0.38</v>
      </c>
      <c r="AM113" s="63">
        <v>1834</v>
      </c>
      <c r="AN113" s="63">
        <v>1024</v>
      </c>
      <c r="AO113" s="63">
        <v>1441</v>
      </c>
      <c r="AP113" s="63">
        <v>1496</v>
      </c>
      <c r="AQ113" s="63">
        <v>1832</v>
      </c>
      <c r="AR113" s="63">
        <v>1254</v>
      </c>
      <c r="AS113" s="63">
        <v>1457</v>
      </c>
      <c r="AT113" s="63">
        <v>1454</v>
      </c>
      <c r="AU113" s="63">
        <v>0.54300000000000004</v>
      </c>
      <c r="AV113" s="63">
        <v>0.105</v>
      </c>
      <c r="AW113" s="63">
        <v>12</v>
      </c>
      <c r="AX113" s="63">
        <v>29</v>
      </c>
      <c r="AY113" s="63">
        <v>2</v>
      </c>
      <c r="AZ113" s="63">
        <v>4</v>
      </c>
      <c r="BA113" s="63">
        <v>2</v>
      </c>
      <c r="BB113" s="63">
        <v>2</v>
      </c>
      <c r="BC113" s="63">
        <v>1</v>
      </c>
      <c r="BD113" s="63">
        <v>1</v>
      </c>
      <c r="BE113" s="63">
        <v>1</v>
      </c>
      <c r="BF113" s="63">
        <v>1</v>
      </c>
      <c r="BG113" s="63">
        <v>5</v>
      </c>
      <c r="BH113" s="63">
        <v>5</v>
      </c>
      <c r="BI113" s="63">
        <v>5</v>
      </c>
      <c r="BJ113" s="63">
        <v>2</v>
      </c>
      <c r="BK113" s="63">
        <v>2</v>
      </c>
      <c r="BL113" s="63">
        <v>2</v>
      </c>
      <c r="BM113" s="63">
        <v>2</v>
      </c>
      <c r="BN113" s="63">
        <v>1</v>
      </c>
      <c r="BO113" s="63">
        <v>6.8304282999999993E-2</v>
      </c>
      <c r="BP113" s="63">
        <v>0.92711708900000001</v>
      </c>
      <c r="BQ113" s="63">
        <v>36.442940550000003</v>
      </c>
      <c r="BR113" s="63">
        <v>206</v>
      </c>
      <c r="BS113" s="63">
        <v>54</v>
      </c>
      <c r="BT113" s="63">
        <v>79</v>
      </c>
      <c r="BU113" s="63">
        <v>97</v>
      </c>
      <c r="BV113" s="63">
        <v>115</v>
      </c>
      <c r="BW113" s="63">
        <v>142</v>
      </c>
      <c r="BX113" s="63">
        <v>163</v>
      </c>
      <c r="BY113" s="63">
        <v>186</v>
      </c>
      <c r="BZ113" s="63">
        <v>77</v>
      </c>
      <c r="CA113" s="63">
        <v>112</v>
      </c>
      <c r="CB113" s="63">
        <v>137</v>
      </c>
      <c r="CC113" s="63">
        <v>164</v>
      </c>
      <c r="CD113" s="63">
        <v>201</v>
      </c>
      <c r="CE113" s="63">
        <v>232</v>
      </c>
      <c r="CF113" s="63">
        <v>265</v>
      </c>
      <c r="CG113" s="52">
        <v>0</v>
      </c>
      <c r="CH113" s="53">
        <v>0</v>
      </c>
      <c r="CI113" s="54">
        <v>0</v>
      </c>
      <c r="CJ113" s="55">
        <v>0</v>
      </c>
      <c r="CK113" s="56">
        <v>80</v>
      </c>
      <c r="CL113" s="57">
        <v>20</v>
      </c>
      <c r="CM113" s="58">
        <v>0</v>
      </c>
      <c r="CN113" s="59">
        <v>0</v>
      </c>
      <c r="CO113" s="67" t="s">
        <v>192</v>
      </c>
      <c r="CP113" s="49">
        <v>0</v>
      </c>
      <c r="CQ113" s="49">
        <v>0</v>
      </c>
      <c r="CR113" s="49">
        <v>0</v>
      </c>
      <c r="CS113" s="49">
        <v>0</v>
      </c>
      <c r="CT113" s="49">
        <v>0</v>
      </c>
      <c r="CU113" s="49">
        <v>0</v>
      </c>
      <c r="CV113" s="49">
        <v>0</v>
      </c>
      <c r="CW113" s="49">
        <v>100</v>
      </c>
      <c r="CX113" s="49">
        <v>0</v>
      </c>
    </row>
    <row r="114" spans="1:102" ht="15.75" thickBot="1" x14ac:dyDescent="0.3">
      <c r="A114" s="62" t="s">
        <v>193</v>
      </c>
      <c r="B114" s="64" t="s">
        <v>818</v>
      </c>
      <c r="C114" s="64" t="s">
        <v>828</v>
      </c>
      <c r="D114" s="64" t="s">
        <v>833</v>
      </c>
      <c r="E114" s="64" t="s">
        <v>837</v>
      </c>
      <c r="F114" s="65">
        <v>14</v>
      </c>
      <c r="G114" s="63">
        <v>-23.814160000000001</v>
      </c>
      <c r="H114" s="63">
        <v>29.966270000000002</v>
      </c>
      <c r="I114" s="66">
        <v>28251</v>
      </c>
      <c r="J114" s="66">
        <v>43340</v>
      </c>
      <c r="K114" s="65"/>
      <c r="L114" s="63">
        <v>13.95211422</v>
      </c>
      <c r="M114" s="63">
        <v>24246.362659999999</v>
      </c>
      <c r="N114" s="63">
        <v>2654.2923449999998</v>
      </c>
      <c r="O114" s="49">
        <v>2.654292345</v>
      </c>
      <c r="P114" s="63">
        <v>7142.4942719999999</v>
      </c>
      <c r="Q114" s="65">
        <v>1529</v>
      </c>
      <c r="R114" s="65">
        <v>1815</v>
      </c>
      <c r="S114" s="65">
        <v>1551</v>
      </c>
      <c r="T114" s="65">
        <v>1646</v>
      </c>
      <c r="U114" s="65">
        <v>1.9598496999999999E-2</v>
      </c>
      <c r="V114" s="65">
        <v>4.0042033999999997E-2</v>
      </c>
      <c r="W114" s="65">
        <v>22.479999540000001</v>
      </c>
      <c r="X114" s="65">
        <v>1.7734235000000001E-2</v>
      </c>
      <c r="Y114" s="63">
        <v>3.3193754800000002</v>
      </c>
      <c r="Z114" s="63">
        <v>99.99325709</v>
      </c>
      <c r="AA114" s="63">
        <v>1.423595274</v>
      </c>
      <c r="AB114" s="65" t="s">
        <v>80</v>
      </c>
      <c r="AC114" s="63">
        <v>6.3044933460000001</v>
      </c>
      <c r="AD114" s="63">
        <v>4.3</v>
      </c>
      <c r="AE114" s="63">
        <v>1.54</v>
      </c>
      <c r="AF114" s="63">
        <v>1.96</v>
      </c>
      <c r="AG114" s="63">
        <v>1.54</v>
      </c>
      <c r="AH114" s="63">
        <v>1.54</v>
      </c>
      <c r="AI114" s="63">
        <v>0.64</v>
      </c>
      <c r="AJ114" s="63">
        <v>0.53</v>
      </c>
      <c r="AK114" s="63">
        <v>0.62</v>
      </c>
      <c r="AL114" s="63">
        <v>0.64</v>
      </c>
      <c r="AM114" s="63">
        <v>1634</v>
      </c>
      <c r="AN114" s="63">
        <v>1301</v>
      </c>
      <c r="AO114" s="63">
        <v>1451</v>
      </c>
      <c r="AP114" s="63">
        <v>1436</v>
      </c>
      <c r="AQ114" s="63">
        <v>1490</v>
      </c>
      <c r="AR114" s="63">
        <v>1243</v>
      </c>
      <c r="AS114" s="63">
        <v>1347</v>
      </c>
      <c r="AT114" s="63">
        <v>1353</v>
      </c>
      <c r="AU114" s="63">
        <v>1.514</v>
      </c>
      <c r="AV114" s="63">
        <v>0</v>
      </c>
      <c r="AW114" s="63">
        <v>12</v>
      </c>
      <c r="AX114" s="63">
        <v>29</v>
      </c>
      <c r="AY114" s="63">
        <v>2</v>
      </c>
      <c r="AZ114" s="63">
        <v>4</v>
      </c>
      <c r="BA114" s="63">
        <v>2</v>
      </c>
      <c r="BB114" s="63">
        <v>2</v>
      </c>
      <c r="BC114" s="63">
        <v>2</v>
      </c>
      <c r="BD114" s="63">
        <v>1</v>
      </c>
      <c r="BE114" s="63">
        <v>1</v>
      </c>
      <c r="BF114" s="63">
        <v>1</v>
      </c>
      <c r="BG114" s="63">
        <v>5</v>
      </c>
      <c r="BH114" s="63">
        <v>5</v>
      </c>
      <c r="BI114" s="63">
        <v>5</v>
      </c>
      <c r="BJ114" s="63">
        <v>2</v>
      </c>
      <c r="BK114" s="63">
        <v>2</v>
      </c>
      <c r="BL114" s="63">
        <v>2</v>
      </c>
      <c r="BM114" s="63">
        <v>2</v>
      </c>
      <c r="BN114" s="63">
        <v>1</v>
      </c>
      <c r="BO114" s="63">
        <v>0.112575301</v>
      </c>
      <c r="BP114" s="63">
        <v>0.54663733299999995</v>
      </c>
      <c r="BQ114" s="63">
        <v>63.5318489</v>
      </c>
      <c r="BR114" s="63">
        <v>228</v>
      </c>
      <c r="BS114" s="63">
        <v>50</v>
      </c>
      <c r="BT114" s="63">
        <v>73</v>
      </c>
      <c r="BU114" s="63">
        <v>90</v>
      </c>
      <c r="BV114" s="63">
        <v>107</v>
      </c>
      <c r="BW114" s="63">
        <v>132</v>
      </c>
      <c r="BX114" s="63">
        <v>152</v>
      </c>
      <c r="BY114" s="63">
        <v>174</v>
      </c>
      <c r="BZ114" s="63">
        <v>82</v>
      </c>
      <c r="CA114" s="63">
        <v>119</v>
      </c>
      <c r="CB114" s="63">
        <v>146</v>
      </c>
      <c r="CC114" s="63">
        <v>175</v>
      </c>
      <c r="CD114" s="63">
        <v>215</v>
      </c>
      <c r="CE114" s="63">
        <v>248</v>
      </c>
      <c r="CF114" s="63">
        <v>283</v>
      </c>
      <c r="CG114" s="52">
        <v>0</v>
      </c>
      <c r="CH114" s="53">
        <v>0</v>
      </c>
      <c r="CI114" s="54">
        <v>0</v>
      </c>
      <c r="CJ114" s="55">
        <v>0</v>
      </c>
      <c r="CK114" s="56">
        <v>100</v>
      </c>
      <c r="CL114" s="57">
        <v>0</v>
      </c>
      <c r="CM114" s="58">
        <v>0</v>
      </c>
      <c r="CN114" s="59">
        <v>0</v>
      </c>
      <c r="CO114" s="67" t="s">
        <v>193</v>
      </c>
      <c r="CP114" s="49">
        <v>0</v>
      </c>
      <c r="CQ114" s="49">
        <v>0</v>
      </c>
      <c r="CR114" s="49">
        <v>0</v>
      </c>
      <c r="CS114" s="49">
        <v>0</v>
      </c>
      <c r="CT114" s="49">
        <v>0</v>
      </c>
      <c r="CU114" s="49">
        <v>0</v>
      </c>
      <c r="CV114" s="49">
        <v>0</v>
      </c>
      <c r="CW114" s="49">
        <v>100</v>
      </c>
      <c r="CX114" s="49">
        <v>0</v>
      </c>
    </row>
    <row r="115" spans="1:102" ht="15.75" thickBot="1" x14ac:dyDescent="0.3">
      <c r="A115" s="62" t="s">
        <v>194</v>
      </c>
      <c r="B115" s="64" t="s">
        <v>818</v>
      </c>
      <c r="C115" s="64" t="s">
        <v>828</v>
      </c>
      <c r="D115" s="64" t="s">
        <v>831</v>
      </c>
      <c r="E115" s="64" t="s">
        <v>832</v>
      </c>
      <c r="F115" s="65">
        <v>1800</v>
      </c>
      <c r="G115" s="63">
        <v>-23.273540000000001</v>
      </c>
      <c r="H115" s="63">
        <v>30.403479999999998</v>
      </c>
      <c r="I115" s="66">
        <v>31467</v>
      </c>
      <c r="J115" s="66">
        <v>43257</v>
      </c>
      <c r="K115" s="65"/>
      <c r="L115" s="63">
        <v>1793.6895480000001</v>
      </c>
      <c r="M115" s="63">
        <v>334822.3357</v>
      </c>
      <c r="N115" s="63">
        <v>57221.528030000001</v>
      </c>
      <c r="O115" s="49">
        <v>57.221528030000002</v>
      </c>
      <c r="P115" s="63">
        <v>109671.803</v>
      </c>
      <c r="Q115" s="65">
        <v>509</v>
      </c>
      <c r="R115" s="65">
        <v>1567</v>
      </c>
      <c r="S115" s="65">
        <v>537</v>
      </c>
      <c r="T115" s="65">
        <v>974</v>
      </c>
      <c r="U115" s="65">
        <v>4.5797169999999996E-3</v>
      </c>
      <c r="V115" s="65">
        <v>9.6469650000000004E-3</v>
      </c>
      <c r="W115" s="65">
        <v>12.380000109999999</v>
      </c>
      <c r="X115" s="65">
        <v>5.3128209999999997E-3</v>
      </c>
      <c r="Y115" s="63">
        <v>3.350401454</v>
      </c>
      <c r="Z115" s="63">
        <v>83.156214570000003</v>
      </c>
      <c r="AA115" s="63">
        <v>18.54974129</v>
      </c>
      <c r="AB115" s="65" t="s">
        <v>80</v>
      </c>
      <c r="AC115" s="63">
        <v>10.50086655</v>
      </c>
      <c r="AD115" s="63">
        <v>7</v>
      </c>
      <c r="AE115" s="63">
        <v>1.3</v>
      </c>
      <c r="AF115" s="63">
        <v>3.81</v>
      </c>
      <c r="AG115" s="63">
        <v>3.55</v>
      </c>
      <c r="AH115" s="63">
        <v>2.85</v>
      </c>
      <c r="AI115" s="63">
        <v>0.65</v>
      </c>
      <c r="AJ115" s="63">
        <v>0.15</v>
      </c>
      <c r="AK115" s="63">
        <v>0.54</v>
      </c>
      <c r="AL115" s="63">
        <v>0.53</v>
      </c>
      <c r="AM115" s="63">
        <v>1477</v>
      </c>
      <c r="AN115" s="63">
        <v>428</v>
      </c>
      <c r="AO115" s="63">
        <v>683</v>
      </c>
      <c r="AP115" s="63">
        <v>648</v>
      </c>
      <c r="AQ115" s="63">
        <v>1232</v>
      </c>
      <c r="AR115" s="63">
        <v>412</v>
      </c>
      <c r="AS115" s="63">
        <v>687</v>
      </c>
      <c r="AT115" s="63">
        <v>652</v>
      </c>
      <c r="AU115" s="63">
        <v>0.755</v>
      </c>
      <c r="AV115" s="63">
        <v>5.5579999999999998</v>
      </c>
      <c r="AW115" s="63">
        <v>11</v>
      </c>
      <c r="AX115" s="63">
        <v>29</v>
      </c>
      <c r="AY115" s="63">
        <v>2</v>
      </c>
      <c r="AZ115" s="63">
        <v>4</v>
      </c>
      <c r="BA115" s="63">
        <v>1</v>
      </c>
      <c r="BB115" s="63">
        <v>2</v>
      </c>
      <c r="BC115" s="63">
        <v>1</v>
      </c>
      <c r="BD115" s="63">
        <v>1</v>
      </c>
      <c r="BE115" s="63">
        <v>1</v>
      </c>
      <c r="BF115" s="63">
        <v>1</v>
      </c>
      <c r="BG115" s="63">
        <v>5</v>
      </c>
      <c r="BH115" s="63">
        <v>5</v>
      </c>
      <c r="BI115" s="63">
        <v>5</v>
      </c>
      <c r="BJ115" s="63">
        <v>2</v>
      </c>
      <c r="BK115" s="63">
        <v>2</v>
      </c>
      <c r="BL115" s="63">
        <v>1</v>
      </c>
      <c r="BM115" s="63">
        <v>2</v>
      </c>
      <c r="BN115" s="63">
        <v>1</v>
      </c>
      <c r="BO115" s="63">
        <v>2.9653912000000001E-2</v>
      </c>
      <c r="BP115" s="63">
        <v>0.91442850200000003</v>
      </c>
      <c r="BQ115" s="63">
        <v>33.233300980000003</v>
      </c>
      <c r="BR115" s="63">
        <v>180</v>
      </c>
      <c r="BS115" s="63">
        <v>84</v>
      </c>
      <c r="BT115" s="63">
        <v>122</v>
      </c>
      <c r="BU115" s="63">
        <v>150</v>
      </c>
      <c r="BV115" s="63">
        <v>179</v>
      </c>
      <c r="BW115" s="63">
        <v>220</v>
      </c>
      <c r="BX115" s="63">
        <v>254</v>
      </c>
      <c r="BY115" s="63">
        <v>290</v>
      </c>
      <c r="BZ115" s="63">
        <v>74</v>
      </c>
      <c r="CA115" s="63">
        <v>107</v>
      </c>
      <c r="CB115" s="63">
        <v>132</v>
      </c>
      <c r="CC115" s="63">
        <v>157</v>
      </c>
      <c r="CD115" s="63">
        <v>193</v>
      </c>
      <c r="CE115" s="63">
        <v>222</v>
      </c>
      <c r="CF115" s="63">
        <v>254</v>
      </c>
      <c r="CG115" s="52">
        <v>0</v>
      </c>
      <c r="CH115" s="53">
        <v>0</v>
      </c>
      <c r="CI115" s="54">
        <v>0</v>
      </c>
      <c r="CJ115" s="55">
        <v>0</v>
      </c>
      <c r="CK115" s="61">
        <v>0</v>
      </c>
      <c r="CL115" s="57">
        <v>100</v>
      </c>
      <c r="CM115" s="58">
        <v>0</v>
      </c>
      <c r="CN115" s="59">
        <v>0</v>
      </c>
      <c r="CO115" s="67" t="s">
        <v>194</v>
      </c>
      <c r="CP115" s="49">
        <v>0</v>
      </c>
      <c r="CQ115" s="49">
        <v>0</v>
      </c>
      <c r="CR115" s="49">
        <v>100</v>
      </c>
      <c r="CS115" s="49">
        <v>0</v>
      </c>
      <c r="CT115" s="49">
        <v>0</v>
      </c>
      <c r="CU115" s="49">
        <v>0</v>
      </c>
      <c r="CV115" s="49">
        <v>0</v>
      </c>
      <c r="CW115" s="49">
        <v>100</v>
      </c>
      <c r="CX115" s="49">
        <v>0</v>
      </c>
    </row>
    <row r="116" spans="1:102" ht="15.75" thickBot="1" x14ac:dyDescent="0.3">
      <c r="A116" s="48" t="s">
        <v>195</v>
      </c>
      <c r="B116" s="49" t="s">
        <v>818</v>
      </c>
      <c r="C116" s="49" t="s">
        <v>823</v>
      </c>
      <c r="D116" s="49" t="s">
        <v>824</v>
      </c>
      <c r="E116" s="49" t="s">
        <v>826</v>
      </c>
      <c r="F116" s="50">
        <v>810</v>
      </c>
      <c r="G116" s="49">
        <v>-23.216280000000001</v>
      </c>
      <c r="H116" s="49">
        <v>31.22354</v>
      </c>
      <c r="I116" s="51">
        <v>30635</v>
      </c>
      <c r="J116" s="51">
        <v>43145</v>
      </c>
      <c r="K116" s="50"/>
      <c r="L116" s="49">
        <v>821.87271299999998</v>
      </c>
      <c r="M116" s="49">
        <v>307000.64870000002</v>
      </c>
      <c r="N116" s="49">
        <v>60982.76801</v>
      </c>
      <c r="O116" s="49">
        <v>60.982768010000001</v>
      </c>
      <c r="P116" s="49">
        <v>123046.9427</v>
      </c>
      <c r="Q116" s="50">
        <v>337</v>
      </c>
      <c r="R116" s="50">
        <v>680</v>
      </c>
      <c r="S116" s="50">
        <v>360</v>
      </c>
      <c r="T116" s="50">
        <v>520</v>
      </c>
      <c r="U116" s="50">
        <v>1.7901080000000001E-3</v>
      </c>
      <c r="V116" s="50">
        <v>2.7875539999999998E-3</v>
      </c>
      <c r="W116" s="50">
        <v>3.7200000289999999</v>
      </c>
      <c r="X116" s="50">
        <v>1.7337559999999999E-3</v>
      </c>
      <c r="Y116" s="49">
        <v>2.852810141</v>
      </c>
      <c r="Z116" s="49">
        <v>90.611956829999997</v>
      </c>
      <c r="AA116" s="49">
        <v>31.193140960000001</v>
      </c>
      <c r="AB116" s="50" t="s">
        <v>80</v>
      </c>
      <c r="AC116" s="49">
        <v>22.56975881</v>
      </c>
      <c r="AD116" s="49">
        <v>6.55</v>
      </c>
      <c r="AE116" s="49">
        <v>1.7</v>
      </c>
      <c r="AF116" s="49">
        <v>3.45</v>
      </c>
      <c r="AG116" s="49">
        <v>3.47</v>
      </c>
      <c r="AH116" s="49">
        <v>3.47</v>
      </c>
      <c r="AI116" s="49">
        <v>0.47</v>
      </c>
      <c r="AJ116" s="49">
        <v>0.25</v>
      </c>
      <c r="AK116" s="49">
        <v>0.42</v>
      </c>
      <c r="AL116" s="49">
        <v>0.39</v>
      </c>
      <c r="AM116" s="49">
        <v>640</v>
      </c>
      <c r="AN116" s="49">
        <v>440</v>
      </c>
      <c r="AO116" s="49">
        <v>541</v>
      </c>
      <c r="AP116" s="49">
        <v>540</v>
      </c>
      <c r="AQ116" s="49">
        <v>719</v>
      </c>
      <c r="AR116" s="49">
        <v>489</v>
      </c>
      <c r="AS116" s="49">
        <v>581</v>
      </c>
      <c r="AT116" s="49">
        <v>585</v>
      </c>
      <c r="AU116" s="49">
        <v>6.5000000000000002E-2</v>
      </c>
      <c r="AV116" s="49">
        <v>5.3959999999999999</v>
      </c>
      <c r="AW116" s="49">
        <v>6</v>
      </c>
      <c r="AX116" s="49">
        <v>29</v>
      </c>
      <c r="AY116" s="49">
        <v>2</v>
      </c>
      <c r="AZ116" s="49">
        <v>4</v>
      </c>
      <c r="BA116" s="49">
        <v>1</v>
      </c>
      <c r="BB116" s="49">
        <v>1</v>
      </c>
      <c r="BC116" s="49">
        <v>1</v>
      </c>
      <c r="BD116" s="49">
        <v>1</v>
      </c>
      <c r="BE116" s="49">
        <v>1</v>
      </c>
      <c r="BF116" s="49">
        <v>1</v>
      </c>
      <c r="BG116" s="49">
        <v>5</v>
      </c>
      <c r="BH116" s="49">
        <v>5</v>
      </c>
      <c r="BI116" s="49">
        <v>5</v>
      </c>
      <c r="BJ116" s="49">
        <v>2</v>
      </c>
      <c r="BK116" s="49">
        <v>2</v>
      </c>
      <c r="BL116" s="49">
        <v>1</v>
      </c>
      <c r="BM116" s="49">
        <v>2</v>
      </c>
      <c r="BN116" s="49">
        <v>1</v>
      </c>
      <c r="BO116" s="49">
        <v>4.1064686000000003E-2</v>
      </c>
      <c r="BP116" s="49">
        <v>0.89446536099999996</v>
      </c>
      <c r="BQ116" s="49">
        <v>17.042645690000001</v>
      </c>
      <c r="BR116" s="49">
        <v>185</v>
      </c>
      <c r="BS116" s="49">
        <v>87</v>
      </c>
      <c r="BT116" s="49">
        <v>126</v>
      </c>
      <c r="BU116" s="49">
        <v>154</v>
      </c>
      <c r="BV116" s="49">
        <v>183</v>
      </c>
      <c r="BW116" s="49">
        <v>224</v>
      </c>
      <c r="BX116" s="49">
        <v>257</v>
      </c>
      <c r="BY116" s="49">
        <v>293</v>
      </c>
      <c r="BZ116" s="49">
        <v>84</v>
      </c>
      <c r="CA116" s="49">
        <v>121</v>
      </c>
      <c r="CB116" s="49">
        <v>148</v>
      </c>
      <c r="CC116" s="49">
        <v>177</v>
      </c>
      <c r="CD116" s="49">
        <v>216</v>
      </c>
      <c r="CE116" s="49">
        <v>248</v>
      </c>
      <c r="CF116" s="49">
        <v>283</v>
      </c>
      <c r="CG116" s="52">
        <v>0</v>
      </c>
      <c r="CH116" s="53">
        <v>0</v>
      </c>
      <c r="CI116" s="54">
        <v>0</v>
      </c>
      <c r="CJ116" s="55">
        <v>0</v>
      </c>
      <c r="CK116" s="61">
        <v>100</v>
      </c>
      <c r="CL116" s="57">
        <v>0</v>
      </c>
      <c r="CM116" s="58">
        <v>0</v>
      </c>
      <c r="CN116" s="59">
        <v>0</v>
      </c>
      <c r="CO116" s="60" t="s">
        <v>195</v>
      </c>
      <c r="CP116" s="49">
        <v>0</v>
      </c>
      <c r="CQ116" s="49">
        <v>0</v>
      </c>
      <c r="CR116" s="49">
        <v>100</v>
      </c>
      <c r="CS116" s="49">
        <v>0</v>
      </c>
      <c r="CT116" s="49">
        <v>0</v>
      </c>
      <c r="CU116" s="49">
        <v>0</v>
      </c>
      <c r="CV116" s="49">
        <v>0</v>
      </c>
      <c r="CW116" s="49">
        <v>100</v>
      </c>
      <c r="CX116" s="49">
        <v>0</v>
      </c>
    </row>
    <row r="117" spans="1:102" ht="15.75" thickBot="1" x14ac:dyDescent="0.3">
      <c r="A117" s="48" t="s">
        <v>196</v>
      </c>
      <c r="B117" s="49" t="s">
        <v>818</v>
      </c>
      <c r="C117" s="49" t="s">
        <v>823</v>
      </c>
      <c r="D117" s="49" t="s">
        <v>824</v>
      </c>
      <c r="E117" s="49" t="s">
        <v>827</v>
      </c>
      <c r="F117" s="50">
        <v>4540</v>
      </c>
      <c r="G117" s="49">
        <v>-23.143260000000001</v>
      </c>
      <c r="H117" s="49">
        <v>31.462620000000001</v>
      </c>
      <c r="I117" s="51">
        <v>30713</v>
      </c>
      <c r="J117" s="51">
        <v>41324</v>
      </c>
      <c r="K117" s="50"/>
      <c r="L117" s="49">
        <v>4674.3052049999997</v>
      </c>
      <c r="M117" s="49">
        <v>517332.53169999999</v>
      </c>
      <c r="N117" s="49">
        <v>43690.167970000002</v>
      </c>
      <c r="O117" s="49">
        <v>43.690167969999997</v>
      </c>
      <c r="P117" s="49">
        <v>108338.39079999999</v>
      </c>
      <c r="Q117" s="50">
        <v>260</v>
      </c>
      <c r="R117" s="50">
        <v>481</v>
      </c>
      <c r="S117" s="50">
        <v>276</v>
      </c>
      <c r="T117" s="50">
        <v>410</v>
      </c>
      <c r="U117" s="50">
        <v>1.568498E-3</v>
      </c>
      <c r="V117" s="50">
        <v>2.0399049999999998E-3</v>
      </c>
      <c r="W117" s="50">
        <v>2.9800000190000002</v>
      </c>
      <c r="X117" s="50">
        <v>1.6491539999999999E-3</v>
      </c>
      <c r="Y117" s="49">
        <v>2.7778721370000001</v>
      </c>
      <c r="Z117" s="49">
        <v>78.806627879999994</v>
      </c>
      <c r="AA117" s="49">
        <v>28.830476059999999</v>
      </c>
      <c r="AB117" s="50" t="s">
        <v>80</v>
      </c>
      <c r="AC117" s="49">
        <v>13.45767886</v>
      </c>
      <c r="AD117" s="49">
        <v>6.55</v>
      </c>
      <c r="AE117" s="49">
        <v>1.2</v>
      </c>
      <c r="AF117" s="49">
        <v>3.98</v>
      </c>
      <c r="AG117" s="49">
        <v>4.13</v>
      </c>
      <c r="AH117" s="49">
        <v>4.13</v>
      </c>
      <c r="AI117" s="49">
        <v>0.47</v>
      </c>
      <c r="AJ117" s="49">
        <v>0.2</v>
      </c>
      <c r="AK117" s="49">
        <v>0.36</v>
      </c>
      <c r="AL117" s="49">
        <v>0.36</v>
      </c>
      <c r="AM117" s="49">
        <v>645</v>
      </c>
      <c r="AN117" s="49">
        <v>384</v>
      </c>
      <c r="AO117" s="49">
        <v>495</v>
      </c>
      <c r="AP117" s="49">
        <v>491</v>
      </c>
      <c r="AQ117" s="49">
        <v>769</v>
      </c>
      <c r="AR117" s="49">
        <v>419</v>
      </c>
      <c r="AS117" s="49">
        <v>544</v>
      </c>
      <c r="AT117" s="49">
        <v>531</v>
      </c>
      <c r="AU117" s="49">
        <v>6.7000000000000004E-2</v>
      </c>
      <c r="AV117" s="49">
        <v>2.3620000000000001</v>
      </c>
      <c r="AW117" s="49">
        <v>6</v>
      </c>
      <c r="AX117" s="49">
        <v>29</v>
      </c>
      <c r="AY117" s="49">
        <v>2</v>
      </c>
      <c r="AZ117" s="49">
        <v>4</v>
      </c>
      <c r="BA117" s="49">
        <v>1</v>
      </c>
      <c r="BB117" s="49">
        <v>1</v>
      </c>
      <c r="BC117" s="49">
        <v>1</v>
      </c>
      <c r="BD117" s="49">
        <v>1</v>
      </c>
      <c r="BE117" s="49">
        <v>1</v>
      </c>
      <c r="BF117" s="49">
        <v>1</v>
      </c>
      <c r="BG117" s="49">
        <v>5</v>
      </c>
      <c r="BH117" s="49">
        <v>5</v>
      </c>
      <c r="BI117" s="49">
        <v>5</v>
      </c>
      <c r="BJ117" s="49">
        <v>1</v>
      </c>
      <c r="BK117" s="49">
        <v>2</v>
      </c>
      <c r="BL117" s="49">
        <v>1</v>
      </c>
      <c r="BM117" s="49">
        <v>2</v>
      </c>
      <c r="BN117" s="49">
        <v>1</v>
      </c>
      <c r="BO117" s="49">
        <v>-2.2087883999999999E-2</v>
      </c>
      <c r="BP117" s="49">
        <v>0.143807194</v>
      </c>
      <c r="BQ117" s="49">
        <v>-10.47899816</v>
      </c>
      <c r="BR117" s="49">
        <v>163</v>
      </c>
      <c r="BS117" s="49">
        <v>81</v>
      </c>
      <c r="BT117" s="49">
        <v>116</v>
      </c>
      <c r="BU117" s="49">
        <v>141</v>
      </c>
      <c r="BV117" s="49">
        <v>167</v>
      </c>
      <c r="BW117" s="49">
        <v>202</v>
      </c>
      <c r="BX117" s="49">
        <v>231</v>
      </c>
      <c r="BY117" s="49">
        <v>261</v>
      </c>
      <c r="BZ117" s="49">
        <v>70</v>
      </c>
      <c r="CA117" s="49">
        <v>101</v>
      </c>
      <c r="CB117" s="49">
        <v>123</v>
      </c>
      <c r="CC117" s="49">
        <v>145</v>
      </c>
      <c r="CD117" s="49">
        <v>176</v>
      </c>
      <c r="CE117" s="49">
        <v>201</v>
      </c>
      <c r="CF117" s="49">
        <v>227</v>
      </c>
      <c r="CG117" s="52">
        <v>0</v>
      </c>
      <c r="CH117" s="53">
        <v>0</v>
      </c>
      <c r="CI117" s="54">
        <v>0</v>
      </c>
      <c r="CJ117" s="55">
        <v>0</v>
      </c>
      <c r="CK117" s="61">
        <v>100</v>
      </c>
      <c r="CL117" s="57">
        <v>0</v>
      </c>
      <c r="CM117" s="58">
        <v>0</v>
      </c>
      <c r="CN117" s="59">
        <v>0</v>
      </c>
      <c r="CO117" s="60" t="s">
        <v>196</v>
      </c>
      <c r="CP117" s="49">
        <v>0</v>
      </c>
      <c r="CQ117" s="49">
        <v>0</v>
      </c>
      <c r="CR117" s="49">
        <v>0</v>
      </c>
      <c r="CS117" s="49">
        <v>0</v>
      </c>
      <c r="CT117" s="49">
        <v>0</v>
      </c>
      <c r="CU117" s="49">
        <v>0</v>
      </c>
      <c r="CV117" s="49">
        <v>0</v>
      </c>
      <c r="CW117" s="49">
        <v>100</v>
      </c>
      <c r="CX117" s="49">
        <v>0</v>
      </c>
    </row>
    <row r="118" spans="1:102" ht="15.75" thickBot="1" x14ac:dyDescent="0.3">
      <c r="A118" s="48" t="s">
        <v>197</v>
      </c>
      <c r="B118" s="49" t="s">
        <v>818</v>
      </c>
      <c r="C118" s="49" t="s">
        <v>823</v>
      </c>
      <c r="D118" s="49" t="s">
        <v>824</v>
      </c>
      <c r="E118" s="49" t="s">
        <v>825</v>
      </c>
      <c r="F118" s="50">
        <v>739</v>
      </c>
      <c r="G118" s="49">
        <v>-22.950959999999998</v>
      </c>
      <c r="H118" s="49">
        <v>31.233740000000001</v>
      </c>
      <c r="I118" s="51">
        <v>30635</v>
      </c>
      <c r="J118" s="51">
        <v>41318</v>
      </c>
      <c r="K118" s="50"/>
      <c r="L118" s="49">
        <v>748.1550469</v>
      </c>
      <c r="M118" s="49">
        <v>238373.7328</v>
      </c>
      <c r="N118" s="49">
        <v>38324.482960000001</v>
      </c>
      <c r="O118" s="49">
        <v>38.324482959999997</v>
      </c>
      <c r="P118" s="49">
        <v>83672.056419999994</v>
      </c>
      <c r="Q118" s="50">
        <v>312</v>
      </c>
      <c r="R118" s="50">
        <v>587</v>
      </c>
      <c r="S118" s="50">
        <v>329</v>
      </c>
      <c r="T118" s="50">
        <v>474</v>
      </c>
      <c r="U118" s="50">
        <v>2.1826300000000001E-3</v>
      </c>
      <c r="V118" s="50">
        <v>3.2866409999999999E-3</v>
      </c>
      <c r="W118" s="50">
        <v>3.369999886</v>
      </c>
      <c r="X118" s="50">
        <v>2.310608E-3</v>
      </c>
      <c r="Y118" s="49">
        <v>3.0638452209999998</v>
      </c>
      <c r="Z118" s="49">
        <v>89.297706739999995</v>
      </c>
      <c r="AA118" s="49">
        <v>20.75234768</v>
      </c>
      <c r="AB118" s="50" t="s">
        <v>80</v>
      </c>
      <c r="AC118" s="49">
        <v>12.612279040000001</v>
      </c>
      <c r="AD118" s="49">
        <v>5.2</v>
      </c>
      <c r="AE118" s="49">
        <v>3.2</v>
      </c>
      <c r="AF118" s="49">
        <v>3.86</v>
      </c>
      <c r="AG118" s="49">
        <v>4.13</v>
      </c>
      <c r="AH118" s="49">
        <v>4.13</v>
      </c>
      <c r="AI118" s="49">
        <v>0.41</v>
      </c>
      <c r="AJ118" s="49">
        <v>0.31</v>
      </c>
      <c r="AK118" s="49">
        <v>0.34</v>
      </c>
      <c r="AL118" s="49">
        <v>0.33</v>
      </c>
      <c r="AM118" s="49">
        <v>579</v>
      </c>
      <c r="AN118" s="49">
        <v>404</v>
      </c>
      <c r="AO118" s="49">
        <v>470</v>
      </c>
      <c r="AP118" s="49">
        <v>470</v>
      </c>
      <c r="AQ118" s="49">
        <v>769</v>
      </c>
      <c r="AR118" s="49">
        <v>473</v>
      </c>
      <c r="AS118" s="49">
        <v>574</v>
      </c>
      <c r="AT118" s="49">
        <v>569</v>
      </c>
      <c r="AU118" s="49">
        <v>0.312</v>
      </c>
      <c r="AV118" s="49">
        <v>5.5750000000000002</v>
      </c>
      <c r="AW118" s="49">
        <v>6</v>
      </c>
      <c r="AX118" s="49">
        <v>69</v>
      </c>
      <c r="AY118" s="49">
        <v>5</v>
      </c>
      <c r="AZ118" s="49">
        <v>4</v>
      </c>
      <c r="BA118" s="49">
        <v>1</v>
      </c>
      <c r="BB118" s="49">
        <v>1</v>
      </c>
      <c r="BC118" s="49">
        <v>1</v>
      </c>
      <c r="BD118" s="49">
        <v>1</v>
      </c>
      <c r="BE118" s="49">
        <v>1</v>
      </c>
      <c r="BF118" s="49">
        <v>1</v>
      </c>
      <c r="BG118" s="49">
        <v>5</v>
      </c>
      <c r="BH118" s="49">
        <v>5</v>
      </c>
      <c r="BI118" s="49">
        <v>5</v>
      </c>
      <c r="BJ118" s="49">
        <v>2</v>
      </c>
      <c r="BK118" s="49">
        <v>2</v>
      </c>
      <c r="BL118" s="49">
        <v>1</v>
      </c>
      <c r="BM118" s="49">
        <v>2</v>
      </c>
      <c r="BN118" s="49">
        <v>1</v>
      </c>
      <c r="BO118" s="49">
        <v>-2.2087883999999999E-2</v>
      </c>
      <c r="BP118" s="49">
        <v>0.90943333000000004</v>
      </c>
      <c r="BQ118" s="49">
        <v>19.05705515</v>
      </c>
      <c r="BR118" s="49">
        <v>164</v>
      </c>
      <c r="BS118" s="49">
        <v>78</v>
      </c>
      <c r="BT118" s="49">
        <v>110</v>
      </c>
      <c r="BU118" s="49">
        <v>133</v>
      </c>
      <c r="BV118" s="49">
        <v>156</v>
      </c>
      <c r="BW118" s="49">
        <v>188</v>
      </c>
      <c r="BX118" s="49">
        <v>212</v>
      </c>
      <c r="BY118" s="49">
        <v>238</v>
      </c>
      <c r="BZ118" s="49">
        <v>70</v>
      </c>
      <c r="CA118" s="49">
        <v>99</v>
      </c>
      <c r="CB118" s="49">
        <v>120</v>
      </c>
      <c r="CC118" s="49">
        <v>141</v>
      </c>
      <c r="CD118" s="49">
        <v>169</v>
      </c>
      <c r="CE118" s="49">
        <v>192</v>
      </c>
      <c r="CF118" s="49">
        <v>215</v>
      </c>
      <c r="CG118" s="52">
        <v>0</v>
      </c>
      <c r="CH118" s="53">
        <v>0</v>
      </c>
      <c r="CI118" s="54">
        <v>0</v>
      </c>
      <c r="CJ118" s="55">
        <v>0</v>
      </c>
      <c r="CK118" s="61">
        <v>100</v>
      </c>
      <c r="CL118" s="57">
        <v>0</v>
      </c>
      <c r="CM118" s="58">
        <v>0</v>
      </c>
      <c r="CN118" s="59">
        <v>0</v>
      </c>
      <c r="CO118" s="60" t="s">
        <v>197</v>
      </c>
      <c r="CP118" s="49">
        <v>0</v>
      </c>
      <c r="CQ118" s="49">
        <v>0</v>
      </c>
      <c r="CR118" s="49">
        <v>100</v>
      </c>
      <c r="CS118" s="49">
        <v>0</v>
      </c>
      <c r="CT118" s="49">
        <v>0</v>
      </c>
      <c r="CU118" s="49">
        <v>0</v>
      </c>
      <c r="CV118" s="49">
        <v>0</v>
      </c>
      <c r="CW118" s="49">
        <v>100</v>
      </c>
      <c r="CX118" s="49">
        <v>0</v>
      </c>
    </row>
    <row r="119" spans="1:102" ht="15.75" thickBot="1" x14ac:dyDescent="0.3">
      <c r="A119" s="48" t="s">
        <v>198</v>
      </c>
      <c r="B119" s="49" t="s">
        <v>740</v>
      </c>
      <c r="C119" s="49" t="s">
        <v>937</v>
      </c>
      <c r="D119" s="49" t="s">
        <v>954</v>
      </c>
      <c r="E119" s="49" t="s">
        <v>955</v>
      </c>
      <c r="F119" s="50">
        <v>4152</v>
      </c>
      <c r="G119" s="49">
        <v>-27.169750000000001</v>
      </c>
      <c r="H119" s="49">
        <v>29.233309999999999</v>
      </c>
      <c r="I119" s="51">
        <v>2466</v>
      </c>
      <c r="J119" s="51">
        <v>43256</v>
      </c>
      <c r="K119" s="50">
        <v>1906</v>
      </c>
      <c r="L119" s="49">
        <v>4132.5759079999998</v>
      </c>
      <c r="M119" s="49">
        <v>604848.80200000003</v>
      </c>
      <c r="N119" s="49">
        <v>77154.617830000003</v>
      </c>
      <c r="O119" s="49">
        <v>77.154617830000007</v>
      </c>
      <c r="P119" s="49">
        <v>150772.76389999999</v>
      </c>
      <c r="Q119" s="50">
        <v>1525</v>
      </c>
      <c r="R119" s="50">
        <v>2089</v>
      </c>
      <c r="S119" s="50">
        <v>1533</v>
      </c>
      <c r="T119" s="50">
        <v>1734</v>
      </c>
      <c r="U119" s="50">
        <v>1.6341050000000001E-3</v>
      </c>
      <c r="V119" s="50">
        <v>3.7407289999999999E-3</v>
      </c>
      <c r="W119" s="50">
        <v>9.5100002289999992</v>
      </c>
      <c r="X119" s="50">
        <v>1.777509E-3</v>
      </c>
      <c r="Y119" s="49">
        <v>3.048180909</v>
      </c>
      <c r="Z119" s="49">
        <v>80.933091070000003</v>
      </c>
      <c r="AA119" s="49">
        <v>36.128169079999999</v>
      </c>
      <c r="AB119" s="50" t="s">
        <v>199</v>
      </c>
      <c r="AC119" s="49">
        <v>40.691606659999998</v>
      </c>
      <c r="AD119" s="49">
        <v>6.9</v>
      </c>
      <c r="AE119" s="49">
        <v>3.07</v>
      </c>
      <c r="AF119" s="49">
        <v>4.9800000000000004</v>
      </c>
      <c r="AG119" s="49">
        <v>5.04</v>
      </c>
      <c r="AH119" s="49">
        <v>5.49</v>
      </c>
      <c r="AI119" s="49">
        <v>0.63</v>
      </c>
      <c r="AJ119" s="49">
        <v>0.33</v>
      </c>
      <c r="AK119" s="49">
        <v>0.45</v>
      </c>
      <c r="AL119" s="49">
        <v>0.45</v>
      </c>
      <c r="AM119" s="49">
        <v>1155</v>
      </c>
      <c r="AN119" s="49">
        <v>603</v>
      </c>
      <c r="AO119" s="49">
        <v>712</v>
      </c>
      <c r="AP119" s="49">
        <v>699</v>
      </c>
      <c r="AQ119" s="49">
        <v>1099</v>
      </c>
      <c r="AR119" s="49">
        <v>504</v>
      </c>
      <c r="AS119" s="49">
        <v>669</v>
      </c>
      <c r="AT119" s="49">
        <v>665</v>
      </c>
      <c r="AU119" s="49">
        <v>4.9000000000000002E-2</v>
      </c>
      <c r="AV119" s="49">
        <v>3.5999999999999997E-2</v>
      </c>
      <c r="AW119" s="49">
        <v>12</v>
      </c>
      <c r="AX119" s="49">
        <v>65</v>
      </c>
      <c r="AY119" s="49">
        <v>11</v>
      </c>
      <c r="AZ119" s="49">
        <v>4</v>
      </c>
      <c r="BA119" s="49">
        <v>4</v>
      </c>
      <c r="BB119" s="49">
        <v>5</v>
      </c>
      <c r="BC119" s="49">
        <v>4</v>
      </c>
      <c r="BD119" s="49">
        <v>2</v>
      </c>
      <c r="BE119" s="49">
        <v>2</v>
      </c>
      <c r="BF119" s="49">
        <v>1</v>
      </c>
      <c r="BG119" s="49">
        <v>4</v>
      </c>
      <c r="BH119" s="49">
        <v>5</v>
      </c>
      <c r="BI119" s="49">
        <v>4</v>
      </c>
      <c r="BJ119" s="49">
        <v>0</v>
      </c>
      <c r="BK119" s="49">
        <v>1</v>
      </c>
      <c r="BL119" s="49">
        <v>0</v>
      </c>
      <c r="BM119" s="49">
        <v>5</v>
      </c>
      <c r="BN119" s="49">
        <v>5</v>
      </c>
      <c r="BO119" s="49">
        <v>-0.17442785199999999</v>
      </c>
      <c r="BP119" s="49">
        <v>0.68413176200000003</v>
      </c>
      <c r="BQ119" s="49">
        <v>-12.47046179</v>
      </c>
      <c r="BR119" s="49">
        <v>116</v>
      </c>
      <c r="BS119" s="49">
        <v>63</v>
      </c>
      <c r="BT119" s="49">
        <v>83</v>
      </c>
      <c r="BU119" s="49">
        <v>98</v>
      </c>
      <c r="BV119" s="49">
        <v>112</v>
      </c>
      <c r="BW119" s="49">
        <v>132</v>
      </c>
      <c r="BX119" s="49">
        <v>147</v>
      </c>
      <c r="BY119" s="49">
        <v>163</v>
      </c>
      <c r="BZ119" s="49">
        <v>64</v>
      </c>
      <c r="CA119" s="49">
        <v>84</v>
      </c>
      <c r="CB119" s="49">
        <v>99</v>
      </c>
      <c r="CC119" s="49">
        <v>114</v>
      </c>
      <c r="CD119" s="49">
        <v>133</v>
      </c>
      <c r="CE119" s="49">
        <v>149</v>
      </c>
      <c r="CF119" s="49">
        <v>165</v>
      </c>
      <c r="CG119" s="52">
        <v>0</v>
      </c>
      <c r="CH119" s="53">
        <v>0</v>
      </c>
      <c r="CI119" s="54">
        <v>0</v>
      </c>
      <c r="CJ119" s="55">
        <v>70</v>
      </c>
      <c r="CK119" s="61">
        <v>30</v>
      </c>
      <c r="CL119" s="57">
        <v>0</v>
      </c>
      <c r="CM119" s="58">
        <v>0</v>
      </c>
      <c r="CN119" s="59">
        <v>0</v>
      </c>
      <c r="CO119" s="60" t="s">
        <v>198</v>
      </c>
      <c r="CP119" s="49">
        <v>0</v>
      </c>
      <c r="CQ119" s="49">
        <v>0</v>
      </c>
      <c r="CR119" s="49">
        <v>0</v>
      </c>
      <c r="CS119" s="49">
        <v>100</v>
      </c>
      <c r="CT119" s="49">
        <v>0</v>
      </c>
      <c r="CU119" s="49">
        <v>0</v>
      </c>
      <c r="CV119" s="49">
        <v>0</v>
      </c>
      <c r="CW119" s="49">
        <v>0</v>
      </c>
      <c r="CX119" s="49">
        <v>0</v>
      </c>
    </row>
    <row r="120" spans="1:102" ht="15.75" thickBot="1" x14ac:dyDescent="0.3">
      <c r="A120" s="48" t="s">
        <v>200</v>
      </c>
      <c r="B120" s="49" t="s">
        <v>740</v>
      </c>
      <c r="C120" s="49" t="s">
        <v>937</v>
      </c>
      <c r="D120" s="49" t="s">
        <v>938</v>
      </c>
      <c r="E120" s="49" t="s">
        <v>939</v>
      </c>
      <c r="F120" s="50">
        <v>901</v>
      </c>
      <c r="G120" s="49">
        <v>-26.62792</v>
      </c>
      <c r="H120" s="49">
        <v>29.024529999999999</v>
      </c>
      <c r="I120" s="51">
        <v>22140</v>
      </c>
      <c r="J120" s="51">
        <v>43258</v>
      </c>
      <c r="K120" s="50">
        <v>1960</v>
      </c>
      <c r="L120" s="49">
        <v>899.7994056</v>
      </c>
      <c r="M120" s="49">
        <v>246598.7414</v>
      </c>
      <c r="N120" s="49">
        <v>15434.517889999999</v>
      </c>
      <c r="O120" s="49">
        <v>15.43451789</v>
      </c>
      <c r="P120" s="49">
        <v>50105.349920000001</v>
      </c>
      <c r="Q120" s="50">
        <v>1552</v>
      </c>
      <c r="R120" s="50">
        <v>1695</v>
      </c>
      <c r="S120" s="50">
        <v>1555</v>
      </c>
      <c r="T120" s="50">
        <v>1621</v>
      </c>
      <c r="U120" s="50">
        <v>1.4680979999999999E-3</v>
      </c>
      <c r="V120" s="50">
        <v>2.8539870000000001E-3</v>
      </c>
      <c r="W120" s="50">
        <v>3.920000076</v>
      </c>
      <c r="X120" s="50">
        <v>1.7562999999999999E-3</v>
      </c>
      <c r="Y120" s="49">
        <v>3.53783059</v>
      </c>
      <c r="Z120" s="49">
        <v>86.777046850000005</v>
      </c>
      <c r="AA120" s="49">
        <v>15.54015029</v>
      </c>
      <c r="AB120" s="50" t="s">
        <v>199</v>
      </c>
      <c r="AC120" s="49">
        <v>7.75564784</v>
      </c>
      <c r="AD120" s="49">
        <v>7</v>
      </c>
      <c r="AE120" s="49">
        <v>2.59</v>
      </c>
      <c r="AF120" s="49">
        <v>5.91</v>
      </c>
      <c r="AG120" s="49">
        <v>5.95</v>
      </c>
      <c r="AH120" s="49">
        <v>5.9</v>
      </c>
      <c r="AI120" s="49">
        <v>0.46</v>
      </c>
      <c r="AJ120" s="49">
        <v>0.3</v>
      </c>
      <c r="AK120" s="49">
        <v>0.38</v>
      </c>
      <c r="AL120" s="49">
        <v>0.37</v>
      </c>
      <c r="AM120" s="49">
        <v>749</v>
      </c>
      <c r="AN120" s="49">
        <v>603</v>
      </c>
      <c r="AO120" s="49">
        <v>666</v>
      </c>
      <c r="AP120" s="49">
        <v>674</v>
      </c>
      <c r="AQ120" s="49">
        <v>718</v>
      </c>
      <c r="AR120" s="49">
        <v>560</v>
      </c>
      <c r="AS120" s="49">
        <v>657</v>
      </c>
      <c r="AT120" s="49">
        <v>658</v>
      </c>
      <c r="AU120" s="49">
        <v>0.59899999999999998</v>
      </c>
      <c r="AV120" s="49">
        <v>3.512</v>
      </c>
      <c r="AW120" s="49">
        <v>12</v>
      </c>
      <c r="AX120" s="49">
        <v>65</v>
      </c>
      <c r="AY120" s="49">
        <v>11</v>
      </c>
      <c r="AZ120" s="49">
        <v>4</v>
      </c>
      <c r="BA120" s="49">
        <v>4</v>
      </c>
      <c r="BB120" s="49">
        <v>4</v>
      </c>
      <c r="BC120" s="49">
        <v>4</v>
      </c>
      <c r="BD120" s="49">
        <v>2</v>
      </c>
      <c r="BE120" s="49">
        <v>2</v>
      </c>
      <c r="BF120" s="49">
        <v>2</v>
      </c>
      <c r="BG120" s="49">
        <v>4</v>
      </c>
      <c r="BH120" s="49">
        <v>4</v>
      </c>
      <c r="BI120" s="49">
        <v>4</v>
      </c>
      <c r="BJ120" s="49">
        <v>0</v>
      </c>
      <c r="BK120" s="49">
        <v>0</v>
      </c>
      <c r="BL120" s="49">
        <v>0</v>
      </c>
      <c r="BM120" s="49">
        <v>5</v>
      </c>
      <c r="BN120" s="49">
        <v>5</v>
      </c>
      <c r="BO120" s="49">
        <v>-0.19726696499999999</v>
      </c>
      <c r="BP120" s="49">
        <v>0.75358912199999994</v>
      </c>
      <c r="BQ120" s="49">
        <v>23.067525669999998</v>
      </c>
      <c r="BR120" s="49">
        <v>119</v>
      </c>
      <c r="BS120" s="49">
        <v>54</v>
      </c>
      <c r="BT120" s="49">
        <v>73</v>
      </c>
      <c r="BU120" s="49">
        <v>86</v>
      </c>
      <c r="BV120" s="49">
        <v>99</v>
      </c>
      <c r="BW120" s="49">
        <v>118</v>
      </c>
      <c r="BX120" s="49">
        <v>133</v>
      </c>
      <c r="BY120" s="49">
        <v>149</v>
      </c>
      <c r="BZ120" s="49">
        <v>45</v>
      </c>
      <c r="CA120" s="49">
        <v>61</v>
      </c>
      <c r="CB120" s="49">
        <v>72</v>
      </c>
      <c r="CC120" s="49">
        <v>84</v>
      </c>
      <c r="CD120" s="49">
        <v>99</v>
      </c>
      <c r="CE120" s="49">
        <v>112</v>
      </c>
      <c r="CF120" s="49">
        <v>125</v>
      </c>
      <c r="CG120" s="52">
        <v>0</v>
      </c>
      <c r="CH120" s="53">
        <v>0</v>
      </c>
      <c r="CI120" s="54">
        <v>0</v>
      </c>
      <c r="CJ120" s="55">
        <v>100</v>
      </c>
      <c r="CK120" s="61">
        <v>0</v>
      </c>
      <c r="CL120" s="57">
        <v>0</v>
      </c>
      <c r="CM120" s="58">
        <v>0</v>
      </c>
      <c r="CN120" s="59">
        <v>0</v>
      </c>
      <c r="CO120" s="60" t="s">
        <v>200</v>
      </c>
      <c r="CP120" s="49">
        <v>0</v>
      </c>
      <c r="CQ120" s="49">
        <v>0</v>
      </c>
      <c r="CR120" s="49">
        <v>0</v>
      </c>
      <c r="CS120" s="49">
        <v>100</v>
      </c>
      <c r="CT120" s="49">
        <v>0</v>
      </c>
      <c r="CU120" s="49">
        <v>0</v>
      </c>
      <c r="CV120" s="49">
        <v>0</v>
      </c>
      <c r="CW120" s="49">
        <v>0</v>
      </c>
      <c r="CX120" s="49">
        <v>0</v>
      </c>
    </row>
    <row r="121" spans="1:102" ht="15.75" thickBot="1" x14ac:dyDescent="0.3">
      <c r="A121" s="48" t="s">
        <v>201</v>
      </c>
      <c r="B121" s="49" t="s">
        <v>740</v>
      </c>
      <c r="C121" s="49" t="s">
        <v>937</v>
      </c>
      <c r="D121" s="49" t="s">
        <v>952</v>
      </c>
      <c r="E121" s="49" t="s">
        <v>953</v>
      </c>
      <c r="F121" s="50">
        <v>1094</v>
      </c>
      <c r="G121" s="49">
        <v>-26.77589</v>
      </c>
      <c r="H121" s="49">
        <v>29.541499999999999</v>
      </c>
      <c r="I121" s="51">
        <v>23722</v>
      </c>
      <c r="J121" s="51">
        <v>43256</v>
      </c>
      <c r="K121" s="50">
        <v>1964</v>
      </c>
      <c r="L121" s="49">
        <v>1105.167835</v>
      </c>
      <c r="M121" s="49">
        <v>225012.3996</v>
      </c>
      <c r="N121" s="49">
        <v>29004.067029999998</v>
      </c>
      <c r="O121" s="49">
        <v>29.004067030000002</v>
      </c>
      <c r="P121" s="49">
        <v>68781.900590000005</v>
      </c>
      <c r="Q121" s="50">
        <v>1566</v>
      </c>
      <c r="R121" s="50">
        <v>1716</v>
      </c>
      <c r="S121" s="50">
        <v>1570</v>
      </c>
      <c r="T121" s="50">
        <v>1655</v>
      </c>
      <c r="U121" s="50">
        <v>1.347146E-3</v>
      </c>
      <c r="V121" s="50">
        <v>2.180806E-3</v>
      </c>
      <c r="W121" s="50">
        <v>3.7200000289999999</v>
      </c>
      <c r="X121" s="50">
        <v>1.6477200000000001E-3</v>
      </c>
      <c r="Y121" s="49">
        <v>3.0677532300000001</v>
      </c>
      <c r="Z121" s="49">
        <v>86.781041139999999</v>
      </c>
      <c r="AA121" s="49">
        <v>20.326840879999999</v>
      </c>
      <c r="AB121" s="50" t="s">
        <v>199</v>
      </c>
      <c r="AC121" s="49">
        <v>11.75654683</v>
      </c>
      <c r="AD121" s="49">
        <v>7</v>
      </c>
      <c r="AE121" s="49">
        <v>3.41</v>
      </c>
      <c r="AF121" s="49">
        <v>6.03</v>
      </c>
      <c r="AG121" s="49">
        <v>5.9</v>
      </c>
      <c r="AH121" s="49">
        <v>5.9</v>
      </c>
      <c r="AI121" s="49">
        <v>0.56000000000000005</v>
      </c>
      <c r="AJ121" s="49">
        <v>0.28999999999999998</v>
      </c>
      <c r="AK121" s="49">
        <v>0.35</v>
      </c>
      <c r="AL121" s="49">
        <v>0.35</v>
      </c>
      <c r="AM121" s="49">
        <v>720</v>
      </c>
      <c r="AN121" s="49">
        <v>599</v>
      </c>
      <c r="AO121" s="49">
        <v>664</v>
      </c>
      <c r="AP121" s="49">
        <v>672</v>
      </c>
      <c r="AQ121" s="49">
        <v>702</v>
      </c>
      <c r="AR121" s="49">
        <v>536</v>
      </c>
      <c r="AS121" s="49">
        <v>626</v>
      </c>
      <c r="AT121" s="49">
        <v>626</v>
      </c>
      <c r="AU121" s="49">
        <v>0.107</v>
      </c>
      <c r="AV121" s="49">
        <v>1.3089999999999999</v>
      </c>
      <c r="AW121" s="49">
        <v>12</v>
      </c>
      <c r="AX121" s="49">
        <v>65</v>
      </c>
      <c r="AY121" s="49">
        <v>11</v>
      </c>
      <c r="AZ121" s="49">
        <v>4</v>
      </c>
      <c r="BA121" s="49">
        <v>4</v>
      </c>
      <c r="BB121" s="49">
        <v>4</v>
      </c>
      <c r="BC121" s="49">
        <v>4</v>
      </c>
      <c r="BD121" s="49">
        <v>2</v>
      </c>
      <c r="BE121" s="49">
        <v>2</v>
      </c>
      <c r="BF121" s="49">
        <v>2</v>
      </c>
      <c r="BG121" s="49">
        <v>4</v>
      </c>
      <c r="BH121" s="49">
        <v>4</v>
      </c>
      <c r="BI121" s="49">
        <v>4</v>
      </c>
      <c r="BJ121" s="49">
        <v>0</v>
      </c>
      <c r="BK121" s="49">
        <v>0</v>
      </c>
      <c r="BL121" s="49">
        <v>0</v>
      </c>
      <c r="BM121" s="49">
        <v>5</v>
      </c>
      <c r="BN121" s="49">
        <v>5</v>
      </c>
      <c r="BO121" s="49">
        <v>-0.26120990500000002</v>
      </c>
      <c r="BP121" s="49">
        <v>0.66088489900000003</v>
      </c>
      <c r="BQ121" s="49">
        <v>1.0177226150000001</v>
      </c>
      <c r="BR121" s="49">
        <v>127</v>
      </c>
      <c r="BS121" s="49">
        <v>60</v>
      </c>
      <c r="BT121" s="49">
        <v>80</v>
      </c>
      <c r="BU121" s="49">
        <v>94</v>
      </c>
      <c r="BV121" s="49">
        <v>109</v>
      </c>
      <c r="BW121" s="49">
        <v>129</v>
      </c>
      <c r="BX121" s="49">
        <v>145</v>
      </c>
      <c r="BY121" s="49">
        <v>162</v>
      </c>
      <c r="BZ121" s="49">
        <v>52</v>
      </c>
      <c r="CA121" s="49">
        <v>69</v>
      </c>
      <c r="CB121" s="49">
        <v>82</v>
      </c>
      <c r="CC121" s="49">
        <v>95</v>
      </c>
      <c r="CD121" s="49">
        <v>112</v>
      </c>
      <c r="CE121" s="49">
        <v>126</v>
      </c>
      <c r="CF121" s="49">
        <v>141</v>
      </c>
      <c r="CG121" s="52">
        <v>0</v>
      </c>
      <c r="CH121" s="53">
        <v>0</v>
      </c>
      <c r="CI121" s="54">
        <v>0</v>
      </c>
      <c r="CJ121" s="55">
        <v>60</v>
      </c>
      <c r="CK121" s="61">
        <v>40</v>
      </c>
      <c r="CL121" s="57">
        <v>0</v>
      </c>
      <c r="CM121" s="58">
        <v>0</v>
      </c>
      <c r="CN121" s="59">
        <v>0</v>
      </c>
      <c r="CO121" s="60" t="s">
        <v>201</v>
      </c>
      <c r="CP121" s="49">
        <v>0</v>
      </c>
      <c r="CQ121" s="49">
        <v>0</v>
      </c>
      <c r="CR121" s="49">
        <v>0</v>
      </c>
      <c r="CS121" s="49">
        <v>100</v>
      </c>
      <c r="CT121" s="49">
        <v>0</v>
      </c>
      <c r="CU121" s="49">
        <v>0</v>
      </c>
      <c r="CV121" s="49">
        <v>0</v>
      </c>
      <c r="CW121" s="49">
        <v>0</v>
      </c>
      <c r="CX121" s="49">
        <v>0</v>
      </c>
    </row>
    <row r="122" spans="1:102" ht="15.75" thickBot="1" x14ac:dyDescent="0.3">
      <c r="A122" s="48" t="s">
        <v>202</v>
      </c>
      <c r="B122" s="49" t="s">
        <v>740</v>
      </c>
      <c r="C122" s="49" t="s">
        <v>937</v>
      </c>
      <c r="D122" s="49" t="s">
        <v>952</v>
      </c>
      <c r="E122" s="49" t="s">
        <v>953</v>
      </c>
      <c r="F122" s="50">
        <v>4686</v>
      </c>
      <c r="G122" s="49">
        <v>-26.841080000000002</v>
      </c>
      <c r="H122" s="49">
        <v>29.72336</v>
      </c>
      <c r="I122" s="51">
        <v>26594</v>
      </c>
      <c r="J122" s="51">
        <v>43256</v>
      </c>
      <c r="K122" s="50">
        <v>1972</v>
      </c>
      <c r="L122" s="49">
        <v>4715.7150170000004</v>
      </c>
      <c r="M122" s="49">
        <v>552014.74820000003</v>
      </c>
      <c r="N122" s="49">
        <v>49332.264389999997</v>
      </c>
      <c r="O122" s="49">
        <v>49.332264389999999</v>
      </c>
      <c r="P122" s="49">
        <v>146675.72779999999</v>
      </c>
      <c r="Q122" s="50">
        <v>1577</v>
      </c>
      <c r="R122" s="50">
        <v>1801</v>
      </c>
      <c r="S122" s="50">
        <v>1580</v>
      </c>
      <c r="T122" s="50">
        <v>1672</v>
      </c>
      <c r="U122" s="50">
        <v>6.5636199999999996E-4</v>
      </c>
      <c r="V122" s="50">
        <v>1.5271779999999999E-3</v>
      </c>
      <c r="W122" s="50">
        <v>5.670000076</v>
      </c>
      <c r="X122" s="50">
        <v>8.3631199999999997E-4</v>
      </c>
      <c r="Y122" s="49">
        <v>2.9117608659999998</v>
      </c>
      <c r="Z122" s="49">
        <v>81.455382850000007</v>
      </c>
      <c r="AA122" s="49">
        <v>47.282340750000003</v>
      </c>
      <c r="AB122" s="50" t="s">
        <v>199</v>
      </c>
      <c r="AC122" s="49">
        <v>8.9692499940000001</v>
      </c>
      <c r="AD122" s="49">
        <v>7</v>
      </c>
      <c r="AE122" s="49">
        <v>2.6</v>
      </c>
      <c r="AF122" s="49">
        <v>4.41</v>
      </c>
      <c r="AG122" s="49">
        <v>4.05</v>
      </c>
      <c r="AH122" s="49">
        <v>4.05</v>
      </c>
      <c r="AI122" s="49">
        <v>0.68</v>
      </c>
      <c r="AJ122" s="49">
        <v>0.28999999999999998</v>
      </c>
      <c r="AK122" s="49">
        <v>0.49</v>
      </c>
      <c r="AL122" s="49">
        <v>0.47</v>
      </c>
      <c r="AM122" s="49">
        <v>898</v>
      </c>
      <c r="AN122" s="49">
        <v>593</v>
      </c>
      <c r="AO122" s="49">
        <v>710</v>
      </c>
      <c r="AP122" s="49">
        <v>709</v>
      </c>
      <c r="AQ122" s="49">
        <v>886</v>
      </c>
      <c r="AR122" s="49">
        <v>542</v>
      </c>
      <c r="AS122" s="49">
        <v>700</v>
      </c>
      <c r="AT122" s="49">
        <v>700</v>
      </c>
      <c r="AU122" s="49">
        <v>0.17699999999999999</v>
      </c>
      <c r="AV122" s="49">
        <v>0.98</v>
      </c>
      <c r="AW122" s="49">
        <v>12</v>
      </c>
      <c r="AX122" s="49">
        <v>65</v>
      </c>
      <c r="AY122" s="49">
        <v>11</v>
      </c>
      <c r="AZ122" s="49">
        <v>4</v>
      </c>
      <c r="BA122" s="49">
        <v>4</v>
      </c>
      <c r="BB122" s="49">
        <v>5</v>
      </c>
      <c r="BC122" s="49">
        <v>4</v>
      </c>
      <c r="BD122" s="49">
        <v>2</v>
      </c>
      <c r="BE122" s="49">
        <v>2</v>
      </c>
      <c r="BF122" s="49">
        <v>1</v>
      </c>
      <c r="BG122" s="49">
        <v>4</v>
      </c>
      <c r="BH122" s="49">
        <v>5</v>
      </c>
      <c r="BI122" s="49">
        <v>4</v>
      </c>
      <c r="BJ122" s="49">
        <v>0</v>
      </c>
      <c r="BK122" s="49">
        <v>1</v>
      </c>
      <c r="BL122" s="49">
        <v>0</v>
      </c>
      <c r="BM122" s="49">
        <v>5</v>
      </c>
      <c r="BN122" s="49">
        <v>5</v>
      </c>
      <c r="BO122" s="49">
        <v>-0.26120990500000002</v>
      </c>
      <c r="BP122" s="49">
        <v>0.78028977799999999</v>
      </c>
      <c r="BQ122" s="49">
        <v>18.498755079999999</v>
      </c>
      <c r="BR122" s="49">
        <v>124</v>
      </c>
      <c r="BS122" s="49">
        <v>68</v>
      </c>
      <c r="BT122" s="49">
        <v>90</v>
      </c>
      <c r="BU122" s="49">
        <v>106</v>
      </c>
      <c r="BV122" s="49">
        <v>122</v>
      </c>
      <c r="BW122" s="49">
        <v>144</v>
      </c>
      <c r="BX122" s="49">
        <v>162</v>
      </c>
      <c r="BY122" s="49">
        <v>180</v>
      </c>
      <c r="BZ122" s="49">
        <v>49</v>
      </c>
      <c r="CA122" s="49">
        <v>65</v>
      </c>
      <c r="CB122" s="49">
        <v>76</v>
      </c>
      <c r="CC122" s="49">
        <v>88</v>
      </c>
      <c r="CD122" s="49">
        <v>104</v>
      </c>
      <c r="CE122" s="49">
        <v>116</v>
      </c>
      <c r="CF122" s="49">
        <v>129</v>
      </c>
      <c r="CG122" s="52">
        <v>0</v>
      </c>
      <c r="CH122" s="53">
        <v>0</v>
      </c>
      <c r="CI122" s="54">
        <v>0</v>
      </c>
      <c r="CJ122" s="55">
        <v>60</v>
      </c>
      <c r="CK122" s="61">
        <v>40</v>
      </c>
      <c r="CL122" s="57">
        <v>0</v>
      </c>
      <c r="CM122" s="58">
        <v>0</v>
      </c>
      <c r="CN122" s="59">
        <v>0</v>
      </c>
      <c r="CO122" s="60" t="s">
        <v>202</v>
      </c>
      <c r="CP122" s="49">
        <v>0</v>
      </c>
      <c r="CQ122" s="49">
        <v>0</v>
      </c>
      <c r="CR122" s="49">
        <v>0</v>
      </c>
      <c r="CS122" s="49">
        <v>100</v>
      </c>
      <c r="CT122" s="49">
        <v>0</v>
      </c>
      <c r="CU122" s="49">
        <v>0</v>
      </c>
      <c r="CV122" s="49">
        <v>0</v>
      </c>
      <c r="CW122" s="49">
        <v>0</v>
      </c>
      <c r="CX122" s="49">
        <v>0</v>
      </c>
    </row>
    <row r="123" spans="1:102" ht="15.75" thickBot="1" x14ac:dyDescent="0.3">
      <c r="A123" s="48" t="s">
        <v>203</v>
      </c>
      <c r="B123" s="49" t="s">
        <v>740</v>
      </c>
      <c r="C123" s="49" t="s">
        <v>937</v>
      </c>
      <c r="D123" s="49" t="s">
        <v>938</v>
      </c>
      <c r="E123" s="49" t="s">
        <v>939</v>
      </c>
      <c r="F123" s="50">
        <v>2212</v>
      </c>
      <c r="G123" s="49">
        <v>-26.861329999999999</v>
      </c>
      <c r="H123" s="49">
        <v>28.884609999999999</v>
      </c>
      <c r="I123" s="51">
        <v>27010</v>
      </c>
      <c r="J123" s="51">
        <v>43258</v>
      </c>
      <c r="K123" s="50">
        <v>1973</v>
      </c>
      <c r="L123" s="49">
        <v>2229.1085979999998</v>
      </c>
      <c r="M123" s="49">
        <v>369814.96549999999</v>
      </c>
      <c r="N123" s="49">
        <v>42946.346740000001</v>
      </c>
      <c r="O123" s="49">
        <v>42.946346740000003</v>
      </c>
      <c r="P123" s="49">
        <v>95463.089219999994</v>
      </c>
      <c r="Q123" s="50">
        <v>1527</v>
      </c>
      <c r="R123" s="50">
        <v>1695</v>
      </c>
      <c r="S123" s="50">
        <v>1533</v>
      </c>
      <c r="T123" s="50">
        <v>1600</v>
      </c>
      <c r="U123" s="50">
        <v>8.07868E-4</v>
      </c>
      <c r="V123" s="50">
        <v>1.759842E-3</v>
      </c>
      <c r="W123" s="50">
        <v>3.7400000100000002</v>
      </c>
      <c r="X123" s="50">
        <v>9.3578900000000002E-4</v>
      </c>
      <c r="Y123" s="49">
        <v>3.5137313240000001</v>
      </c>
      <c r="Z123" s="49">
        <v>84.583033670000006</v>
      </c>
      <c r="AA123" s="49">
        <v>32.530047279999998</v>
      </c>
      <c r="AB123" s="50" t="s">
        <v>199</v>
      </c>
      <c r="AC123" s="49">
        <v>16.833999299999999</v>
      </c>
      <c r="AD123" s="49">
        <v>7</v>
      </c>
      <c r="AE123" s="49">
        <v>2.59</v>
      </c>
      <c r="AF123" s="49">
        <v>5.78</v>
      </c>
      <c r="AG123" s="49">
        <v>5.95</v>
      </c>
      <c r="AH123" s="49">
        <v>5.9</v>
      </c>
      <c r="AI123" s="49">
        <v>0.48</v>
      </c>
      <c r="AJ123" s="49">
        <v>0.28000000000000003</v>
      </c>
      <c r="AK123" s="49">
        <v>0.39</v>
      </c>
      <c r="AL123" s="49">
        <v>0.41</v>
      </c>
      <c r="AM123" s="49">
        <v>749</v>
      </c>
      <c r="AN123" s="49">
        <v>592</v>
      </c>
      <c r="AO123" s="49">
        <v>648</v>
      </c>
      <c r="AP123" s="49">
        <v>656</v>
      </c>
      <c r="AQ123" s="49">
        <v>718</v>
      </c>
      <c r="AR123" s="49">
        <v>559</v>
      </c>
      <c r="AS123" s="49">
        <v>654</v>
      </c>
      <c r="AT123" s="49">
        <v>657</v>
      </c>
      <c r="AU123" s="49">
        <v>0.32400000000000001</v>
      </c>
      <c r="AV123" s="49">
        <v>1.5209999999999999</v>
      </c>
      <c r="AW123" s="49">
        <v>12</v>
      </c>
      <c r="AX123" s="49">
        <v>65</v>
      </c>
      <c r="AY123" s="49">
        <v>11</v>
      </c>
      <c r="AZ123" s="49">
        <v>4</v>
      </c>
      <c r="BA123" s="49">
        <v>4</v>
      </c>
      <c r="BB123" s="49">
        <v>4</v>
      </c>
      <c r="BC123" s="49">
        <v>4</v>
      </c>
      <c r="BD123" s="49">
        <v>2</v>
      </c>
      <c r="BE123" s="49">
        <v>2</v>
      </c>
      <c r="BF123" s="49">
        <v>2</v>
      </c>
      <c r="BG123" s="49">
        <v>4</v>
      </c>
      <c r="BH123" s="49">
        <v>4</v>
      </c>
      <c r="BI123" s="49">
        <v>4</v>
      </c>
      <c r="BJ123" s="49">
        <v>0</v>
      </c>
      <c r="BK123" s="49">
        <v>0</v>
      </c>
      <c r="BL123" s="49">
        <v>0</v>
      </c>
      <c r="BM123" s="49">
        <v>5</v>
      </c>
      <c r="BN123" s="49">
        <v>5</v>
      </c>
      <c r="BO123" s="49">
        <v>-0.20074729499999999</v>
      </c>
      <c r="BP123" s="49">
        <v>0.71187119099999996</v>
      </c>
      <c r="BQ123" s="49">
        <v>28.04706242</v>
      </c>
      <c r="BR123" s="49">
        <v>117</v>
      </c>
      <c r="BS123" s="49">
        <v>61</v>
      </c>
      <c r="BT123" s="49">
        <v>82</v>
      </c>
      <c r="BU123" s="49">
        <v>97</v>
      </c>
      <c r="BV123" s="49">
        <v>113</v>
      </c>
      <c r="BW123" s="49">
        <v>134</v>
      </c>
      <c r="BX123" s="49">
        <v>151</v>
      </c>
      <c r="BY123" s="49">
        <v>169</v>
      </c>
      <c r="BZ123" s="49">
        <v>54</v>
      </c>
      <c r="CA123" s="49">
        <v>73</v>
      </c>
      <c r="CB123" s="49">
        <v>87</v>
      </c>
      <c r="CC123" s="49">
        <v>100</v>
      </c>
      <c r="CD123" s="49">
        <v>119</v>
      </c>
      <c r="CE123" s="49">
        <v>134</v>
      </c>
      <c r="CF123" s="49">
        <v>151</v>
      </c>
      <c r="CG123" s="52">
        <v>0</v>
      </c>
      <c r="CH123" s="53">
        <v>0</v>
      </c>
      <c r="CI123" s="54">
        <v>0</v>
      </c>
      <c r="CJ123" s="55">
        <v>100</v>
      </c>
      <c r="CK123" s="61">
        <v>0</v>
      </c>
      <c r="CL123" s="57">
        <v>0</v>
      </c>
      <c r="CM123" s="58">
        <v>0</v>
      </c>
      <c r="CN123" s="59">
        <v>0</v>
      </c>
      <c r="CO123" s="60" t="s">
        <v>203</v>
      </c>
      <c r="CP123" s="49">
        <v>0</v>
      </c>
      <c r="CQ123" s="49">
        <v>0</v>
      </c>
      <c r="CR123" s="49">
        <v>0</v>
      </c>
      <c r="CS123" s="49">
        <v>100</v>
      </c>
      <c r="CT123" s="49">
        <v>0</v>
      </c>
      <c r="CU123" s="49">
        <v>0</v>
      </c>
      <c r="CV123" s="49">
        <v>0</v>
      </c>
      <c r="CW123" s="49">
        <v>0</v>
      </c>
      <c r="CX123" s="49">
        <v>0</v>
      </c>
    </row>
    <row r="124" spans="1:102" ht="15.75" thickBot="1" x14ac:dyDescent="0.3">
      <c r="A124" s="48" t="s">
        <v>204</v>
      </c>
      <c r="B124" s="49" t="s">
        <v>740</v>
      </c>
      <c r="C124" s="49" t="s">
        <v>937</v>
      </c>
      <c r="D124" s="49" t="s">
        <v>938</v>
      </c>
      <c r="E124" s="49" t="s">
        <v>940</v>
      </c>
      <c r="F124" s="50">
        <v>15500</v>
      </c>
      <c r="G124" s="49">
        <v>-27.002310000000001</v>
      </c>
      <c r="H124" s="49">
        <v>28.765280000000001</v>
      </c>
      <c r="I124" s="51">
        <v>31313</v>
      </c>
      <c r="J124" s="51">
        <v>43258</v>
      </c>
      <c r="K124" s="50"/>
      <c r="L124" s="49">
        <v>15555.55401</v>
      </c>
      <c r="M124" s="49">
        <v>1085034.6100000001</v>
      </c>
      <c r="N124" s="49">
        <v>117102.4335</v>
      </c>
      <c r="O124" s="49">
        <v>117.1024335</v>
      </c>
      <c r="P124" s="49">
        <v>310192.26669999998</v>
      </c>
      <c r="Q124" s="50">
        <v>1500</v>
      </c>
      <c r="R124" s="50">
        <v>1801</v>
      </c>
      <c r="S124" s="50">
        <v>1508</v>
      </c>
      <c r="T124" s="50">
        <v>1639</v>
      </c>
      <c r="U124" s="50">
        <v>4.9473400000000004E-4</v>
      </c>
      <c r="V124" s="50">
        <v>9.7036599999999996E-4</v>
      </c>
      <c r="W124" s="50">
        <v>6.1900000569999998</v>
      </c>
      <c r="X124" s="50">
        <v>5.6309199999999995E-4</v>
      </c>
      <c r="Y124" s="49">
        <v>3.5054563519999999</v>
      </c>
      <c r="Z124" s="49">
        <v>76.848628309999995</v>
      </c>
      <c r="AA124" s="49">
        <v>98.016191370000001</v>
      </c>
      <c r="AB124" s="50" t="s">
        <v>199</v>
      </c>
      <c r="AC124" s="49">
        <v>7.8990452820000003</v>
      </c>
      <c r="AD124" s="49">
        <v>7</v>
      </c>
      <c r="AE124" s="49">
        <v>2.6</v>
      </c>
      <c r="AF124" s="49">
        <v>5.21</v>
      </c>
      <c r="AG124" s="49">
        <v>5.7</v>
      </c>
      <c r="AH124" s="49">
        <v>5.9</v>
      </c>
      <c r="AI124" s="49">
        <v>0.68</v>
      </c>
      <c r="AJ124" s="49">
        <v>0.24</v>
      </c>
      <c r="AK124" s="49">
        <v>0.44</v>
      </c>
      <c r="AL124" s="49">
        <v>0.44</v>
      </c>
      <c r="AM124" s="49">
        <v>1155</v>
      </c>
      <c r="AN124" s="49">
        <v>562</v>
      </c>
      <c r="AO124" s="49">
        <v>683</v>
      </c>
      <c r="AP124" s="49">
        <v>677</v>
      </c>
      <c r="AQ124" s="49">
        <v>1099</v>
      </c>
      <c r="AR124" s="49">
        <v>504</v>
      </c>
      <c r="AS124" s="49">
        <v>666</v>
      </c>
      <c r="AT124" s="49">
        <v>665</v>
      </c>
      <c r="AU124" s="49">
        <v>0.224</v>
      </c>
      <c r="AV124" s="49">
        <v>0.45200000000000001</v>
      </c>
      <c r="AW124" s="49">
        <v>12</v>
      </c>
      <c r="AX124" s="49">
        <v>30</v>
      </c>
      <c r="AY124" s="49">
        <v>11</v>
      </c>
      <c r="AZ124" s="49">
        <v>1</v>
      </c>
      <c r="BA124" s="49">
        <v>4</v>
      </c>
      <c r="BB124" s="49">
        <v>5</v>
      </c>
      <c r="BC124" s="49">
        <v>4</v>
      </c>
      <c r="BD124" s="49">
        <v>2</v>
      </c>
      <c r="BE124" s="49">
        <v>2</v>
      </c>
      <c r="BF124" s="49">
        <v>1</v>
      </c>
      <c r="BG124" s="49">
        <v>4</v>
      </c>
      <c r="BH124" s="49">
        <v>5</v>
      </c>
      <c r="BI124" s="49">
        <v>4</v>
      </c>
      <c r="BJ124" s="49">
        <v>0</v>
      </c>
      <c r="BK124" s="49">
        <v>1</v>
      </c>
      <c r="BL124" s="49">
        <v>0</v>
      </c>
      <c r="BM124" s="49">
        <v>5</v>
      </c>
      <c r="BN124" s="49">
        <v>5</v>
      </c>
      <c r="BO124" s="49">
        <v>-0.23037727199999999</v>
      </c>
      <c r="BP124" s="49">
        <v>0.78358325500000003</v>
      </c>
      <c r="BQ124" s="49">
        <v>38.181453419999997</v>
      </c>
      <c r="BR124" s="49">
        <v>113</v>
      </c>
      <c r="BS124" s="49">
        <v>74</v>
      </c>
      <c r="BT124" s="49">
        <v>98</v>
      </c>
      <c r="BU124" s="49">
        <v>115</v>
      </c>
      <c r="BV124" s="49">
        <v>133</v>
      </c>
      <c r="BW124" s="49">
        <v>156</v>
      </c>
      <c r="BX124" s="49">
        <v>175</v>
      </c>
      <c r="BY124" s="49">
        <v>195</v>
      </c>
      <c r="BZ124" s="49">
        <v>46</v>
      </c>
      <c r="CA124" s="49">
        <v>61</v>
      </c>
      <c r="CB124" s="49">
        <v>72</v>
      </c>
      <c r="CC124" s="49">
        <v>83</v>
      </c>
      <c r="CD124" s="49">
        <v>98</v>
      </c>
      <c r="CE124" s="49">
        <v>110</v>
      </c>
      <c r="CF124" s="49">
        <v>122</v>
      </c>
      <c r="CG124" s="52">
        <v>0</v>
      </c>
      <c r="CH124" s="53">
        <v>0</v>
      </c>
      <c r="CI124" s="54">
        <v>0</v>
      </c>
      <c r="CJ124" s="55">
        <v>100</v>
      </c>
      <c r="CK124" s="61">
        <v>0</v>
      </c>
      <c r="CL124" s="57">
        <v>0</v>
      </c>
      <c r="CM124" s="58">
        <v>0</v>
      </c>
      <c r="CN124" s="59">
        <v>0</v>
      </c>
      <c r="CO124" s="60" t="s">
        <v>204</v>
      </c>
      <c r="CP124" s="49">
        <v>0</v>
      </c>
      <c r="CQ124" s="49">
        <v>0</v>
      </c>
      <c r="CR124" s="49">
        <v>0</v>
      </c>
      <c r="CS124" s="49">
        <v>100</v>
      </c>
      <c r="CT124" s="49">
        <v>0</v>
      </c>
      <c r="CU124" s="49">
        <v>0</v>
      </c>
      <c r="CV124" s="49">
        <v>0</v>
      </c>
      <c r="CW124" s="49">
        <v>0</v>
      </c>
      <c r="CX124" s="49">
        <v>0</v>
      </c>
    </row>
    <row r="125" spans="1:102" ht="15.75" thickBot="1" x14ac:dyDescent="0.3">
      <c r="A125" s="48" t="s">
        <v>205</v>
      </c>
      <c r="B125" s="49" t="s">
        <v>740</v>
      </c>
      <c r="C125" s="49" t="s">
        <v>937</v>
      </c>
      <c r="D125" s="49" t="s">
        <v>954</v>
      </c>
      <c r="E125" s="49" t="s">
        <v>955</v>
      </c>
      <c r="F125" s="50">
        <v>4152</v>
      </c>
      <c r="G125" s="49">
        <v>-27.174469999999999</v>
      </c>
      <c r="H125" s="49">
        <v>29.235720000000001</v>
      </c>
      <c r="I125" s="51">
        <v>2509</v>
      </c>
      <c r="J125" s="51">
        <v>43256</v>
      </c>
      <c r="K125" s="50"/>
      <c r="L125" s="49">
        <v>4132.0183859999997</v>
      </c>
      <c r="M125" s="49">
        <v>603366.63509999996</v>
      </c>
      <c r="N125" s="49">
        <v>76346.543839999998</v>
      </c>
      <c r="O125" s="49">
        <v>76.346543839999995</v>
      </c>
      <c r="P125" s="49">
        <v>149964.6899</v>
      </c>
      <c r="Q125" s="50">
        <v>1525</v>
      </c>
      <c r="R125" s="50">
        <v>2089</v>
      </c>
      <c r="S125" s="50">
        <v>1533</v>
      </c>
      <c r="T125" s="50">
        <v>1734</v>
      </c>
      <c r="U125" s="50">
        <v>1.6517630000000001E-3</v>
      </c>
      <c r="V125" s="50">
        <v>3.7608849999999998E-3</v>
      </c>
      <c r="W125" s="50">
        <v>9.5100002289999992</v>
      </c>
      <c r="X125" s="50">
        <v>1.7870869999999999E-3</v>
      </c>
      <c r="Y125" s="49">
        <v>3.043154887</v>
      </c>
      <c r="Z125" s="49">
        <v>80.900510249999996</v>
      </c>
      <c r="AA125" s="49">
        <v>35.904618890000002</v>
      </c>
      <c r="AB125" s="50" t="s">
        <v>199</v>
      </c>
      <c r="AC125" s="49">
        <v>39.23351555</v>
      </c>
      <c r="AD125" s="49">
        <v>6.9</v>
      </c>
      <c r="AE125" s="49">
        <v>3.07</v>
      </c>
      <c r="AF125" s="49">
        <v>4.9800000000000004</v>
      </c>
      <c r="AG125" s="49">
        <v>5.04</v>
      </c>
      <c r="AH125" s="49">
        <v>5.49</v>
      </c>
      <c r="AI125" s="49">
        <v>0.63</v>
      </c>
      <c r="AJ125" s="49">
        <v>0.33</v>
      </c>
      <c r="AK125" s="49">
        <v>0.45</v>
      </c>
      <c r="AL125" s="49">
        <v>0.45</v>
      </c>
      <c r="AM125" s="49">
        <v>1155</v>
      </c>
      <c r="AN125" s="49">
        <v>603</v>
      </c>
      <c r="AO125" s="49">
        <v>712</v>
      </c>
      <c r="AP125" s="49">
        <v>699</v>
      </c>
      <c r="AQ125" s="49">
        <v>1099</v>
      </c>
      <c r="AR125" s="49">
        <v>504</v>
      </c>
      <c r="AS125" s="49">
        <v>669</v>
      </c>
      <c r="AT125" s="49">
        <v>665</v>
      </c>
      <c r="AU125" s="49">
        <v>4.9000000000000002E-2</v>
      </c>
      <c r="AV125" s="49">
        <v>3.5999999999999997E-2</v>
      </c>
      <c r="AW125" s="49">
        <v>12</v>
      </c>
      <c r="AX125" s="49">
        <v>65</v>
      </c>
      <c r="AY125" s="49">
        <v>11</v>
      </c>
      <c r="AZ125" s="49">
        <v>4</v>
      </c>
      <c r="BA125" s="49">
        <v>4</v>
      </c>
      <c r="BB125" s="49">
        <v>5</v>
      </c>
      <c r="BC125" s="49">
        <v>4</v>
      </c>
      <c r="BD125" s="49">
        <v>2</v>
      </c>
      <c r="BE125" s="49">
        <v>2</v>
      </c>
      <c r="BF125" s="49">
        <v>1</v>
      </c>
      <c r="BG125" s="49">
        <v>4</v>
      </c>
      <c r="BH125" s="49">
        <v>5</v>
      </c>
      <c r="BI125" s="49">
        <v>4</v>
      </c>
      <c r="BJ125" s="49">
        <v>0</v>
      </c>
      <c r="BK125" s="49">
        <v>1</v>
      </c>
      <c r="BL125" s="49">
        <v>0</v>
      </c>
      <c r="BM125" s="49">
        <v>5</v>
      </c>
      <c r="BN125" s="49">
        <v>5</v>
      </c>
      <c r="BO125" s="49">
        <v>-0.269781883</v>
      </c>
      <c r="BP125" s="49">
        <v>0.77017047100000002</v>
      </c>
      <c r="BQ125" s="49">
        <v>11.48600062</v>
      </c>
      <c r="BR125" s="49">
        <v>116</v>
      </c>
      <c r="BS125" s="49">
        <v>63</v>
      </c>
      <c r="BT125" s="49">
        <v>83</v>
      </c>
      <c r="BU125" s="49">
        <v>98</v>
      </c>
      <c r="BV125" s="49">
        <v>112</v>
      </c>
      <c r="BW125" s="49">
        <v>132</v>
      </c>
      <c r="BX125" s="49">
        <v>147</v>
      </c>
      <c r="BY125" s="49">
        <v>163</v>
      </c>
      <c r="BZ125" s="49">
        <v>63</v>
      </c>
      <c r="CA125" s="49">
        <v>84</v>
      </c>
      <c r="CB125" s="49">
        <v>99</v>
      </c>
      <c r="CC125" s="49">
        <v>113</v>
      </c>
      <c r="CD125" s="49">
        <v>133</v>
      </c>
      <c r="CE125" s="49">
        <v>149</v>
      </c>
      <c r="CF125" s="49">
        <v>165</v>
      </c>
      <c r="CG125" s="52">
        <v>0</v>
      </c>
      <c r="CH125" s="53">
        <v>0</v>
      </c>
      <c r="CI125" s="54">
        <v>0</v>
      </c>
      <c r="CJ125" s="55">
        <v>70</v>
      </c>
      <c r="CK125" s="61">
        <v>30</v>
      </c>
      <c r="CL125" s="57">
        <v>0</v>
      </c>
      <c r="CM125" s="58">
        <v>0</v>
      </c>
      <c r="CN125" s="59">
        <v>0</v>
      </c>
      <c r="CO125" s="60" t="s">
        <v>205</v>
      </c>
      <c r="CP125" s="49">
        <v>0</v>
      </c>
      <c r="CQ125" s="49">
        <v>0</v>
      </c>
      <c r="CR125" s="49">
        <v>0</v>
      </c>
      <c r="CS125" s="49">
        <v>100</v>
      </c>
      <c r="CT125" s="49">
        <v>0</v>
      </c>
      <c r="CU125" s="49">
        <v>0</v>
      </c>
      <c r="CV125" s="49">
        <v>0</v>
      </c>
      <c r="CW125" s="49">
        <v>0</v>
      </c>
      <c r="CX125" s="49">
        <v>0</v>
      </c>
    </row>
    <row r="126" spans="1:102" ht="15.75" thickBot="1" x14ac:dyDescent="0.3">
      <c r="A126" s="48" t="s">
        <v>206</v>
      </c>
      <c r="B126" s="49" t="s">
        <v>740</v>
      </c>
      <c r="C126" s="49" t="s">
        <v>937</v>
      </c>
      <c r="D126" s="49" t="s">
        <v>952</v>
      </c>
      <c r="E126" s="49" t="s">
        <v>956</v>
      </c>
      <c r="F126" s="50"/>
      <c r="G126" s="49">
        <v>-26.780750000000001</v>
      </c>
      <c r="H126" s="49">
        <v>29.80697</v>
      </c>
      <c r="I126" s="51">
        <v>34653</v>
      </c>
      <c r="J126" s="51">
        <v>43256</v>
      </c>
      <c r="K126" s="50"/>
      <c r="L126" s="49">
        <v>1333.068029</v>
      </c>
      <c r="M126" s="49">
        <v>250916.9748</v>
      </c>
      <c r="N126" s="49">
        <v>36051.001170000003</v>
      </c>
      <c r="O126" s="49">
        <v>36.051001169999999</v>
      </c>
      <c r="P126" s="49">
        <v>70676.028839999999</v>
      </c>
      <c r="Q126" s="50">
        <v>1585</v>
      </c>
      <c r="R126" s="50">
        <v>1821</v>
      </c>
      <c r="S126" s="50">
        <v>1588</v>
      </c>
      <c r="T126" s="50">
        <v>1689</v>
      </c>
      <c r="U126" s="50">
        <v>1.405316E-3</v>
      </c>
      <c r="V126" s="50">
        <v>3.3391800000000002E-3</v>
      </c>
      <c r="W126" s="50">
        <v>5.1199998860000004</v>
      </c>
      <c r="X126" s="50">
        <v>1.9054079999999999E-3</v>
      </c>
      <c r="Y126" s="49">
        <v>2.814017642</v>
      </c>
      <c r="Z126" s="49">
        <v>85.407005589999997</v>
      </c>
      <c r="AA126" s="49">
        <v>19.627233839999999</v>
      </c>
      <c r="AB126" s="50" t="s">
        <v>199</v>
      </c>
      <c r="AC126" s="49">
        <v>19.499597900000001</v>
      </c>
      <c r="AD126" s="49">
        <v>7</v>
      </c>
      <c r="AE126" s="49">
        <v>2.6</v>
      </c>
      <c r="AF126" s="49">
        <v>4.75</v>
      </c>
      <c r="AG126" s="49">
        <v>4.05</v>
      </c>
      <c r="AH126" s="49">
        <v>3.5</v>
      </c>
      <c r="AI126" s="49">
        <v>0.62</v>
      </c>
      <c r="AJ126" s="49">
        <v>0.28999999999999998</v>
      </c>
      <c r="AK126" s="49">
        <v>0.49</v>
      </c>
      <c r="AL126" s="49">
        <v>0.47</v>
      </c>
      <c r="AM126" s="49">
        <v>774</v>
      </c>
      <c r="AN126" s="49">
        <v>598</v>
      </c>
      <c r="AO126" s="49">
        <v>690</v>
      </c>
      <c r="AP126" s="49">
        <v>693</v>
      </c>
      <c r="AQ126" s="49">
        <v>752</v>
      </c>
      <c r="AR126" s="49">
        <v>542</v>
      </c>
      <c r="AS126" s="49">
        <v>683</v>
      </c>
      <c r="AT126" s="49">
        <v>687</v>
      </c>
      <c r="AU126" s="49">
        <v>0.14299999999999999</v>
      </c>
      <c r="AV126" s="49">
        <v>1.044</v>
      </c>
      <c r="AW126" s="49">
        <v>12</v>
      </c>
      <c r="AX126" s="49">
        <v>24</v>
      </c>
      <c r="AY126" s="49">
        <v>11</v>
      </c>
      <c r="AZ126" s="49">
        <v>4</v>
      </c>
      <c r="BA126" s="49">
        <v>4</v>
      </c>
      <c r="BB126" s="49">
        <v>4</v>
      </c>
      <c r="BC126" s="49">
        <v>4</v>
      </c>
      <c r="BD126" s="49">
        <v>2</v>
      </c>
      <c r="BE126" s="49">
        <v>2</v>
      </c>
      <c r="BF126" s="49">
        <v>2</v>
      </c>
      <c r="BG126" s="49">
        <v>4</v>
      </c>
      <c r="BH126" s="49">
        <v>4</v>
      </c>
      <c r="BI126" s="49">
        <v>4</v>
      </c>
      <c r="BJ126" s="49">
        <v>0</v>
      </c>
      <c r="BK126" s="49">
        <v>0</v>
      </c>
      <c r="BL126" s="49">
        <v>0</v>
      </c>
      <c r="BM126" s="49">
        <v>5</v>
      </c>
      <c r="BN126" s="49">
        <v>5</v>
      </c>
      <c r="BO126" s="49">
        <v>-0.26120990500000002</v>
      </c>
      <c r="BP126" s="49">
        <v>0.82563109700000004</v>
      </c>
      <c r="BQ126" s="49">
        <v>12.976207670000001</v>
      </c>
      <c r="BR126" s="49">
        <v>117</v>
      </c>
      <c r="BS126" s="49">
        <v>59</v>
      </c>
      <c r="BT126" s="49">
        <v>78</v>
      </c>
      <c r="BU126" s="49">
        <v>92</v>
      </c>
      <c r="BV126" s="49">
        <v>106</v>
      </c>
      <c r="BW126" s="49">
        <v>125</v>
      </c>
      <c r="BX126" s="49">
        <v>140</v>
      </c>
      <c r="BY126" s="49">
        <v>156</v>
      </c>
      <c r="BZ126" s="49">
        <v>59</v>
      </c>
      <c r="CA126" s="49">
        <v>78</v>
      </c>
      <c r="CB126" s="49">
        <v>92</v>
      </c>
      <c r="CC126" s="49">
        <v>106</v>
      </c>
      <c r="CD126" s="49">
        <v>125</v>
      </c>
      <c r="CE126" s="49">
        <v>140</v>
      </c>
      <c r="CF126" s="49">
        <v>156</v>
      </c>
      <c r="CG126" s="52">
        <v>0</v>
      </c>
      <c r="CH126" s="53">
        <v>0</v>
      </c>
      <c r="CI126" s="54">
        <v>0</v>
      </c>
      <c r="CJ126" s="55">
        <v>100</v>
      </c>
      <c r="CK126" s="61">
        <v>0</v>
      </c>
      <c r="CL126" s="57">
        <v>0</v>
      </c>
      <c r="CM126" s="58">
        <v>0</v>
      </c>
      <c r="CN126" s="59">
        <v>0</v>
      </c>
      <c r="CO126" s="60" t="s">
        <v>206</v>
      </c>
      <c r="CP126" s="49">
        <v>0</v>
      </c>
      <c r="CQ126" s="49">
        <v>0</v>
      </c>
      <c r="CR126" s="49">
        <v>0</v>
      </c>
      <c r="CS126" s="49">
        <v>100</v>
      </c>
      <c r="CT126" s="49">
        <v>0</v>
      </c>
      <c r="CU126" s="49">
        <v>0</v>
      </c>
      <c r="CV126" s="49">
        <v>0</v>
      </c>
      <c r="CW126" s="49">
        <v>0</v>
      </c>
      <c r="CX126" s="49">
        <v>0</v>
      </c>
    </row>
    <row r="127" spans="1:102" ht="15.75" thickBot="1" x14ac:dyDescent="0.3">
      <c r="A127" s="48" t="s">
        <v>207</v>
      </c>
      <c r="B127" s="49" t="s">
        <v>740</v>
      </c>
      <c r="C127" s="49" t="s">
        <v>930</v>
      </c>
      <c r="D127" s="49" t="s">
        <v>931</v>
      </c>
      <c r="E127" s="49" t="s">
        <v>966</v>
      </c>
      <c r="F127" s="50">
        <v>49120</v>
      </c>
      <c r="G127" s="49">
        <v>-26.970559999999999</v>
      </c>
      <c r="H127" s="49">
        <v>27.209669999999999</v>
      </c>
      <c r="I127" s="51">
        <v>14156</v>
      </c>
      <c r="J127" s="51">
        <v>43174</v>
      </c>
      <c r="K127" s="50"/>
      <c r="L127" s="49">
        <v>49247.46084</v>
      </c>
      <c r="M127" s="49">
        <v>2110365.4789999998</v>
      </c>
      <c r="N127" s="49">
        <v>307553.80249999999</v>
      </c>
      <c r="O127" s="49">
        <v>307.55380250000002</v>
      </c>
      <c r="P127" s="49">
        <v>597929.58620000002</v>
      </c>
      <c r="Q127" s="50">
        <v>1326</v>
      </c>
      <c r="R127" s="50">
        <v>1801</v>
      </c>
      <c r="S127" s="50">
        <v>1411</v>
      </c>
      <c r="T127" s="50">
        <v>1594</v>
      </c>
      <c r="U127" s="50">
        <v>6.2073900000000003E-4</v>
      </c>
      <c r="V127" s="50">
        <v>7.9440800000000003E-4</v>
      </c>
      <c r="W127" s="50">
        <v>6.1399998660000001</v>
      </c>
      <c r="X127" s="50">
        <v>4.0807499999999999E-4</v>
      </c>
      <c r="Y127" s="49">
        <v>4.7471217020000003</v>
      </c>
      <c r="Z127" s="49">
        <v>71.485618200000005</v>
      </c>
      <c r="AA127" s="49">
        <v>183.90800110000001</v>
      </c>
      <c r="AB127" s="50" t="s">
        <v>199</v>
      </c>
      <c r="AC127" s="49">
        <v>49.2238799</v>
      </c>
      <c r="AD127" s="49">
        <v>7</v>
      </c>
      <c r="AE127" s="49">
        <v>1.1200000000000001</v>
      </c>
      <c r="AF127" s="49">
        <v>5.05</v>
      </c>
      <c r="AG127" s="49">
        <v>5.6</v>
      </c>
      <c r="AH127" s="49">
        <v>5.9</v>
      </c>
      <c r="AI127" s="49">
        <v>0.77</v>
      </c>
      <c r="AJ127" s="49">
        <v>0.11</v>
      </c>
      <c r="AK127" s="49">
        <v>0.46</v>
      </c>
      <c r="AL127" s="49">
        <v>0.46</v>
      </c>
      <c r="AM127" s="49">
        <v>1689</v>
      </c>
      <c r="AN127" s="49">
        <v>495</v>
      </c>
      <c r="AO127" s="49">
        <v>671</v>
      </c>
      <c r="AP127" s="49">
        <v>658</v>
      </c>
      <c r="AQ127" s="49">
        <v>1164</v>
      </c>
      <c r="AR127" s="49">
        <v>368</v>
      </c>
      <c r="AS127" s="49">
        <v>655</v>
      </c>
      <c r="AT127" s="49">
        <v>650</v>
      </c>
      <c r="AU127" s="49">
        <v>0.52100000000000002</v>
      </c>
      <c r="AV127" s="49">
        <v>1.86</v>
      </c>
      <c r="AW127" s="49">
        <v>12</v>
      </c>
      <c r="AX127" s="49">
        <v>22</v>
      </c>
      <c r="AY127" s="49">
        <v>1</v>
      </c>
      <c r="AZ127" s="49">
        <v>1</v>
      </c>
      <c r="BA127" s="49">
        <v>4</v>
      </c>
      <c r="BB127" s="49">
        <v>5</v>
      </c>
      <c r="BC127" s="49">
        <v>4</v>
      </c>
      <c r="BD127" s="49">
        <v>2</v>
      </c>
      <c r="BE127" s="49">
        <v>2</v>
      </c>
      <c r="BF127" s="49">
        <v>1</v>
      </c>
      <c r="BG127" s="49">
        <v>4</v>
      </c>
      <c r="BH127" s="49">
        <v>5</v>
      </c>
      <c r="BI127" s="49">
        <v>4</v>
      </c>
      <c r="BJ127" s="49">
        <v>0</v>
      </c>
      <c r="BK127" s="49">
        <v>1</v>
      </c>
      <c r="BL127" s="49">
        <v>0</v>
      </c>
      <c r="BM127" s="49">
        <v>5</v>
      </c>
      <c r="BN127" s="49">
        <v>5</v>
      </c>
      <c r="BO127" s="49">
        <v>-7.3790711999999994E-2</v>
      </c>
      <c r="BP127" s="49">
        <v>0.63019113900000001</v>
      </c>
      <c r="BQ127" s="49">
        <v>34.123333889999998</v>
      </c>
      <c r="BR127" s="49">
        <v>94</v>
      </c>
      <c r="BS127" s="49">
        <v>97</v>
      </c>
      <c r="BT127" s="49">
        <v>130</v>
      </c>
      <c r="BU127" s="49">
        <v>153</v>
      </c>
      <c r="BV127" s="49">
        <v>177</v>
      </c>
      <c r="BW127" s="49">
        <v>209</v>
      </c>
      <c r="BX127" s="49">
        <v>235</v>
      </c>
      <c r="BY127" s="49">
        <v>262</v>
      </c>
      <c r="BZ127" s="49">
        <v>53</v>
      </c>
      <c r="CA127" s="49">
        <v>70</v>
      </c>
      <c r="CB127" s="49">
        <v>83</v>
      </c>
      <c r="CC127" s="49">
        <v>96</v>
      </c>
      <c r="CD127" s="49">
        <v>113</v>
      </c>
      <c r="CE127" s="49">
        <v>127</v>
      </c>
      <c r="CF127" s="49">
        <v>142</v>
      </c>
      <c r="CG127" s="52">
        <v>0</v>
      </c>
      <c r="CH127" s="53">
        <v>0</v>
      </c>
      <c r="CI127" s="54">
        <v>0</v>
      </c>
      <c r="CJ127" s="55">
        <v>100</v>
      </c>
      <c r="CK127" s="61">
        <v>0</v>
      </c>
      <c r="CL127" s="57">
        <v>0</v>
      </c>
      <c r="CM127" s="58">
        <v>0</v>
      </c>
      <c r="CN127" s="59">
        <v>0</v>
      </c>
      <c r="CO127" s="60" t="s">
        <v>207</v>
      </c>
      <c r="CP127" s="49">
        <v>0</v>
      </c>
      <c r="CQ127" s="49">
        <v>0</v>
      </c>
      <c r="CR127" s="49">
        <v>0</v>
      </c>
      <c r="CS127" s="49">
        <v>100</v>
      </c>
      <c r="CT127" s="49">
        <v>0</v>
      </c>
      <c r="CU127" s="49">
        <v>0</v>
      </c>
      <c r="CV127" s="49">
        <v>0</v>
      </c>
      <c r="CW127" s="49">
        <v>0</v>
      </c>
      <c r="CX127" s="49">
        <v>0</v>
      </c>
    </row>
    <row r="128" spans="1:102" ht="15.75" thickBot="1" x14ac:dyDescent="0.3">
      <c r="A128" s="48" t="s">
        <v>208</v>
      </c>
      <c r="B128" s="49" t="s">
        <v>740</v>
      </c>
      <c r="C128" s="49" t="s">
        <v>930</v>
      </c>
      <c r="D128" s="49" t="s">
        <v>931</v>
      </c>
      <c r="E128" s="49" t="s">
        <v>932</v>
      </c>
      <c r="F128" s="50">
        <v>167</v>
      </c>
      <c r="G128" s="49">
        <v>-26.28472</v>
      </c>
      <c r="H128" s="49">
        <v>27.679970000000001</v>
      </c>
      <c r="I128" s="51">
        <v>21097</v>
      </c>
      <c r="J128" s="51">
        <v>35200</v>
      </c>
      <c r="K128" s="50"/>
      <c r="L128" s="49">
        <v>177.71402359999999</v>
      </c>
      <c r="M128" s="49">
        <v>123559.32279999999</v>
      </c>
      <c r="N128" s="49">
        <v>10872.0265</v>
      </c>
      <c r="O128" s="49">
        <v>10.8720265</v>
      </c>
      <c r="P128" s="49">
        <v>31399.425620000002</v>
      </c>
      <c r="Q128" s="50">
        <v>1569</v>
      </c>
      <c r="R128" s="50">
        <v>1778</v>
      </c>
      <c r="S128" s="50">
        <v>1582</v>
      </c>
      <c r="T128" s="50">
        <v>1716</v>
      </c>
      <c r="U128" s="50">
        <v>4.8792870000000004E-3</v>
      </c>
      <c r="V128" s="50">
        <v>6.6561729999999996E-3</v>
      </c>
      <c r="W128" s="50">
        <v>4.579999924</v>
      </c>
      <c r="X128" s="50">
        <v>5.6901260000000002E-3</v>
      </c>
      <c r="Y128" s="49">
        <v>4.7924958689999997</v>
      </c>
      <c r="Z128" s="49">
        <v>92.783290859999994</v>
      </c>
      <c r="AA128" s="49">
        <v>6.8964041810000003</v>
      </c>
      <c r="AB128" s="50" t="s">
        <v>199</v>
      </c>
      <c r="AC128" s="49">
        <v>8.6311147320000003</v>
      </c>
      <c r="AD128" s="49">
        <v>6.98</v>
      </c>
      <c r="AE128" s="49">
        <v>1.1200000000000001</v>
      </c>
      <c r="AF128" s="49">
        <v>2.8</v>
      </c>
      <c r="AG128" s="49">
        <v>3.68</v>
      </c>
      <c r="AH128" s="49">
        <v>1.1200000000000001</v>
      </c>
      <c r="AI128" s="49">
        <v>0.6</v>
      </c>
      <c r="AJ128" s="49">
        <v>0.5</v>
      </c>
      <c r="AK128" s="49">
        <v>0.53</v>
      </c>
      <c r="AL128" s="49">
        <v>0.52</v>
      </c>
      <c r="AM128" s="49">
        <v>780</v>
      </c>
      <c r="AN128" s="49">
        <v>620</v>
      </c>
      <c r="AO128" s="49">
        <v>676</v>
      </c>
      <c r="AP128" s="49">
        <v>663</v>
      </c>
      <c r="AQ128" s="49">
        <v>776</v>
      </c>
      <c r="AR128" s="49">
        <v>603</v>
      </c>
      <c r="AS128" s="49">
        <v>661</v>
      </c>
      <c r="AT128" s="49">
        <v>656</v>
      </c>
      <c r="AU128" s="49">
        <v>0.157</v>
      </c>
      <c r="AV128" s="49">
        <v>8.1969999999999992</v>
      </c>
      <c r="AW128" s="49">
        <v>12</v>
      </c>
      <c r="AX128" s="49">
        <v>22</v>
      </c>
      <c r="AY128" s="49">
        <v>11</v>
      </c>
      <c r="AZ128" s="49">
        <v>1</v>
      </c>
      <c r="BA128" s="49">
        <v>4</v>
      </c>
      <c r="BB128" s="49">
        <v>4</v>
      </c>
      <c r="BC128" s="49">
        <v>4</v>
      </c>
      <c r="BD128" s="49">
        <v>2</v>
      </c>
      <c r="BE128" s="49">
        <v>2</v>
      </c>
      <c r="BF128" s="49">
        <v>2</v>
      </c>
      <c r="BG128" s="49">
        <v>4</v>
      </c>
      <c r="BH128" s="49">
        <v>4</v>
      </c>
      <c r="BI128" s="49">
        <v>4</v>
      </c>
      <c r="BJ128" s="49">
        <v>0</v>
      </c>
      <c r="BK128" s="49">
        <v>0</v>
      </c>
      <c r="BL128" s="49">
        <v>0</v>
      </c>
      <c r="BM128" s="49">
        <v>5</v>
      </c>
      <c r="BN128" s="49">
        <v>5</v>
      </c>
      <c r="BO128" s="49">
        <v>-0.12329163999999999</v>
      </c>
      <c r="BP128" s="49">
        <v>0.53946549899999996</v>
      </c>
      <c r="BQ128" s="49">
        <v>30.117702349999998</v>
      </c>
      <c r="BR128" s="49">
        <v>114</v>
      </c>
      <c r="BS128" s="49">
        <v>45</v>
      </c>
      <c r="BT128" s="49">
        <v>62</v>
      </c>
      <c r="BU128" s="49">
        <v>75</v>
      </c>
      <c r="BV128" s="49">
        <v>88</v>
      </c>
      <c r="BW128" s="49">
        <v>108</v>
      </c>
      <c r="BX128" s="49">
        <v>124</v>
      </c>
      <c r="BY128" s="49">
        <v>142</v>
      </c>
      <c r="BZ128" s="49">
        <v>48</v>
      </c>
      <c r="CA128" s="49">
        <v>66</v>
      </c>
      <c r="CB128" s="49">
        <v>79</v>
      </c>
      <c r="CC128" s="49">
        <v>94</v>
      </c>
      <c r="CD128" s="49">
        <v>114</v>
      </c>
      <c r="CE128" s="49">
        <v>132</v>
      </c>
      <c r="CF128" s="49">
        <v>151</v>
      </c>
      <c r="CG128" s="52">
        <v>0</v>
      </c>
      <c r="CH128" s="53">
        <v>0</v>
      </c>
      <c r="CI128" s="54">
        <v>0</v>
      </c>
      <c r="CJ128" s="55">
        <v>100</v>
      </c>
      <c r="CK128" s="61">
        <v>0</v>
      </c>
      <c r="CL128" s="57">
        <v>0</v>
      </c>
      <c r="CM128" s="58">
        <v>0</v>
      </c>
      <c r="CN128" s="59">
        <v>0</v>
      </c>
      <c r="CO128" s="60" t="s">
        <v>208</v>
      </c>
      <c r="CP128" s="49">
        <v>0</v>
      </c>
      <c r="CQ128" s="49">
        <v>0</v>
      </c>
      <c r="CR128" s="49">
        <v>0</v>
      </c>
      <c r="CS128" s="49">
        <v>100</v>
      </c>
      <c r="CT128" s="49">
        <v>0</v>
      </c>
      <c r="CU128" s="49">
        <v>0</v>
      </c>
      <c r="CV128" s="49">
        <v>0</v>
      </c>
      <c r="CW128" s="49">
        <v>0</v>
      </c>
      <c r="CX128" s="49">
        <v>0</v>
      </c>
    </row>
    <row r="129" spans="1:102" ht="15.75" thickBot="1" x14ac:dyDescent="0.3">
      <c r="A129" s="48" t="s">
        <v>209</v>
      </c>
      <c r="B129" s="49" t="s">
        <v>740</v>
      </c>
      <c r="C129" s="49" t="s">
        <v>930</v>
      </c>
      <c r="D129" s="49" t="s">
        <v>931</v>
      </c>
      <c r="E129" s="49" t="s">
        <v>932</v>
      </c>
      <c r="F129" s="50">
        <v>4</v>
      </c>
      <c r="G129" s="49">
        <v>-26.233830000000001</v>
      </c>
      <c r="H129" s="49">
        <v>27.652190000000001</v>
      </c>
      <c r="I129" s="51">
        <v>21103</v>
      </c>
      <c r="J129" s="51">
        <v>33954</v>
      </c>
      <c r="K129" s="50"/>
      <c r="L129" s="49">
        <v>4.8241126249999997</v>
      </c>
      <c r="M129" s="49">
        <v>14831.9118</v>
      </c>
      <c r="N129" s="49">
        <v>2078.8364310000002</v>
      </c>
      <c r="O129" s="49">
        <v>2.078836431</v>
      </c>
      <c r="P129" s="49">
        <v>4375.6918619999997</v>
      </c>
      <c r="Q129" s="50">
        <v>1625</v>
      </c>
      <c r="R129" s="50">
        <v>1718</v>
      </c>
      <c r="S129" s="50">
        <v>1635</v>
      </c>
      <c r="T129" s="50">
        <v>1714</v>
      </c>
      <c r="U129" s="50">
        <v>2.5196768000000001E-2</v>
      </c>
      <c r="V129" s="50">
        <v>2.1253781999999999E-2</v>
      </c>
      <c r="W129" s="50">
        <v>4.6500000950000002</v>
      </c>
      <c r="X129" s="50">
        <v>2.4072383999999999E-2</v>
      </c>
      <c r="Y129" s="49">
        <v>4.8471745940000002</v>
      </c>
      <c r="Z129" s="49">
        <v>100</v>
      </c>
      <c r="AA129" s="49">
        <v>0.86783275400000004</v>
      </c>
      <c r="AB129" s="50" t="s">
        <v>199</v>
      </c>
      <c r="AC129" s="49">
        <v>7.933599428</v>
      </c>
      <c r="AD129" s="49">
        <v>3.79</v>
      </c>
      <c r="AE129" s="49">
        <v>1.1200000000000001</v>
      </c>
      <c r="AF129" s="49">
        <v>3.47</v>
      </c>
      <c r="AG129" s="49">
        <v>3.71</v>
      </c>
      <c r="AH129" s="49">
        <v>3.71</v>
      </c>
      <c r="AI129" s="49">
        <v>0.54</v>
      </c>
      <c r="AJ129" s="49">
        <v>0.52</v>
      </c>
      <c r="AK129" s="49">
        <v>0.54</v>
      </c>
      <c r="AL129" s="49">
        <v>0.54</v>
      </c>
      <c r="AM129" s="49">
        <v>690</v>
      </c>
      <c r="AN129" s="49">
        <v>658</v>
      </c>
      <c r="AO129" s="49">
        <v>674</v>
      </c>
      <c r="AP129" s="49">
        <v>674</v>
      </c>
      <c r="AQ129" s="49">
        <v>677</v>
      </c>
      <c r="AR129" s="49">
        <v>667</v>
      </c>
      <c r="AS129" s="49">
        <v>672</v>
      </c>
      <c r="AT129" s="49">
        <v>672</v>
      </c>
      <c r="AU129" s="49">
        <v>0</v>
      </c>
      <c r="AV129" s="49">
        <v>34.112000000000002</v>
      </c>
      <c r="AW129" s="49">
        <v>12</v>
      </c>
      <c r="AX129" s="49">
        <v>16</v>
      </c>
      <c r="AY129" s="49">
        <v>11</v>
      </c>
      <c r="AZ129" s="49">
        <v>1</v>
      </c>
      <c r="BA129" s="49">
        <v>4</v>
      </c>
      <c r="BB129" s="49">
        <v>4</v>
      </c>
      <c r="BC129" s="49">
        <v>4</v>
      </c>
      <c r="BD129" s="49">
        <v>2</v>
      </c>
      <c r="BE129" s="49">
        <v>2</v>
      </c>
      <c r="BF129" s="49">
        <v>2</v>
      </c>
      <c r="BG129" s="49">
        <v>4</v>
      </c>
      <c r="BH129" s="49">
        <v>4</v>
      </c>
      <c r="BI129" s="49">
        <v>4</v>
      </c>
      <c r="BJ129" s="49">
        <v>0</v>
      </c>
      <c r="BK129" s="49">
        <v>0</v>
      </c>
      <c r="BL129" s="49">
        <v>0</v>
      </c>
      <c r="BM129" s="49">
        <v>5</v>
      </c>
      <c r="BN129" s="49">
        <v>5</v>
      </c>
      <c r="BO129" s="49">
        <v>-0.12329163999999999</v>
      </c>
      <c r="BP129" s="49">
        <v>0.79010319600000001</v>
      </c>
      <c r="BQ129" s="49">
        <v>12.21385121</v>
      </c>
      <c r="BR129" s="49">
        <v>113</v>
      </c>
      <c r="BS129" s="49">
        <v>24</v>
      </c>
      <c r="BT129" s="49">
        <v>33</v>
      </c>
      <c r="BU129" s="49">
        <v>40</v>
      </c>
      <c r="BV129" s="49">
        <v>48</v>
      </c>
      <c r="BW129" s="49">
        <v>58</v>
      </c>
      <c r="BX129" s="49">
        <v>67</v>
      </c>
      <c r="BY129" s="49">
        <v>77</v>
      </c>
      <c r="BZ129" s="49">
        <v>46</v>
      </c>
      <c r="CA129" s="49">
        <v>64</v>
      </c>
      <c r="CB129" s="49">
        <v>78</v>
      </c>
      <c r="CC129" s="49">
        <v>92</v>
      </c>
      <c r="CD129" s="49">
        <v>113</v>
      </c>
      <c r="CE129" s="49">
        <v>131</v>
      </c>
      <c r="CF129" s="49">
        <v>150</v>
      </c>
      <c r="CG129" s="52">
        <v>0</v>
      </c>
      <c r="CH129" s="53">
        <v>0</v>
      </c>
      <c r="CI129" s="54">
        <v>0</v>
      </c>
      <c r="CJ129" s="55">
        <v>100</v>
      </c>
      <c r="CK129" s="61">
        <v>0</v>
      </c>
      <c r="CL129" s="57">
        <v>0</v>
      </c>
      <c r="CM129" s="58">
        <v>0</v>
      </c>
      <c r="CN129" s="59">
        <v>0</v>
      </c>
      <c r="CO129" s="60" t="s">
        <v>209</v>
      </c>
      <c r="CP129" s="49">
        <v>0</v>
      </c>
      <c r="CQ129" s="49">
        <v>0</v>
      </c>
      <c r="CR129" s="49">
        <v>0</v>
      </c>
      <c r="CS129" s="49">
        <v>100</v>
      </c>
      <c r="CT129" s="49">
        <v>0</v>
      </c>
      <c r="CU129" s="49">
        <v>0</v>
      </c>
      <c r="CV129" s="49">
        <v>0</v>
      </c>
      <c r="CW129" s="49">
        <v>0</v>
      </c>
      <c r="CX129" s="49">
        <v>0</v>
      </c>
    </row>
    <row r="130" spans="1:102" ht="15.75" thickBot="1" x14ac:dyDescent="0.3">
      <c r="A130" s="48" t="s">
        <v>210</v>
      </c>
      <c r="B130" s="49" t="s">
        <v>740</v>
      </c>
      <c r="C130" s="49" t="s">
        <v>930</v>
      </c>
      <c r="D130" s="49" t="s">
        <v>935</v>
      </c>
      <c r="E130" s="49" t="s">
        <v>936</v>
      </c>
      <c r="F130" s="50">
        <v>3124</v>
      </c>
      <c r="G130" s="49">
        <v>-26.640499999999999</v>
      </c>
      <c r="H130" s="49">
        <v>28.229970000000002</v>
      </c>
      <c r="I130" s="51">
        <v>28289</v>
      </c>
      <c r="J130" s="51">
        <v>35107</v>
      </c>
      <c r="K130" s="50">
        <v>1977</v>
      </c>
      <c r="L130" s="49">
        <v>3136.42</v>
      </c>
      <c r="M130" s="49">
        <v>562443.22230000002</v>
      </c>
      <c r="N130" s="49">
        <v>54885.094729999997</v>
      </c>
      <c r="O130" s="49">
        <v>54.885094729999999</v>
      </c>
      <c r="P130" s="49">
        <v>118378.94899999999</v>
      </c>
      <c r="Q130" s="50">
        <v>1469</v>
      </c>
      <c r="R130" s="50">
        <v>1704</v>
      </c>
      <c r="S130" s="50">
        <v>1486</v>
      </c>
      <c r="T130" s="50">
        <v>1641</v>
      </c>
      <c r="U130" s="50">
        <v>1.809469E-3</v>
      </c>
      <c r="V130" s="50">
        <v>1.9851500000000002E-3</v>
      </c>
      <c r="W130" s="50">
        <v>4.6399998660000001</v>
      </c>
      <c r="X130" s="50">
        <v>1.7458059999999999E-3</v>
      </c>
      <c r="Y130" s="49">
        <v>4.1455428520000002</v>
      </c>
      <c r="Z130" s="49">
        <v>81.895653260000003</v>
      </c>
      <c r="AA130" s="49">
        <v>30.197279080000001</v>
      </c>
      <c r="AB130" s="50" t="s">
        <v>199</v>
      </c>
      <c r="AC130" s="49">
        <v>22.175913940000001</v>
      </c>
      <c r="AD130" s="49">
        <v>7</v>
      </c>
      <c r="AE130" s="49">
        <v>1.55</v>
      </c>
      <c r="AF130" s="49">
        <v>4.2</v>
      </c>
      <c r="AG130" s="49">
        <v>3.65</v>
      </c>
      <c r="AH130" s="49">
        <v>2</v>
      </c>
      <c r="AI130" s="49">
        <v>0.62</v>
      </c>
      <c r="AJ130" s="49">
        <v>0.27</v>
      </c>
      <c r="AK130" s="49">
        <v>0.46</v>
      </c>
      <c r="AL130" s="49">
        <v>0.48</v>
      </c>
      <c r="AM130" s="49">
        <v>900</v>
      </c>
      <c r="AN130" s="49">
        <v>599</v>
      </c>
      <c r="AO130" s="49">
        <v>687</v>
      </c>
      <c r="AP130" s="49">
        <v>686</v>
      </c>
      <c r="AQ130" s="49">
        <v>775</v>
      </c>
      <c r="AR130" s="49">
        <v>600</v>
      </c>
      <c r="AS130" s="49">
        <v>671</v>
      </c>
      <c r="AT130" s="49">
        <v>675</v>
      </c>
      <c r="AU130" s="49">
        <v>0.23499999999999999</v>
      </c>
      <c r="AV130" s="49">
        <v>4.4610000000000003</v>
      </c>
      <c r="AW130" s="49">
        <v>12</v>
      </c>
      <c r="AX130" s="49">
        <v>16</v>
      </c>
      <c r="AY130" s="49">
        <v>11</v>
      </c>
      <c r="AZ130" s="49">
        <v>1</v>
      </c>
      <c r="BA130" s="49">
        <v>4</v>
      </c>
      <c r="BB130" s="49">
        <v>4</v>
      </c>
      <c r="BC130" s="49">
        <v>4</v>
      </c>
      <c r="BD130" s="49">
        <v>2</v>
      </c>
      <c r="BE130" s="49">
        <v>2</v>
      </c>
      <c r="BF130" s="49">
        <v>2</v>
      </c>
      <c r="BG130" s="49">
        <v>4</v>
      </c>
      <c r="BH130" s="49">
        <v>4</v>
      </c>
      <c r="BI130" s="49">
        <v>4</v>
      </c>
      <c r="BJ130" s="49">
        <v>0</v>
      </c>
      <c r="BK130" s="49">
        <v>0</v>
      </c>
      <c r="BL130" s="49">
        <v>0</v>
      </c>
      <c r="BM130" s="49">
        <v>5</v>
      </c>
      <c r="BN130" s="49">
        <v>5</v>
      </c>
      <c r="BO130" s="49">
        <v>-0.12996920000000001</v>
      </c>
      <c r="BP130" s="49">
        <v>0.68920609499999996</v>
      </c>
      <c r="BQ130" s="49">
        <v>27.394623119999999</v>
      </c>
      <c r="BR130" s="49">
        <v>117</v>
      </c>
      <c r="BS130" s="49">
        <v>63</v>
      </c>
      <c r="BT130" s="49">
        <v>87</v>
      </c>
      <c r="BU130" s="49">
        <v>105</v>
      </c>
      <c r="BV130" s="49">
        <v>124</v>
      </c>
      <c r="BW130" s="49">
        <v>151</v>
      </c>
      <c r="BX130" s="49">
        <v>173</v>
      </c>
      <c r="BY130" s="49">
        <v>198</v>
      </c>
      <c r="BZ130" s="49">
        <v>60</v>
      </c>
      <c r="CA130" s="49">
        <v>83</v>
      </c>
      <c r="CB130" s="49">
        <v>100</v>
      </c>
      <c r="CC130" s="49">
        <v>118</v>
      </c>
      <c r="CD130" s="49">
        <v>144</v>
      </c>
      <c r="CE130" s="49">
        <v>166</v>
      </c>
      <c r="CF130" s="49">
        <v>190</v>
      </c>
      <c r="CG130" s="52">
        <v>0</v>
      </c>
      <c r="CH130" s="53">
        <v>0</v>
      </c>
      <c r="CI130" s="54">
        <v>0</v>
      </c>
      <c r="CJ130" s="55">
        <v>100</v>
      </c>
      <c r="CK130" s="61">
        <v>0</v>
      </c>
      <c r="CL130" s="57">
        <v>0</v>
      </c>
      <c r="CM130" s="58">
        <v>0</v>
      </c>
      <c r="CN130" s="59">
        <v>0</v>
      </c>
      <c r="CO130" s="60" t="s">
        <v>210</v>
      </c>
      <c r="CP130" s="49">
        <v>0</v>
      </c>
      <c r="CQ130" s="49">
        <v>0</v>
      </c>
      <c r="CR130" s="49">
        <v>0</v>
      </c>
      <c r="CS130" s="49">
        <v>100</v>
      </c>
      <c r="CT130" s="49">
        <v>0</v>
      </c>
      <c r="CU130" s="49">
        <v>0</v>
      </c>
      <c r="CV130" s="49">
        <v>0</v>
      </c>
      <c r="CW130" s="49">
        <v>0</v>
      </c>
      <c r="CX130" s="49">
        <v>0</v>
      </c>
    </row>
    <row r="131" spans="1:102" ht="15.75" thickBot="1" x14ac:dyDescent="0.3">
      <c r="A131" s="48" t="s">
        <v>211</v>
      </c>
      <c r="B131" s="49" t="s">
        <v>740</v>
      </c>
      <c r="C131" s="49" t="s">
        <v>930</v>
      </c>
      <c r="D131" s="49" t="s">
        <v>964</v>
      </c>
      <c r="E131" s="49" t="s">
        <v>965</v>
      </c>
      <c r="F131" s="50">
        <v>5969</v>
      </c>
      <c r="G131" s="49">
        <v>-26.984719999999999</v>
      </c>
      <c r="H131" s="49">
        <v>26.632280000000002</v>
      </c>
      <c r="I131" s="51">
        <v>31642</v>
      </c>
      <c r="J131" s="51">
        <v>39503</v>
      </c>
      <c r="K131" s="50"/>
      <c r="L131" s="49">
        <v>5724.0555860000004</v>
      </c>
      <c r="M131" s="49">
        <v>656949.27249999996</v>
      </c>
      <c r="N131" s="49">
        <v>79084.805030000003</v>
      </c>
      <c r="O131" s="49">
        <v>79.084805029999998</v>
      </c>
      <c r="P131" s="49">
        <v>177442.22579999999</v>
      </c>
      <c r="Q131" s="50">
        <v>1288</v>
      </c>
      <c r="R131" s="50">
        <v>1616</v>
      </c>
      <c r="S131" s="50">
        <v>1307</v>
      </c>
      <c r="T131" s="50">
        <v>1515</v>
      </c>
      <c r="U131" s="50">
        <v>1.4570799999999999E-3</v>
      </c>
      <c r="V131" s="50">
        <v>1.848489E-3</v>
      </c>
      <c r="W131" s="50">
        <v>3.0299999710000001</v>
      </c>
      <c r="X131" s="50">
        <v>1.56295E-3</v>
      </c>
      <c r="Y131" s="49">
        <v>5.2265879259999997</v>
      </c>
      <c r="Z131" s="49">
        <v>79.569767909999996</v>
      </c>
      <c r="AA131" s="49">
        <v>43.034813970000002</v>
      </c>
      <c r="AB131" s="50" t="s">
        <v>199</v>
      </c>
      <c r="AC131" s="49">
        <v>19.546306919999999</v>
      </c>
      <c r="AD131" s="49">
        <v>7</v>
      </c>
      <c r="AE131" s="49">
        <v>1.2</v>
      </c>
      <c r="AF131" s="49">
        <v>3.84</v>
      </c>
      <c r="AG131" s="49">
        <v>4.01</v>
      </c>
      <c r="AH131" s="49">
        <v>3.26</v>
      </c>
      <c r="AI131" s="49">
        <v>0.5</v>
      </c>
      <c r="AJ131" s="49">
        <v>0.36</v>
      </c>
      <c r="AK131" s="49">
        <v>0.41</v>
      </c>
      <c r="AL131" s="49">
        <v>0.41</v>
      </c>
      <c r="AM131" s="49">
        <v>690</v>
      </c>
      <c r="AN131" s="49">
        <v>450</v>
      </c>
      <c r="AO131" s="49">
        <v>576</v>
      </c>
      <c r="AP131" s="49">
        <v>578</v>
      </c>
      <c r="AQ131" s="49">
        <v>650</v>
      </c>
      <c r="AR131" s="49">
        <v>438</v>
      </c>
      <c r="AS131" s="49">
        <v>559</v>
      </c>
      <c r="AT131" s="49">
        <v>558</v>
      </c>
      <c r="AU131" s="49">
        <v>0.06</v>
      </c>
      <c r="AV131" s="49">
        <v>0.79400000000000004</v>
      </c>
      <c r="AW131" s="49">
        <v>12</v>
      </c>
      <c r="AX131" s="49">
        <v>22</v>
      </c>
      <c r="AY131" s="49">
        <v>1</v>
      </c>
      <c r="AZ131" s="49">
        <v>1</v>
      </c>
      <c r="BA131" s="49">
        <v>4</v>
      </c>
      <c r="BB131" s="49">
        <v>4</v>
      </c>
      <c r="BC131" s="49">
        <v>4</v>
      </c>
      <c r="BD131" s="49">
        <v>2</v>
      </c>
      <c r="BE131" s="49">
        <v>2</v>
      </c>
      <c r="BF131" s="49">
        <v>2</v>
      </c>
      <c r="BG131" s="49">
        <v>4</v>
      </c>
      <c r="BH131" s="49">
        <v>4</v>
      </c>
      <c r="BI131" s="49">
        <v>4</v>
      </c>
      <c r="BJ131" s="49">
        <v>0</v>
      </c>
      <c r="BK131" s="49">
        <v>0</v>
      </c>
      <c r="BL131" s="49">
        <v>0</v>
      </c>
      <c r="BM131" s="49">
        <v>5</v>
      </c>
      <c r="BN131" s="49">
        <v>5</v>
      </c>
      <c r="BO131" s="49">
        <v>2.4312764000000001E-2</v>
      </c>
      <c r="BP131" s="49">
        <v>0.82107566899999995</v>
      </c>
      <c r="BQ131" s="49">
        <v>39.126921830000001</v>
      </c>
      <c r="BR131" s="49">
        <v>106</v>
      </c>
      <c r="BS131" s="49">
        <v>63</v>
      </c>
      <c r="BT131" s="49">
        <v>86</v>
      </c>
      <c r="BU131" s="49">
        <v>102</v>
      </c>
      <c r="BV131" s="49">
        <v>117</v>
      </c>
      <c r="BW131" s="49">
        <v>138</v>
      </c>
      <c r="BX131" s="49">
        <v>155</v>
      </c>
      <c r="BY131" s="49">
        <v>171</v>
      </c>
      <c r="BZ131" s="49">
        <v>58</v>
      </c>
      <c r="CA131" s="49">
        <v>79</v>
      </c>
      <c r="CB131" s="49">
        <v>93</v>
      </c>
      <c r="CC131" s="49">
        <v>108</v>
      </c>
      <c r="CD131" s="49">
        <v>127</v>
      </c>
      <c r="CE131" s="49">
        <v>142</v>
      </c>
      <c r="CF131" s="49">
        <v>157</v>
      </c>
      <c r="CG131" s="52">
        <v>0</v>
      </c>
      <c r="CH131" s="53">
        <v>0</v>
      </c>
      <c r="CI131" s="54">
        <v>100</v>
      </c>
      <c r="CJ131" s="55">
        <v>0</v>
      </c>
      <c r="CK131" s="61">
        <v>0</v>
      </c>
      <c r="CL131" s="57">
        <v>0</v>
      </c>
      <c r="CM131" s="58">
        <v>0</v>
      </c>
      <c r="CN131" s="59">
        <v>0</v>
      </c>
      <c r="CO131" s="60" t="s">
        <v>211</v>
      </c>
      <c r="CP131" s="49">
        <v>0</v>
      </c>
      <c r="CQ131" s="49">
        <v>0</v>
      </c>
      <c r="CR131" s="49">
        <v>0</v>
      </c>
      <c r="CS131" s="49">
        <v>100</v>
      </c>
      <c r="CT131" s="49">
        <v>0</v>
      </c>
      <c r="CU131" s="49">
        <v>0</v>
      </c>
      <c r="CV131" s="49">
        <v>0</v>
      </c>
      <c r="CW131" s="49">
        <v>0</v>
      </c>
      <c r="CX131" s="49">
        <v>0</v>
      </c>
    </row>
    <row r="132" spans="1:102" ht="15.75" thickBot="1" x14ac:dyDescent="0.3">
      <c r="A132" s="48" t="s">
        <v>212</v>
      </c>
      <c r="B132" s="49" t="s">
        <v>740</v>
      </c>
      <c r="C132" s="49" t="s">
        <v>930</v>
      </c>
      <c r="D132" s="49" t="s">
        <v>933</v>
      </c>
      <c r="E132" s="49" t="s">
        <v>934</v>
      </c>
      <c r="F132" s="50">
        <v>1726</v>
      </c>
      <c r="G132" s="49">
        <v>-26.453690000000002</v>
      </c>
      <c r="H132" s="49">
        <v>28.08578</v>
      </c>
      <c r="I132" s="51">
        <v>28410</v>
      </c>
      <c r="J132" s="51">
        <v>40827</v>
      </c>
      <c r="K132" s="50">
        <v>1977</v>
      </c>
      <c r="L132" s="49">
        <v>1735.0555079999999</v>
      </c>
      <c r="M132" s="49">
        <v>341181.04670000001</v>
      </c>
      <c r="N132" s="49">
        <v>16379.696669999999</v>
      </c>
      <c r="O132" s="49">
        <v>16.379696670000001</v>
      </c>
      <c r="P132" s="49">
        <v>70931.030119999996</v>
      </c>
      <c r="Q132" s="50">
        <v>1476</v>
      </c>
      <c r="R132" s="50">
        <v>1799</v>
      </c>
      <c r="S132" s="50">
        <v>1486</v>
      </c>
      <c r="T132" s="50">
        <v>1644</v>
      </c>
      <c r="U132" s="50">
        <v>2.3995689999999998E-3</v>
      </c>
      <c r="V132" s="50">
        <v>4.5537190000000003E-3</v>
      </c>
      <c r="W132" s="50">
        <v>5.5700001720000003</v>
      </c>
      <c r="X132" s="50">
        <v>2.9700210000000002E-3</v>
      </c>
      <c r="Y132" s="49">
        <v>4.3773666630000001</v>
      </c>
      <c r="Z132" s="49">
        <v>82.800511639999996</v>
      </c>
      <c r="AA132" s="49">
        <v>16.590000929999999</v>
      </c>
      <c r="AB132" s="50" t="s">
        <v>199</v>
      </c>
      <c r="AC132" s="49">
        <v>5.4562540049999999</v>
      </c>
      <c r="AD132" s="49">
        <v>7</v>
      </c>
      <c r="AE132" s="49">
        <v>1.1200000000000001</v>
      </c>
      <c r="AF132" s="49">
        <v>3.38</v>
      </c>
      <c r="AG132" s="49">
        <v>3.71</v>
      </c>
      <c r="AH132" s="49">
        <v>1.1200000000000001</v>
      </c>
      <c r="AI132" s="49">
        <v>0.62</v>
      </c>
      <c r="AJ132" s="49">
        <v>0.33</v>
      </c>
      <c r="AK132" s="49">
        <v>0.52</v>
      </c>
      <c r="AL132" s="49">
        <v>0.53</v>
      </c>
      <c r="AM132" s="49">
        <v>900</v>
      </c>
      <c r="AN132" s="49">
        <v>591</v>
      </c>
      <c r="AO132" s="49">
        <v>692</v>
      </c>
      <c r="AP132" s="49">
        <v>686</v>
      </c>
      <c r="AQ132" s="49">
        <v>870</v>
      </c>
      <c r="AR132" s="49">
        <v>564</v>
      </c>
      <c r="AS132" s="49">
        <v>673</v>
      </c>
      <c r="AT132" s="49">
        <v>670</v>
      </c>
      <c r="AU132" s="49">
        <v>0.20599999999999999</v>
      </c>
      <c r="AV132" s="49">
        <v>18.713000000000001</v>
      </c>
      <c r="AW132" s="49">
        <v>12</v>
      </c>
      <c r="AX132" s="49">
        <v>16</v>
      </c>
      <c r="AY132" s="49">
        <v>11</v>
      </c>
      <c r="AZ132" s="49">
        <v>1</v>
      </c>
      <c r="BA132" s="49">
        <v>4</v>
      </c>
      <c r="BB132" s="49">
        <v>4</v>
      </c>
      <c r="BC132" s="49">
        <v>4</v>
      </c>
      <c r="BD132" s="49">
        <v>2</v>
      </c>
      <c r="BE132" s="49">
        <v>2</v>
      </c>
      <c r="BF132" s="49">
        <v>2</v>
      </c>
      <c r="BG132" s="49">
        <v>4</v>
      </c>
      <c r="BH132" s="49">
        <v>4</v>
      </c>
      <c r="BI132" s="49">
        <v>4</v>
      </c>
      <c r="BJ132" s="49">
        <v>0</v>
      </c>
      <c r="BK132" s="49">
        <v>0</v>
      </c>
      <c r="BL132" s="49">
        <v>0</v>
      </c>
      <c r="BM132" s="49">
        <v>5</v>
      </c>
      <c r="BN132" s="49">
        <v>5</v>
      </c>
      <c r="BO132" s="49">
        <v>-0.12132837</v>
      </c>
      <c r="BP132" s="49">
        <v>0.600436419</v>
      </c>
      <c r="BQ132" s="49">
        <v>23.799475659999999</v>
      </c>
      <c r="BR132" s="49">
        <v>113</v>
      </c>
      <c r="BS132" s="49">
        <v>56</v>
      </c>
      <c r="BT132" s="49">
        <v>78</v>
      </c>
      <c r="BU132" s="49">
        <v>94</v>
      </c>
      <c r="BV132" s="49">
        <v>111</v>
      </c>
      <c r="BW132" s="49">
        <v>136</v>
      </c>
      <c r="BX132" s="49">
        <v>157</v>
      </c>
      <c r="BY132" s="49">
        <v>180</v>
      </c>
      <c r="BZ132" s="49">
        <v>42</v>
      </c>
      <c r="CA132" s="49">
        <v>58</v>
      </c>
      <c r="CB132" s="49">
        <v>70</v>
      </c>
      <c r="CC132" s="49">
        <v>83</v>
      </c>
      <c r="CD132" s="49">
        <v>102</v>
      </c>
      <c r="CE132" s="49">
        <v>117</v>
      </c>
      <c r="CF132" s="49">
        <v>135</v>
      </c>
      <c r="CG132" s="52">
        <v>0</v>
      </c>
      <c r="CH132" s="53">
        <v>0</v>
      </c>
      <c r="CI132" s="54">
        <v>0</v>
      </c>
      <c r="CJ132" s="55">
        <v>100</v>
      </c>
      <c r="CK132" s="61">
        <v>0</v>
      </c>
      <c r="CL132" s="57">
        <v>0</v>
      </c>
      <c r="CM132" s="58">
        <v>0</v>
      </c>
      <c r="CN132" s="59">
        <v>0</v>
      </c>
      <c r="CO132" s="60" t="s">
        <v>212</v>
      </c>
      <c r="CP132" s="49">
        <v>0</v>
      </c>
      <c r="CQ132" s="49">
        <v>0</v>
      </c>
      <c r="CR132" s="49">
        <v>0</v>
      </c>
      <c r="CS132" s="49">
        <v>100</v>
      </c>
      <c r="CT132" s="49">
        <v>0</v>
      </c>
      <c r="CU132" s="49">
        <v>0</v>
      </c>
      <c r="CV132" s="49">
        <v>0</v>
      </c>
      <c r="CW132" s="49">
        <v>0</v>
      </c>
      <c r="CX132" s="49">
        <v>0</v>
      </c>
    </row>
    <row r="133" spans="1:102" ht="15.75" thickBot="1" x14ac:dyDescent="0.3">
      <c r="A133" s="48" t="s">
        <v>213</v>
      </c>
      <c r="B133" s="49" t="s">
        <v>740</v>
      </c>
      <c r="C133" s="49" t="s">
        <v>752</v>
      </c>
      <c r="D133" s="49" t="s">
        <v>753</v>
      </c>
      <c r="E133" s="49" t="s">
        <v>754</v>
      </c>
      <c r="F133" s="50">
        <v>10204</v>
      </c>
      <c r="G133" s="49">
        <v>-27.559889999999999</v>
      </c>
      <c r="H133" s="49">
        <v>24.706250000000001</v>
      </c>
      <c r="I133" s="51">
        <v>8706</v>
      </c>
      <c r="J133" s="51">
        <v>17257</v>
      </c>
      <c r="K133" s="50"/>
      <c r="L133" s="49">
        <v>9903.3903200000004</v>
      </c>
      <c r="M133" s="49">
        <v>800855.24029999995</v>
      </c>
      <c r="N133" s="49">
        <v>81480.17542</v>
      </c>
      <c r="O133" s="49">
        <v>81.480175419999995</v>
      </c>
      <c r="P133" s="49">
        <v>161480.63070000001</v>
      </c>
      <c r="Q133" s="50">
        <v>1083</v>
      </c>
      <c r="R133" s="50">
        <v>1353</v>
      </c>
      <c r="S133" s="50">
        <v>1094</v>
      </c>
      <c r="T133" s="50">
        <v>1275</v>
      </c>
      <c r="U133" s="50">
        <v>1.225336E-3</v>
      </c>
      <c r="V133" s="50">
        <v>1.672027E-3</v>
      </c>
      <c r="W133" s="50">
        <v>2.4900000100000002</v>
      </c>
      <c r="X133" s="50">
        <v>1.4945030000000001E-3</v>
      </c>
      <c r="Y133" s="49">
        <v>6.2562888179999998</v>
      </c>
      <c r="Z133" s="49">
        <v>75.124214449999997</v>
      </c>
      <c r="AA133" s="49">
        <v>40.717992529999997</v>
      </c>
      <c r="AB133" s="50" t="s">
        <v>199</v>
      </c>
      <c r="AC133" s="49">
        <v>9.4113832909999999</v>
      </c>
      <c r="AD133" s="49">
        <v>6.98</v>
      </c>
      <c r="AE133" s="49">
        <v>1.1599999999999999</v>
      </c>
      <c r="AF133" s="49">
        <v>4.05</v>
      </c>
      <c r="AG133" s="49">
        <v>4.1900000000000004</v>
      </c>
      <c r="AH133" s="49">
        <v>3.03</v>
      </c>
      <c r="AI133" s="49">
        <v>0.57999999999999996</v>
      </c>
      <c r="AJ133" s="49">
        <v>0.27</v>
      </c>
      <c r="AK133" s="49">
        <v>0.45</v>
      </c>
      <c r="AL133" s="49">
        <v>0.46</v>
      </c>
      <c r="AM133" s="49">
        <v>541</v>
      </c>
      <c r="AN133" s="49">
        <v>332</v>
      </c>
      <c r="AO133" s="49">
        <v>443</v>
      </c>
      <c r="AP133" s="49">
        <v>443</v>
      </c>
      <c r="AQ133" s="49">
        <v>514</v>
      </c>
      <c r="AR133" s="49">
        <v>268</v>
      </c>
      <c r="AS133" s="49">
        <v>418</v>
      </c>
      <c r="AT133" s="49">
        <v>421</v>
      </c>
      <c r="AU133" s="49">
        <v>1E-3</v>
      </c>
      <c r="AV133" s="49">
        <v>0.42499999999999999</v>
      </c>
      <c r="AW133" s="49">
        <v>7</v>
      </c>
      <c r="AX133" s="49">
        <v>27</v>
      </c>
      <c r="AY133" s="49">
        <v>14</v>
      </c>
      <c r="AZ133" s="49">
        <v>6</v>
      </c>
      <c r="BA133" s="49">
        <v>3</v>
      </c>
      <c r="BB133" s="49">
        <v>3</v>
      </c>
      <c r="BC133" s="49">
        <v>3</v>
      </c>
      <c r="BD133" s="49">
        <v>2</v>
      </c>
      <c r="BE133" s="49">
        <v>2</v>
      </c>
      <c r="BF133" s="49">
        <v>2</v>
      </c>
      <c r="BG133" s="49">
        <v>3</v>
      </c>
      <c r="BH133" s="49">
        <v>3</v>
      </c>
      <c r="BI133" s="49">
        <v>2</v>
      </c>
      <c r="BJ133" s="49">
        <v>0</v>
      </c>
      <c r="BK133" s="49">
        <v>0</v>
      </c>
      <c r="BL133" s="49">
        <v>0</v>
      </c>
      <c r="BM133" s="49">
        <v>5</v>
      </c>
      <c r="BN133" s="49">
        <v>5</v>
      </c>
      <c r="BO133" s="49">
        <v>0.19834449100000001</v>
      </c>
      <c r="BP133" s="49">
        <v>0.65501806900000004</v>
      </c>
      <c r="BQ133" s="49">
        <v>7.0064909929999999</v>
      </c>
      <c r="BR133" s="49">
        <v>113</v>
      </c>
      <c r="BS133" s="49">
        <v>61</v>
      </c>
      <c r="BT133" s="49">
        <v>85</v>
      </c>
      <c r="BU133" s="49">
        <v>102</v>
      </c>
      <c r="BV133" s="49">
        <v>120</v>
      </c>
      <c r="BW133" s="49">
        <v>143</v>
      </c>
      <c r="BX133" s="49">
        <v>161</v>
      </c>
      <c r="BY133" s="49">
        <v>179</v>
      </c>
      <c r="BZ133" s="49">
        <v>50</v>
      </c>
      <c r="CA133" s="49">
        <v>70</v>
      </c>
      <c r="CB133" s="49">
        <v>84</v>
      </c>
      <c r="CC133" s="49">
        <v>98</v>
      </c>
      <c r="CD133" s="49">
        <v>117</v>
      </c>
      <c r="CE133" s="49">
        <v>132</v>
      </c>
      <c r="CF133" s="49">
        <v>147</v>
      </c>
      <c r="CG133" s="52">
        <v>40</v>
      </c>
      <c r="CH133" s="53">
        <v>60</v>
      </c>
      <c r="CI133" s="54">
        <v>0</v>
      </c>
      <c r="CJ133" s="55">
        <v>0</v>
      </c>
      <c r="CK133" s="61">
        <v>0</v>
      </c>
      <c r="CL133" s="57">
        <v>0</v>
      </c>
      <c r="CM133" s="58">
        <v>0</v>
      </c>
      <c r="CN133" s="59">
        <v>0</v>
      </c>
      <c r="CO133" s="60" t="s">
        <v>213</v>
      </c>
      <c r="CP133" s="49">
        <v>0</v>
      </c>
      <c r="CQ133" s="49">
        <v>0</v>
      </c>
      <c r="CR133" s="49">
        <v>0</v>
      </c>
      <c r="CS133" s="49">
        <v>0</v>
      </c>
      <c r="CT133" s="49">
        <v>0</v>
      </c>
      <c r="CU133" s="49">
        <v>100</v>
      </c>
      <c r="CV133" s="49">
        <v>0</v>
      </c>
      <c r="CW133" s="49">
        <v>0</v>
      </c>
      <c r="CX133" s="49">
        <v>0</v>
      </c>
    </row>
    <row r="134" spans="1:102" ht="15.75" thickBot="1" x14ac:dyDescent="0.3">
      <c r="A134" s="48" t="s">
        <v>214</v>
      </c>
      <c r="B134" s="49" t="s">
        <v>740</v>
      </c>
      <c r="C134" s="49" t="s">
        <v>748</v>
      </c>
      <c r="D134" s="49" t="s">
        <v>749</v>
      </c>
      <c r="E134" s="49" t="s">
        <v>751</v>
      </c>
      <c r="F134" s="50">
        <v>17599</v>
      </c>
      <c r="G134" s="49">
        <v>-27.84027</v>
      </c>
      <c r="H134" s="49">
        <v>25.904720000000001</v>
      </c>
      <c r="I134" s="51">
        <v>13131</v>
      </c>
      <c r="J134" s="51">
        <v>26450</v>
      </c>
      <c r="K134" s="50">
        <v>1933</v>
      </c>
      <c r="L134" s="49">
        <v>17919.630829999998</v>
      </c>
      <c r="M134" s="49">
        <v>1313066.953</v>
      </c>
      <c r="N134" s="49">
        <v>190655.46249999999</v>
      </c>
      <c r="O134" s="49">
        <v>190.6554625</v>
      </c>
      <c r="P134" s="49">
        <v>353567.37359999999</v>
      </c>
      <c r="Q134" s="50">
        <v>1240</v>
      </c>
      <c r="R134" s="50">
        <v>2074</v>
      </c>
      <c r="S134" s="50">
        <v>1250</v>
      </c>
      <c r="T134" s="50">
        <v>1485</v>
      </c>
      <c r="U134" s="50">
        <v>6.7658900000000001E-4</v>
      </c>
      <c r="V134" s="50">
        <v>2.3588149999999998E-3</v>
      </c>
      <c r="W134" s="50">
        <v>3.9500000480000002</v>
      </c>
      <c r="X134" s="50">
        <v>8.8620500000000004E-4</v>
      </c>
      <c r="Y134" s="49">
        <v>5.2168429879999998</v>
      </c>
      <c r="Z134" s="49">
        <v>75.319782979999999</v>
      </c>
      <c r="AA134" s="49">
        <v>91.041150869999996</v>
      </c>
      <c r="AB134" s="50" t="s">
        <v>199</v>
      </c>
      <c r="AC134" s="49">
        <v>155.2241224</v>
      </c>
      <c r="AD134" s="49">
        <v>6.75</v>
      </c>
      <c r="AE134" s="49">
        <v>2</v>
      </c>
      <c r="AF134" s="49">
        <v>5.28</v>
      </c>
      <c r="AG134" s="49">
        <v>5.97</v>
      </c>
      <c r="AH134" s="49">
        <v>6.05</v>
      </c>
      <c r="AI134" s="49">
        <v>0.68</v>
      </c>
      <c r="AJ134" s="49">
        <v>0.3</v>
      </c>
      <c r="AK134" s="49">
        <v>0.46</v>
      </c>
      <c r="AL134" s="49">
        <v>0.47</v>
      </c>
      <c r="AM134" s="49">
        <v>803</v>
      </c>
      <c r="AN134" s="49">
        <v>403</v>
      </c>
      <c r="AO134" s="49">
        <v>545</v>
      </c>
      <c r="AP134" s="49">
        <v>535</v>
      </c>
      <c r="AQ134" s="49">
        <v>754</v>
      </c>
      <c r="AR134" s="49">
        <v>381</v>
      </c>
      <c r="AS134" s="49">
        <v>526</v>
      </c>
      <c r="AT134" s="49">
        <v>516</v>
      </c>
      <c r="AU134" s="49">
        <v>0.13700000000000001</v>
      </c>
      <c r="AV134" s="49">
        <v>0.33500000000000002</v>
      </c>
      <c r="AW134" s="49">
        <v>7</v>
      </c>
      <c r="AX134" s="49">
        <v>23</v>
      </c>
      <c r="AY134" s="49">
        <v>1</v>
      </c>
      <c r="AZ134" s="49">
        <v>1</v>
      </c>
      <c r="BA134" s="49">
        <v>4</v>
      </c>
      <c r="BB134" s="49">
        <v>4</v>
      </c>
      <c r="BC134" s="49">
        <v>4</v>
      </c>
      <c r="BD134" s="49">
        <v>2</v>
      </c>
      <c r="BE134" s="49">
        <v>2</v>
      </c>
      <c r="BF134" s="49">
        <v>2</v>
      </c>
      <c r="BG134" s="49">
        <v>4</v>
      </c>
      <c r="BH134" s="49">
        <v>5</v>
      </c>
      <c r="BI134" s="49">
        <v>4</v>
      </c>
      <c r="BJ134" s="49">
        <v>0</v>
      </c>
      <c r="BK134" s="49">
        <v>1</v>
      </c>
      <c r="BL134" s="49">
        <v>0</v>
      </c>
      <c r="BM134" s="49">
        <v>5</v>
      </c>
      <c r="BN134" s="49">
        <v>5</v>
      </c>
      <c r="BO134" s="49">
        <v>0.16289246099999999</v>
      </c>
      <c r="BP134" s="49">
        <v>0.65761400000000003</v>
      </c>
      <c r="BQ134" s="49">
        <v>5.706361502</v>
      </c>
      <c r="BR134" s="49">
        <v>95</v>
      </c>
      <c r="BS134" s="49">
        <v>70</v>
      </c>
      <c r="BT134" s="49">
        <v>94</v>
      </c>
      <c r="BU134" s="49">
        <v>111</v>
      </c>
      <c r="BV134" s="49">
        <v>128</v>
      </c>
      <c r="BW134" s="49">
        <v>151</v>
      </c>
      <c r="BX134" s="49">
        <v>169</v>
      </c>
      <c r="BY134" s="49">
        <v>188</v>
      </c>
      <c r="BZ134" s="49">
        <v>80</v>
      </c>
      <c r="CA134" s="49">
        <v>108</v>
      </c>
      <c r="CB134" s="49">
        <v>127</v>
      </c>
      <c r="CC134" s="49">
        <v>147</v>
      </c>
      <c r="CD134" s="49">
        <v>173</v>
      </c>
      <c r="CE134" s="49">
        <v>194</v>
      </c>
      <c r="CF134" s="49">
        <v>216</v>
      </c>
      <c r="CG134" s="52">
        <v>0</v>
      </c>
      <c r="CH134" s="53">
        <v>0</v>
      </c>
      <c r="CI134" s="54">
        <v>100</v>
      </c>
      <c r="CJ134" s="55">
        <v>0</v>
      </c>
      <c r="CK134" s="61">
        <v>0</v>
      </c>
      <c r="CL134" s="57">
        <v>0</v>
      </c>
      <c r="CM134" s="58">
        <v>0</v>
      </c>
      <c r="CN134" s="59">
        <v>0</v>
      </c>
      <c r="CO134" s="60" t="s">
        <v>214</v>
      </c>
      <c r="CP134" s="49">
        <v>0</v>
      </c>
      <c r="CQ134" s="49">
        <v>0</v>
      </c>
      <c r="CR134" s="49">
        <v>0</v>
      </c>
      <c r="CS134" s="49">
        <v>0</v>
      </c>
      <c r="CT134" s="49">
        <v>0</v>
      </c>
      <c r="CU134" s="49">
        <v>0</v>
      </c>
      <c r="CV134" s="49">
        <v>100</v>
      </c>
      <c r="CW134" s="49">
        <v>0</v>
      </c>
      <c r="CX134" s="49">
        <v>0</v>
      </c>
    </row>
    <row r="135" spans="1:102" ht="15.75" thickBot="1" x14ac:dyDescent="0.3">
      <c r="A135" s="48" t="s">
        <v>215</v>
      </c>
      <c r="B135" s="49" t="s">
        <v>740</v>
      </c>
      <c r="C135" s="49" t="s">
        <v>748</v>
      </c>
      <c r="D135" s="49" t="s">
        <v>749</v>
      </c>
      <c r="E135" s="49" t="s">
        <v>750</v>
      </c>
      <c r="F135" s="50">
        <v>16153</v>
      </c>
      <c r="G135" s="49">
        <v>-27.934999999999999</v>
      </c>
      <c r="H135" s="49">
        <v>26.12444</v>
      </c>
      <c r="I135" s="51">
        <v>25086</v>
      </c>
      <c r="J135" s="51">
        <v>43293</v>
      </c>
      <c r="K135" s="50"/>
      <c r="L135" s="49">
        <v>16120.51619</v>
      </c>
      <c r="M135" s="49">
        <v>1223621.7150000001</v>
      </c>
      <c r="N135" s="49">
        <v>162325.9644</v>
      </c>
      <c r="O135" s="49">
        <v>162.3259644</v>
      </c>
      <c r="P135" s="49">
        <v>314201.96000000002</v>
      </c>
      <c r="Q135" s="50">
        <v>1251</v>
      </c>
      <c r="R135" s="50">
        <v>2074</v>
      </c>
      <c r="S135" s="50">
        <v>1263</v>
      </c>
      <c r="T135" s="50">
        <v>1494</v>
      </c>
      <c r="U135" s="50">
        <v>7.8328800000000004E-4</v>
      </c>
      <c r="V135" s="50">
        <v>2.6193340000000001E-3</v>
      </c>
      <c r="W135" s="50">
        <v>4.1799998279999997</v>
      </c>
      <c r="X135" s="50">
        <v>9.8026100000000007E-4</v>
      </c>
      <c r="Y135" s="49">
        <v>4.9995906029999997</v>
      </c>
      <c r="Z135" s="49">
        <v>75.368163370000005</v>
      </c>
      <c r="AA135" s="49">
        <v>79.964854489999993</v>
      </c>
      <c r="AB135" s="50" t="s">
        <v>199</v>
      </c>
      <c r="AC135" s="49">
        <v>68.180189830000003</v>
      </c>
      <c r="AD135" s="49">
        <v>6.75</v>
      </c>
      <c r="AE135" s="49">
        <v>2</v>
      </c>
      <c r="AF135" s="49">
        <v>5.48</v>
      </c>
      <c r="AG135" s="49">
        <v>6</v>
      </c>
      <c r="AH135" s="49">
        <v>6.05</v>
      </c>
      <c r="AI135" s="49">
        <v>0.68</v>
      </c>
      <c r="AJ135" s="49">
        <v>0.3</v>
      </c>
      <c r="AK135" s="49">
        <v>0.47</v>
      </c>
      <c r="AL135" s="49">
        <v>0.49</v>
      </c>
      <c r="AM135" s="49">
        <v>803</v>
      </c>
      <c r="AN135" s="49">
        <v>403</v>
      </c>
      <c r="AO135" s="49">
        <v>551</v>
      </c>
      <c r="AP135" s="49">
        <v>543</v>
      </c>
      <c r="AQ135" s="49">
        <v>754</v>
      </c>
      <c r="AR135" s="49">
        <v>387</v>
      </c>
      <c r="AS135" s="49">
        <v>533</v>
      </c>
      <c r="AT135" s="49">
        <v>527</v>
      </c>
      <c r="AU135" s="49">
        <v>0.15</v>
      </c>
      <c r="AV135" s="49">
        <v>0.33800000000000002</v>
      </c>
      <c r="AW135" s="49">
        <v>7</v>
      </c>
      <c r="AX135" s="49">
        <v>23</v>
      </c>
      <c r="AY135" s="49">
        <v>1</v>
      </c>
      <c r="AZ135" s="49">
        <v>1</v>
      </c>
      <c r="BA135" s="49">
        <v>4</v>
      </c>
      <c r="BB135" s="49">
        <v>4</v>
      </c>
      <c r="BC135" s="49">
        <v>4</v>
      </c>
      <c r="BD135" s="49">
        <v>2</v>
      </c>
      <c r="BE135" s="49">
        <v>2</v>
      </c>
      <c r="BF135" s="49">
        <v>2</v>
      </c>
      <c r="BG135" s="49">
        <v>4</v>
      </c>
      <c r="BH135" s="49">
        <v>5</v>
      </c>
      <c r="BI135" s="49">
        <v>4</v>
      </c>
      <c r="BJ135" s="49">
        <v>0</v>
      </c>
      <c r="BK135" s="49">
        <v>1</v>
      </c>
      <c r="BL135" s="49">
        <v>0</v>
      </c>
      <c r="BM135" s="49">
        <v>5</v>
      </c>
      <c r="BN135" s="49">
        <v>5</v>
      </c>
      <c r="BO135" s="49">
        <v>8.1351125999999996E-2</v>
      </c>
      <c r="BP135" s="49">
        <v>0.51032217899999999</v>
      </c>
      <c r="BQ135" s="49">
        <v>38.21360396</v>
      </c>
      <c r="BR135" s="49">
        <v>96</v>
      </c>
      <c r="BS135" s="49">
        <v>64</v>
      </c>
      <c r="BT135" s="49">
        <v>86</v>
      </c>
      <c r="BU135" s="49">
        <v>102</v>
      </c>
      <c r="BV135" s="49">
        <v>118</v>
      </c>
      <c r="BW135" s="49">
        <v>139</v>
      </c>
      <c r="BX135" s="49">
        <v>156</v>
      </c>
      <c r="BY135" s="49">
        <v>173</v>
      </c>
      <c r="BZ135" s="49">
        <v>64</v>
      </c>
      <c r="CA135" s="49">
        <v>86</v>
      </c>
      <c r="CB135" s="49">
        <v>101</v>
      </c>
      <c r="CC135" s="49">
        <v>117</v>
      </c>
      <c r="CD135" s="49">
        <v>138</v>
      </c>
      <c r="CE135" s="49">
        <v>154</v>
      </c>
      <c r="CF135" s="49">
        <v>171</v>
      </c>
      <c r="CG135" s="52">
        <v>0</v>
      </c>
      <c r="CH135" s="53">
        <v>0</v>
      </c>
      <c r="CI135" s="54">
        <v>100</v>
      </c>
      <c r="CJ135" s="55">
        <v>0</v>
      </c>
      <c r="CK135" s="61">
        <v>0</v>
      </c>
      <c r="CL135" s="57">
        <v>0</v>
      </c>
      <c r="CM135" s="58">
        <v>0</v>
      </c>
      <c r="CN135" s="59">
        <v>0</v>
      </c>
      <c r="CO135" s="60" t="s">
        <v>215</v>
      </c>
      <c r="CP135" s="49">
        <v>0</v>
      </c>
      <c r="CQ135" s="49">
        <v>0</v>
      </c>
      <c r="CR135" s="49">
        <v>0</v>
      </c>
      <c r="CS135" s="49">
        <v>0</v>
      </c>
      <c r="CT135" s="49">
        <v>0</v>
      </c>
      <c r="CU135" s="49">
        <v>0</v>
      </c>
      <c r="CV135" s="49">
        <v>100</v>
      </c>
      <c r="CW135" s="49">
        <v>0</v>
      </c>
      <c r="CX135" s="49">
        <v>0</v>
      </c>
    </row>
    <row r="136" spans="1:102" ht="15.75" thickBot="1" x14ac:dyDescent="0.3">
      <c r="A136" s="48" t="s">
        <v>216</v>
      </c>
      <c r="B136" s="49" t="s">
        <v>740</v>
      </c>
      <c r="C136" s="49" t="s">
        <v>741</v>
      </c>
      <c r="D136" s="49" t="s">
        <v>742</v>
      </c>
      <c r="E136" s="49" t="s">
        <v>747</v>
      </c>
      <c r="F136" s="50">
        <v>6400</v>
      </c>
      <c r="G136" s="49">
        <v>-28.807880000000001</v>
      </c>
      <c r="H136" s="49">
        <v>26.11185</v>
      </c>
      <c r="I136" s="51">
        <v>17899</v>
      </c>
      <c r="J136" s="51">
        <v>30642</v>
      </c>
      <c r="K136" s="50"/>
      <c r="L136" s="49">
        <v>5980.6870390000004</v>
      </c>
      <c r="M136" s="49">
        <v>607580.30599999998</v>
      </c>
      <c r="N136" s="49">
        <v>77075.834099999993</v>
      </c>
      <c r="O136" s="49">
        <v>77.075834099999994</v>
      </c>
      <c r="P136" s="49">
        <v>157810.61670000001</v>
      </c>
      <c r="Q136" s="50">
        <v>1260</v>
      </c>
      <c r="R136" s="50">
        <v>1681</v>
      </c>
      <c r="S136" s="50">
        <v>1269</v>
      </c>
      <c r="T136" s="50">
        <v>1448</v>
      </c>
      <c r="U136" s="50">
        <v>1.1996979999999999E-3</v>
      </c>
      <c r="V136" s="50">
        <v>2.667755E-3</v>
      </c>
      <c r="W136" s="50">
        <v>4.3699998860000004</v>
      </c>
      <c r="X136" s="50">
        <v>1.512361E-3</v>
      </c>
      <c r="Y136" s="49">
        <v>4.3907635750000003</v>
      </c>
      <c r="Z136" s="49">
        <v>78.818115050000003</v>
      </c>
      <c r="AA136" s="49">
        <v>39.821022370000001</v>
      </c>
      <c r="AB136" s="50" t="s">
        <v>199</v>
      </c>
      <c r="AC136" s="49">
        <v>17.681041459999999</v>
      </c>
      <c r="AD136" s="49">
        <v>6.77</v>
      </c>
      <c r="AE136" s="49">
        <v>2.0699999999999998</v>
      </c>
      <c r="AF136" s="49">
        <v>5.81</v>
      </c>
      <c r="AG136" s="49">
        <v>5.87</v>
      </c>
      <c r="AH136" s="49">
        <v>6.5</v>
      </c>
      <c r="AI136" s="49">
        <v>0.68</v>
      </c>
      <c r="AJ136" s="49">
        <v>0.35</v>
      </c>
      <c r="AK136" s="49">
        <v>0.42</v>
      </c>
      <c r="AL136" s="49">
        <v>0.41</v>
      </c>
      <c r="AM136" s="49">
        <v>723</v>
      </c>
      <c r="AN136" s="49">
        <v>398</v>
      </c>
      <c r="AO136" s="49">
        <v>516</v>
      </c>
      <c r="AP136" s="49">
        <v>514</v>
      </c>
      <c r="AQ136" s="49">
        <v>636</v>
      </c>
      <c r="AR136" s="49">
        <v>359</v>
      </c>
      <c r="AS136" s="49">
        <v>498</v>
      </c>
      <c r="AT136" s="49">
        <v>499</v>
      </c>
      <c r="AU136" s="49">
        <v>0.15</v>
      </c>
      <c r="AV136" s="49">
        <v>2.5310000000000001</v>
      </c>
      <c r="AW136" s="49">
        <v>7</v>
      </c>
      <c r="AX136" s="49">
        <v>23</v>
      </c>
      <c r="AY136" s="49">
        <v>12</v>
      </c>
      <c r="AZ136" s="49">
        <v>1</v>
      </c>
      <c r="BA136" s="49">
        <v>4</v>
      </c>
      <c r="BB136" s="49">
        <v>6</v>
      </c>
      <c r="BC136" s="49">
        <v>4</v>
      </c>
      <c r="BD136" s="49">
        <v>2</v>
      </c>
      <c r="BE136" s="49">
        <v>2</v>
      </c>
      <c r="BF136" s="49">
        <v>2</v>
      </c>
      <c r="BG136" s="49">
        <v>4</v>
      </c>
      <c r="BH136" s="49">
        <v>5</v>
      </c>
      <c r="BI136" s="49">
        <v>4</v>
      </c>
      <c r="BJ136" s="49">
        <v>0</v>
      </c>
      <c r="BK136" s="49">
        <v>1</v>
      </c>
      <c r="BL136" s="49">
        <v>0</v>
      </c>
      <c r="BM136" s="49">
        <v>6</v>
      </c>
      <c r="BN136" s="49">
        <v>5</v>
      </c>
      <c r="BO136" s="49">
        <v>0.20944221199999999</v>
      </c>
      <c r="BP136" s="49">
        <v>0.58620900899999995</v>
      </c>
      <c r="BQ136" s="49">
        <v>59.057241359999999</v>
      </c>
      <c r="BR136" s="49">
        <v>97</v>
      </c>
      <c r="BS136" s="49">
        <v>59</v>
      </c>
      <c r="BT136" s="49">
        <v>79</v>
      </c>
      <c r="BU136" s="49">
        <v>94</v>
      </c>
      <c r="BV136" s="49">
        <v>108</v>
      </c>
      <c r="BW136" s="49">
        <v>128</v>
      </c>
      <c r="BX136" s="49">
        <v>144</v>
      </c>
      <c r="BY136" s="49">
        <v>160</v>
      </c>
      <c r="BZ136" s="49">
        <v>52</v>
      </c>
      <c r="CA136" s="49">
        <v>70</v>
      </c>
      <c r="CB136" s="49">
        <v>83</v>
      </c>
      <c r="CC136" s="49">
        <v>96</v>
      </c>
      <c r="CD136" s="49">
        <v>114</v>
      </c>
      <c r="CE136" s="49">
        <v>128</v>
      </c>
      <c r="CF136" s="49">
        <v>142</v>
      </c>
      <c r="CG136" s="52">
        <v>0</v>
      </c>
      <c r="CH136" s="53">
        <v>0</v>
      </c>
      <c r="CI136" s="54">
        <v>0</v>
      </c>
      <c r="CJ136" s="55">
        <v>100</v>
      </c>
      <c r="CK136" s="61">
        <v>0</v>
      </c>
      <c r="CL136" s="57">
        <v>0</v>
      </c>
      <c r="CM136" s="58">
        <v>0</v>
      </c>
      <c r="CN136" s="59">
        <v>0</v>
      </c>
      <c r="CO136" s="60" t="s">
        <v>216</v>
      </c>
      <c r="CP136" s="49">
        <v>0</v>
      </c>
      <c r="CQ136" s="49">
        <v>0</v>
      </c>
      <c r="CR136" s="49">
        <v>0</v>
      </c>
      <c r="CS136" s="49">
        <v>0</v>
      </c>
      <c r="CT136" s="49">
        <v>0</v>
      </c>
      <c r="CU136" s="49">
        <v>0</v>
      </c>
      <c r="CV136" s="49">
        <v>100</v>
      </c>
      <c r="CW136" s="49">
        <v>0</v>
      </c>
      <c r="CX136" s="49">
        <v>0</v>
      </c>
    </row>
    <row r="137" spans="1:102" ht="15.75" thickBot="1" x14ac:dyDescent="0.3">
      <c r="A137" s="48" t="s">
        <v>217</v>
      </c>
      <c r="B137" s="49" t="s">
        <v>740</v>
      </c>
      <c r="C137" s="49" t="s">
        <v>741</v>
      </c>
      <c r="D137" s="49" t="s">
        <v>742</v>
      </c>
      <c r="E137" s="49" t="s">
        <v>743</v>
      </c>
      <c r="F137" s="50">
        <v>17315</v>
      </c>
      <c r="G137" s="49">
        <v>-29.043690000000002</v>
      </c>
      <c r="H137" s="49">
        <v>24.640409999999999</v>
      </c>
      <c r="I137" s="51">
        <v>21926</v>
      </c>
      <c r="J137" s="51">
        <v>36234</v>
      </c>
      <c r="K137" s="50"/>
      <c r="L137" s="49">
        <v>17763.94528</v>
      </c>
      <c r="M137" s="49">
        <v>1212738.888</v>
      </c>
      <c r="N137" s="49">
        <v>175963.0754</v>
      </c>
      <c r="O137" s="49">
        <v>175.96307540000001</v>
      </c>
      <c r="P137" s="49">
        <v>372677.27870000002</v>
      </c>
      <c r="Q137" s="50">
        <v>1113</v>
      </c>
      <c r="R137" s="50">
        <v>1681</v>
      </c>
      <c r="S137" s="50">
        <v>1136</v>
      </c>
      <c r="T137" s="50">
        <v>1357</v>
      </c>
      <c r="U137" s="50">
        <v>7.76055E-4</v>
      </c>
      <c r="V137" s="50">
        <v>1.524107E-3</v>
      </c>
      <c r="W137" s="50">
        <v>3.289999962</v>
      </c>
      <c r="X137" s="50">
        <v>7.9067500000000001E-4</v>
      </c>
      <c r="Y137" s="49">
        <v>4.8212324759999996</v>
      </c>
      <c r="Z137" s="49">
        <v>75.89281312</v>
      </c>
      <c r="AA137" s="49">
        <v>99.063119709999995</v>
      </c>
      <c r="AB137" s="50" t="s">
        <v>199</v>
      </c>
      <c r="AC137" s="49">
        <v>39.050188759999998</v>
      </c>
      <c r="AD137" s="49">
        <v>6.77</v>
      </c>
      <c r="AE137" s="49">
        <v>2.0699999999999998</v>
      </c>
      <c r="AF137" s="49">
        <v>4.7300000000000004</v>
      </c>
      <c r="AG137" s="49">
        <v>5.22</v>
      </c>
      <c r="AH137" s="49">
        <v>2.0699999999999998</v>
      </c>
      <c r="AI137" s="49">
        <v>0.68</v>
      </c>
      <c r="AJ137" s="49">
        <v>0.35</v>
      </c>
      <c r="AK137" s="49">
        <v>0.42</v>
      </c>
      <c r="AL137" s="49">
        <v>0.41</v>
      </c>
      <c r="AM137" s="49">
        <v>723</v>
      </c>
      <c r="AN137" s="49">
        <v>316</v>
      </c>
      <c r="AO137" s="49">
        <v>456</v>
      </c>
      <c r="AP137" s="49">
        <v>452</v>
      </c>
      <c r="AQ137" s="49">
        <v>636</v>
      </c>
      <c r="AR137" s="49">
        <v>292</v>
      </c>
      <c r="AS137" s="49">
        <v>437</v>
      </c>
      <c r="AT137" s="49">
        <v>431</v>
      </c>
      <c r="AU137" s="49">
        <v>9.5000000000000001E-2</v>
      </c>
      <c r="AV137" s="49">
        <v>1.3240000000000001</v>
      </c>
      <c r="AW137" s="49">
        <v>7</v>
      </c>
      <c r="AX137" s="49">
        <v>25</v>
      </c>
      <c r="AY137" s="49">
        <v>14</v>
      </c>
      <c r="AZ137" s="49">
        <v>6</v>
      </c>
      <c r="BA137" s="49">
        <v>6</v>
      </c>
      <c r="BB137" s="49">
        <v>6</v>
      </c>
      <c r="BC137" s="49">
        <v>3</v>
      </c>
      <c r="BD137" s="49">
        <v>2</v>
      </c>
      <c r="BE137" s="49">
        <v>2</v>
      </c>
      <c r="BF137" s="49">
        <v>2</v>
      </c>
      <c r="BG137" s="49">
        <v>4</v>
      </c>
      <c r="BH137" s="49">
        <v>5</v>
      </c>
      <c r="BI137" s="49">
        <v>4</v>
      </c>
      <c r="BJ137" s="49">
        <v>0</v>
      </c>
      <c r="BK137" s="49">
        <v>1</v>
      </c>
      <c r="BL137" s="49">
        <v>0</v>
      </c>
      <c r="BM137" s="49">
        <v>6</v>
      </c>
      <c r="BN137" s="49">
        <v>5</v>
      </c>
      <c r="BO137" s="49">
        <v>0.26706434000000001</v>
      </c>
      <c r="BP137" s="49">
        <v>0.70367929699999998</v>
      </c>
      <c r="BQ137" s="49">
        <v>50.047364080000001</v>
      </c>
      <c r="BR137" s="49">
        <v>100</v>
      </c>
      <c r="BS137" s="49">
        <v>65</v>
      </c>
      <c r="BT137" s="49">
        <v>88</v>
      </c>
      <c r="BU137" s="49">
        <v>104</v>
      </c>
      <c r="BV137" s="49">
        <v>120</v>
      </c>
      <c r="BW137" s="49">
        <v>142</v>
      </c>
      <c r="BX137" s="49">
        <v>159</v>
      </c>
      <c r="BY137" s="49">
        <v>177</v>
      </c>
      <c r="BZ137" s="49">
        <v>57</v>
      </c>
      <c r="CA137" s="49">
        <v>77</v>
      </c>
      <c r="CB137" s="49">
        <v>92</v>
      </c>
      <c r="CC137" s="49">
        <v>106</v>
      </c>
      <c r="CD137" s="49">
        <v>125</v>
      </c>
      <c r="CE137" s="49">
        <v>140</v>
      </c>
      <c r="CF137" s="49">
        <v>155</v>
      </c>
      <c r="CG137" s="52">
        <v>0</v>
      </c>
      <c r="CH137" s="53">
        <v>0</v>
      </c>
      <c r="CI137" s="54">
        <v>90</v>
      </c>
      <c r="CJ137" s="55">
        <v>10</v>
      </c>
      <c r="CK137" s="61">
        <v>0</v>
      </c>
      <c r="CL137" s="57">
        <v>0</v>
      </c>
      <c r="CM137" s="58">
        <v>0</v>
      </c>
      <c r="CN137" s="59">
        <v>0</v>
      </c>
      <c r="CO137" s="60" t="s">
        <v>217</v>
      </c>
      <c r="CP137" s="49">
        <v>0</v>
      </c>
      <c r="CQ137" s="49">
        <v>0</v>
      </c>
      <c r="CR137" s="49">
        <v>0</v>
      </c>
      <c r="CS137" s="49">
        <v>0</v>
      </c>
      <c r="CT137" s="49">
        <v>0</v>
      </c>
      <c r="CU137" s="49">
        <v>100</v>
      </c>
      <c r="CV137" s="49">
        <v>0</v>
      </c>
      <c r="CW137" s="49">
        <v>0</v>
      </c>
      <c r="CX137" s="49">
        <v>0</v>
      </c>
    </row>
    <row r="138" spans="1:102" ht="15.75" thickBot="1" x14ac:dyDescent="0.3">
      <c r="A138" s="48" t="s">
        <v>218</v>
      </c>
      <c r="B138" s="49" t="s">
        <v>740</v>
      </c>
      <c r="C138" s="49" t="s">
        <v>741</v>
      </c>
      <c r="D138" s="49" t="s">
        <v>742</v>
      </c>
      <c r="E138" s="49" t="s">
        <v>951</v>
      </c>
      <c r="F138" s="50">
        <v>38</v>
      </c>
      <c r="G138" s="49">
        <v>-29.285830000000001</v>
      </c>
      <c r="H138" s="49">
        <v>26.920829999999999</v>
      </c>
      <c r="I138" s="51">
        <v>29508</v>
      </c>
      <c r="J138" s="51">
        <v>43313</v>
      </c>
      <c r="K138" s="50"/>
      <c r="L138" s="49">
        <v>38.883609139999997</v>
      </c>
      <c r="M138" s="49">
        <v>39745.048739999998</v>
      </c>
      <c r="N138" s="49">
        <v>2599.9715740000001</v>
      </c>
      <c r="O138" s="49">
        <v>2.599971574</v>
      </c>
      <c r="P138" s="49">
        <v>9652.4957419999992</v>
      </c>
      <c r="Q138" s="50">
        <v>1537</v>
      </c>
      <c r="R138" s="50">
        <v>1831</v>
      </c>
      <c r="S138" s="50">
        <v>1537</v>
      </c>
      <c r="T138" s="50">
        <v>1671</v>
      </c>
      <c r="U138" s="50">
        <v>1.3651597999999999E-2</v>
      </c>
      <c r="V138" s="50">
        <v>3.0458444000000001E-2</v>
      </c>
      <c r="W138" s="50">
        <v>12.119999890000001</v>
      </c>
      <c r="X138" s="50">
        <v>1.8509894999999998E-2</v>
      </c>
      <c r="Y138" s="49">
        <v>3.4718318730000002</v>
      </c>
      <c r="Z138" s="49">
        <v>95.437617579999994</v>
      </c>
      <c r="AA138" s="49">
        <v>1.765781244</v>
      </c>
      <c r="AB138" s="50" t="s">
        <v>199</v>
      </c>
      <c r="AC138" s="49">
        <v>4.6848301650000002</v>
      </c>
      <c r="AD138" s="49">
        <v>6.55</v>
      </c>
      <c r="AE138" s="49">
        <v>5.3</v>
      </c>
      <c r="AF138" s="49">
        <v>6.24</v>
      </c>
      <c r="AG138" s="49">
        <v>6.35</v>
      </c>
      <c r="AH138" s="49">
        <v>6.5</v>
      </c>
      <c r="AI138" s="49">
        <v>0.59</v>
      </c>
      <c r="AJ138" s="49">
        <v>0.46</v>
      </c>
      <c r="AK138" s="49">
        <v>0.47</v>
      </c>
      <c r="AL138" s="49">
        <v>0.46</v>
      </c>
      <c r="AM138" s="49">
        <v>711</v>
      </c>
      <c r="AN138" s="49">
        <v>628</v>
      </c>
      <c r="AO138" s="49">
        <v>653</v>
      </c>
      <c r="AP138" s="49">
        <v>646</v>
      </c>
      <c r="AQ138" s="49">
        <v>633</v>
      </c>
      <c r="AR138" s="49">
        <v>472</v>
      </c>
      <c r="AS138" s="49">
        <v>565</v>
      </c>
      <c r="AT138" s="49">
        <v>574</v>
      </c>
      <c r="AU138" s="49">
        <v>3.9E-2</v>
      </c>
      <c r="AV138" s="49">
        <v>0</v>
      </c>
      <c r="AW138" s="49">
        <v>12</v>
      </c>
      <c r="AX138" s="49">
        <v>10</v>
      </c>
      <c r="AY138" s="49">
        <v>12</v>
      </c>
      <c r="AZ138" s="49">
        <v>1</v>
      </c>
      <c r="BA138" s="49">
        <v>4</v>
      </c>
      <c r="BB138" s="49">
        <v>4</v>
      </c>
      <c r="BC138" s="49">
        <v>4</v>
      </c>
      <c r="BD138" s="49">
        <v>2</v>
      </c>
      <c r="BE138" s="49">
        <v>2</v>
      </c>
      <c r="BF138" s="49">
        <v>2</v>
      </c>
      <c r="BG138" s="49">
        <v>5</v>
      </c>
      <c r="BH138" s="49">
        <v>5</v>
      </c>
      <c r="BI138" s="49">
        <v>5</v>
      </c>
      <c r="BJ138" s="49">
        <v>1</v>
      </c>
      <c r="BK138" s="49">
        <v>1</v>
      </c>
      <c r="BL138" s="49">
        <v>1</v>
      </c>
      <c r="BM138" s="49">
        <v>6</v>
      </c>
      <c r="BN138" s="49">
        <v>5</v>
      </c>
      <c r="BO138" s="49">
        <v>8.4808518999999999E-2</v>
      </c>
      <c r="BP138" s="49">
        <v>0.68909359599999997</v>
      </c>
      <c r="BQ138" s="49">
        <v>35.58506654</v>
      </c>
      <c r="BR138" s="49">
        <v>109</v>
      </c>
      <c r="BS138" s="49">
        <v>31</v>
      </c>
      <c r="BT138" s="49">
        <v>42</v>
      </c>
      <c r="BU138" s="49">
        <v>50</v>
      </c>
      <c r="BV138" s="49">
        <v>58</v>
      </c>
      <c r="BW138" s="49">
        <v>69</v>
      </c>
      <c r="BX138" s="49">
        <v>77</v>
      </c>
      <c r="BY138" s="49">
        <v>87</v>
      </c>
      <c r="BZ138" s="49">
        <v>40</v>
      </c>
      <c r="CA138" s="49">
        <v>54</v>
      </c>
      <c r="CB138" s="49">
        <v>64</v>
      </c>
      <c r="CC138" s="49">
        <v>75</v>
      </c>
      <c r="CD138" s="49">
        <v>89</v>
      </c>
      <c r="CE138" s="49">
        <v>100</v>
      </c>
      <c r="CF138" s="49">
        <v>112</v>
      </c>
      <c r="CG138" s="52">
        <v>0</v>
      </c>
      <c r="CH138" s="53">
        <v>0</v>
      </c>
      <c r="CI138" s="54">
        <v>0</v>
      </c>
      <c r="CJ138" s="55">
        <v>0</v>
      </c>
      <c r="CK138" s="61">
        <v>100</v>
      </c>
      <c r="CL138" s="57">
        <v>0</v>
      </c>
      <c r="CM138" s="58">
        <v>0</v>
      </c>
      <c r="CN138" s="59">
        <v>0</v>
      </c>
      <c r="CO138" s="60" t="s">
        <v>218</v>
      </c>
      <c r="CP138" s="49">
        <v>0</v>
      </c>
      <c r="CQ138" s="49">
        <v>0</v>
      </c>
      <c r="CR138" s="49">
        <v>0</v>
      </c>
      <c r="CS138" s="49">
        <v>0</v>
      </c>
      <c r="CT138" s="49">
        <v>0</v>
      </c>
      <c r="CU138" s="49">
        <v>0</v>
      </c>
      <c r="CV138" s="49">
        <v>100</v>
      </c>
      <c r="CW138" s="49">
        <v>0</v>
      </c>
      <c r="CX138" s="49">
        <v>0</v>
      </c>
    </row>
    <row r="139" spans="1:102" ht="15.75" thickBot="1" x14ac:dyDescent="0.3">
      <c r="A139" s="48" t="s">
        <v>219</v>
      </c>
      <c r="B139" s="49" t="s">
        <v>740</v>
      </c>
      <c r="C139" s="49" t="s">
        <v>741</v>
      </c>
      <c r="D139" s="49" t="s">
        <v>742</v>
      </c>
      <c r="E139" s="49" t="s">
        <v>951</v>
      </c>
      <c r="F139" s="50">
        <v>181</v>
      </c>
      <c r="G139" s="49">
        <v>-29.286110000000001</v>
      </c>
      <c r="H139" s="49">
        <v>26.76361</v>
      </c>
      <c r="I139" s="51">
        <v>30471</v>
      </c>
      <c r="J139" s="51">
        <v>39714</v>
      </c>
      <c r="K139" s="50"/>
      <c r="L139" s="49">
        <v>180.9425837</v>
      </c>
      <c r="M139" s="49">
        <v>92698.282980000004</v>
      </c>
      <c r="N139" s="49">
        <v>15639.7997</v>
      </c>
      <c r="O139" s="49">
        <v>15.639799699999999</v>
      </c>
      <c r="P139" s="49">
        <v>29841.554649999998</v>
      </c>
      <c r="Q139" s="50">
        <v>1432</v>
      </c>
      <c r="R139" s="50">
        <v>1831</v>
      </c>
      <c r="S139" s="50">
        <v>1443</v>
      </c>
      <c r="T139" s="50">
        <v>1582</v>
      </c>
      <c r="U139" s="50">
        <v>5.6796950000000002E-3</v>
      </c>
      <c r="V139" s="50">
        <v>1.3370617E-2</v>
      </c>
      <c r="W139" s="50">
        <v>8.4899997710000008</v>
      </c>
      <c r="X139" s="50">
        <v>6.2105789999999999E-3</v>
      </c>
      <c r="Y139" s="49">
        <v>3.5867751989999999</v>
      </c>
      <c r="Z139" s="49">
        <v>92.358050730000002</v>
      </c>
      <c r="AA139" s="49">
        <v>6.4116759989999998</v>
      </c>
      <c r="AB139" s="50" t="s">
        <v>199</v>
      </c>
      <c r="AC139" s="49">
        <v>7.4653835429999997</v>
      </c>
      <c r="AD139" s="49">
        <v>6.55</v>
      </c>
      <c r="AE139" s="49">
        <v>5.3</v>
      </c>
      <c r="AF139" s="49">
        <v>6.3</v>
      </c>
      <c r="AG139" s="49">
        <v>6.35</v>
      </c>
      <c r="AH139" s="49">
        <v>6.5</v>
      </c>
      <c r="AI139" s="49">
        <v>0.59</v>
      </c>
      <c r="AJ139" s="49">
        <v>0.41</v>
      </c>
      <c r="AK139" s="49">
        <v>0.46</v>
      </c>
      <c r="AL139" s="49">
        <v>0.46</v>
      </c>
      <c r="AM139" s="49">
        <v>711</v>
      </c>
      <c r="AN139" s="49">
        <v>544</v>
      </c>
      <c r="AO139" s="49">
        <v>603</v>
      </c>
      <c r="AP139" s="49">
        <v>601</v>
      </c>
      <c r="AQ139" s="49">
        <v>633</v>
      </c>
      <c r="AR139" s="49">
        <v>371</v>
      </c>
      <c r="AS139" s="49">
        <v>542</v>
      </c>
      <c r="AT139" s="49">
        <v>561</v>
      </c>
      <c r="AU139" s="49">
        <v>0.32800000000000001</v>
      </c>
      <c r="AV139" s="49">
        <v>4.2000000000000003E-2</v>
      </c>
      <c r="AW139" s="49">
        <v>12</v>
      </c>
      <c r="AX139" s="49">
        <v>10</v>
      </c>
      <c r="AY139" s="49">
        <v>12</v>
      </c>
      <c r="AZ139" s="49">
        <v>1</v>
      </c>
      <c r="BA139" s="49">
        <v>4</v>
      </c>
      <c r="BB139" s="49">
        <v>4</v>
      </c>
      <c r="BC139" s="49">
        <v>4</v>
      </c>
      <c r="BD139" s="49">
        <v>2</v>
      </c>
      <c r="BE139" s="49">
        <v>2</v>
      </c>
      <c r="BF139" s="49">
        <v>2</v>
      </c>
      <c r="BG139" s="49">
        <v>5</v>
      </c>
      <c r="BH139" s="49">
        <v>5</v>
      </c>
      <c r="BI139" s="49">
        <v>5</v>
      </c>
      <c r="BJ139" s="49">
        <v>1</v>
      </c>
      <c r="BK139" s="49">
        <v>1</v>
      </c>
      <c r="BL139" s="49">
        <v>1</v>
      </c>
      <c r="BM139" s="49">
        <v>6</v>
      </c>
      <c r="BN139" s="49">
        <v>5</v>
      </c>
      <c r="BO139" s="49">
        <v>8.4808518999999999E-2</v>
      </c>
      <c r="BP139" s="49">
        <v>0.74012235100000001</v>
      </c>
      <c r="BQ139" s="49">
        <v>27.095129069999999</v>
      </c>
      <c r="BR139" s="49">
        <v>105</v>
      </c>
      <c r="BS139" s="49">
        <v>42</v>
      </c>
      <c r="BT139" s="49">
        <v>57</v>
      </c>
      <c r="BU139" s="49">
        <v>68</v>
      </c>
      <c r="BV139" s="49">
        <v>79</v>
      </c>
      <c r="BW139" s="49">
        <v>94</v>
      </c>
      <c r="BX139" s="49">
        <v>106</v>
      </c>
      <c r="BY139" s="49">
        <v>119</v>
      </c>
      <c r="BZ139" s="49">
        <v>44</v>
      </c>
      <c r="CA139" s="49">
        <v>59</v>
      </c>
      <c r="CB139" s="49">
        <v>71</v>
      </c>
      <c r="CC139" s="49">
        <v>82</v>
      </c>
      <c r="CD139" s="49">
        <v>98</v>
      </c>
      <c r="CE139" s="49">
        <v>110</v>
      </c>
      <c r="CF139" s="49">
        <v>123</v>
      </c>
      <c r="CG139" s="52">
        <v>0</v>
      </c>
      <c r="CH139" s="53">
        <v>0</v>
      </c>
      <c r="CI139" s="54">
        <v>0</v>
      </c>
      <c r="CJ139" s="55">
        <v>0</v>
      </c>
      <c r="CK139" s="61">
        <v>100</v>
      </c>
      <c r="CL139" s="57">
        <v>0</v>
      </c>
      <c r="CM139" s="58">
        <v>0</v>
      </c>
      <c r="CN139" s="59">
        <v>0</v>
      </c>
      <c r="CO139" s="60" t="s">
        <v>219</v>
      </c>
      <c r="CP139" s="49">
        <v>0</v>
      </c>
      <c r="CQ139" s="49">
        <v>0</v>
      </c>
      <c r="CR139" s="49">
        <v>0</v>
      </c>
      <c r="CS139" s="49">
        <v>0</v>
      </c>
      <c r="CT139" s="49">
        <v>0</v>
      </c>
      <c r="CU139" s="49">
        <v>0</v>
      </c>
      <c r="CV139" s="49">
        <v>100</v>
      </c>
      <c r="CW139" s="49">
        <v>0</v>
      </c>
      <c r="CX139" s="49">
        <v>0</v>
      </c>
    </row>
    <row r="140" spans="1:102" ht="15.75" thickBot="1" x14ac:dyDescent="0.3">
      <c r="A140" s="48" t="s">
        <v>220</v>
      </c>
      <c r="B140" s="49" t="s">
        <v>740</v>
      </c>
      <c r="C140" s="49" t="s">
        <v>961</v>
      </c>
      <c r="D140" s="49" t="s">
        <v>962</v>
      </c>
      <c r="E140" s="49" t="s">
        <v>963</v>
      </c>
      <c r="F140" s="50">
        <v>7765</v>
      </c>
      <c r="G140" s="49">
        <v>-27.4</v>
      </c>
      <c r="H140" s="49">
        <v>26.62555</v>
      </c>
      <c r="I140" s="51">
        <v>24553</v>
      </c>
      <c r="J140" s="51">
        <v>40226</v>
      </c>
      <c r="K140" s="50">
        <v>1966</v>
      </c>
      <c r="L140" s="49">
        <v>7752.3919029999997</v>
      </c>
      <c r="M140" s="49">
        <v>927454.54469999997</v>
      </c>
      <c r="N140" s="49">
        <v>163224.34779999999</v>
      </c>
      <c r="O140" s="49">
        <v>163.2243478</v>
      </c>
      <c r="P140" s="49">
        <v>321454.91889999999</v>
      </c>
      <c r="Q140" s="50">
        <v>1259</v>
      </c>
      <c r="R140" s="50">
        <v>2218</v>
      </c>
      <c r="S140" s="50">
        <v>1283</v>
      </c>
      <c r="T140" s="50">
        <v>1573</v>
      </c>
      <c r="U140" s="50">
        <v>9.7851899999999996E-4</v>
      </c>
      <c r="V140" s="50">
        <v>2.9833110000000002E-3</v>
      </c>
      <c r="W140" s="50">
        <v>4</v>
      </c>
      <c r="X140" s="50">
        <v>1.2028640000000001E-3</v>
      </c>
      <c r="Y140" s="49">
        <v>5.0156598580000002</v>
      </c>
      <c r="Z140" s="49">
        <v>80.467325380000005</v>
      </c>
      <c r="AA140" s="49">
        <v>75.216645400000004</v>
      </c>
      <c r="AB140" s="50" t="s">
        <v>199</v>
      </c>
      <c r="AC140" s="49">
        <v>268.51476939999998</v>
      </c>
      <c r="AD140" s="49">
        <v>6.7</v>
      </c>
      <c r="AE140" s="49">
        <v>2.71</v>
      </c>
      <c r="AF140" s="49">
        <v>5.46</v>
      </c>
      <c r="AG140" s="49">
        <v>5.98</v>
      </c>
      <c r="AH140" s="49">
        <v>6.04</v>
      </c>
      <c r="AI140" s="49">
        <v>0.71</v>
      </c>
      <c r="AJ140" s="49">
        <v>0.3</v>
      </c>
      <c r="AK140" s="49">
        <v>0.45</v>
      </c>
      <c r="AL140" s="49">
        <v>0.47</v>
      </c>
      <c r="AM140" s="49">
        <v>715</v>
      </c>
      <c r="AN140" s="49">
        <v>443</v>
      </c>
      <c r="AO140" s="49">
        <v>564</v>
      </c>
      <c r="AP140" s="49">
        <v>557</v>
      </c>
      <c r="AQ140" s="49">
        <v>715</v>
      </c>
      <c r="AR140" s="49">
        <v>410</v>
      </c>
      <c r="AS140" s="49">
        <v>557</v>
      </c>
      <c r="AT140" s="49">
        <v>548</v>
      </c>
      <c r="AU140" s="49">
        <v>3.3000000000000002E-2</v>
      </c>
      <c r="AV140" s="49">
        <v>0.247</v>
      </c>
      <c r="AW140" s="49">
        <v>12</v>
      </c>
      <c r="AX140" s="49">
        <v>23</v>
      </c>
      <c r="AY140" s="49">
        <v>1</v>
      </c>
      <c r="AZ140" s="49">
        <v>1</v>
      </c>
      <c r="BA140" s="49">
        <v>4</v>
      </c>
      <c r="BB140" s="49">
        <v>4</v>
      </c>
      <c r="BC140" s="49">
        <v>4</v>
      </c>
      <c r="BD140" s="49">
        <v>2</v>
      </c>
      <c r="BE140" s="49">
        <v>2</v>
      </c>
      <c r="BF140" s="49">
        <v>2</v>
      </c>
      <c r="BG140" s="49">
        <v>4</v>
      </c>
      <c r="BH140" s="49">
        <v>5</v>
      </c>
      <c r="BI140" s="49">
        <v>4</v>
      </c>
      <c r="BJ140" s="49">
        <v>0</v>
      </c>
      <c r="BK140" s="49">
        <v>1</v>
      </c>
      <c r="BL140" s="49">
        <v>0</v>
      </c>
      <c r="BM140" s="49">
        <v>5</v>
      </c>
      <c r="BN140" s="49">
        <v>5</v>
      </c>
      <c r="BO140" s="49">
        <v>3.1225339000000001E-2</v>
      </c>
      <c r="BP140" s="49">
        <v>0.70896978899999996</v>
      </c>
      <c r="BQ140" s="49">
        <v>28.328063520000001</v>
      </c>
      <c r="BR140" s="49">
        <v>99</v>
      </c>
      <c r="BS140" s="49">
        <v>62</v>
      </c>
      <c r="BT140" s="49">
        <v>84</v>
      </c>
      <c r="BU140" s="49">
        <v>99</v>
      </c>
      <c r="BV140" s="49">
        <v>114</v>
      </c>
      <c r="BW140" s="49">
        <v>135</v>
      </c>
      <c r="BX140" s="49">
        <v>151</v>
      </c>
      <c r="BY140" s="49">
        <v>168</v>
      </c>
      <c r="BZ140" s="49">
        <v>116</v>
      </c>
      <c r="CA140" s="49">
        <v>155</v>
      </c>
      <c r="CB140" s="49">
        <v>183</v>
      </c>
      <c r="CC140" s="49">
        <v>211</v>
      </c>
      <c r="CD140" s="49">
        <v>249</v>
      </c>
      <c r="CE140" s="49">
        <v>280</v>
      </c>
      <c r="CF140" s="49">
        <v>312</v>
      </c>
      <c r="CG140" s="52">
        <v>0</v>
      </c>
      <c r="CH140" s="53">
        <v>0</v>
      </c>
      <c r="CI140" s="54">
        <v>40</v>
      </c>
      <c r="CJ140" s="55">
        <v>60</v>
      </c>
      <c r="CK140" s="61">
        <v>0</v>
      </c>
      <c r="CL140" s="57">
        <v>0</v>
      </c>
      <c r="CM140" s="58">
        <v>0</v>
      </c>
      <c r="CN140" s="59">
        <v>0</v>
      </c>
      <c r="CO140" s="60" t="s">
        <v>220</v>
      </c>
      <c r="CP140" s="49">
        <v>0</v>
      </c>
      <c r="CQ140" s="49">
        <v>0</v>
      </c>
      <c r="CR140" s="49">
        <v>0</v>
      </c>
      <c r="CS140" s="49">
        <v>0</v>
      </c>
      <c r="CT140" s="49">
        <v>0</v>
      </c>
      <c r="CU140" s="49">
        <v>0</v>
      </c>
      <c r="CV140" s="49">
        <v>100</v>
      </c>
      <c r="CW140" s="49">
        <v>0</v>
      </c>
      <c r="CX140" s="49">
        <v>0</v>
      </c>
    </row>
    <row r="141" spans="1:102" ht="15.75" thickBot="1" x14ac:dyDescent="0.3">
      <c r="A141" s="48" t="s">
        <v>221</v>
      </c>
      <c r="B141" s="49" t="s">
        <v>740</v>
      </c>
      <c r="C141" s="49" t="s">
        <v>957</v>
      </c>
      <c r="D141" s="49" t="s">
        <v>958</v>
      </c>
      <c r="E141" s="49" t="s">
        <v>960</v>
      </c>
      <c r="F141" s="50">
        <v>5577</v>
      </c>
      <c r="G141" s="49">
        <v>-27.123049999999999</v>
      </c>
      <c r="H141" s="49">
        <v>27.109159999999999</v>
      </c>
      <c r="I141" s="51">
        <v>19798</v>
      </c>
      <c r="J141" s="51">
        <v>34981</v>
      </c>
      <c r="K141" s="50"/>
      <c r="L141" s="49">
        <v>5550.3593840000003</v>
      </c>
      <c r="M141" s="49">
        <v>634720.53870000003</v>
      </c>
      <c r="N141" s="49">
        <v>84407.951620000007</v>
      </c>
      <c r="O141" s="49">
        <v>84.407951620000006</v>
      </c>
      <c r="P141" s="49">
        <v>212244.51680000001</v>
      </c>
      <c r="Q141" s="50">
        <v>1323</v>
      </c>
      <c r="R141" s="50">
        <v>1732</v>
      </c>
      <c r="S141" s="50">
        <v>1337</v>
      </c>
      <c r="T141" s="50">
        <v>1540</v>
      </c>
      <c r="U141" s="50">
        <v>1.0634209999999999E-3</v>
      </c>
      <c r="V141" s="50">
        <v>1.9270229999999999E-3</v>
      </c>
      <c r="W141" s="50">
        <v>3.5099999899999998</v>
      </c>
      <c r="X141" s="50">
        <v>1.2752589999999999E-3</v>
      </c>
      <c r="Y141" s="49">
        <v>4.7473728260000003</v>
      </c>
      <c r="Z141" s="49">
        <v>80.971298430000004</v>
      </c>
      <c r="AA141" s="49">
        <v>53.422432010000001</v>
      </c>
      <c r="AB141" s="50" t="s">
        <v>199</v>
      </c>
      <c r="AC141" s="49">
        <v>17.350609089999999</v>
      </c>
      <c r="AD141" s="49">
        <v>7</v>
      </c>
      <c r="AE141" s="49">
        <v>2.74</v>
      </c>
      <c r="AF141" s="49">
        <v>5.52</v>
      </c>
      <c r="AG141" s="49">
        <v>5.75</v>
      </c>
      <c r="AH141" s="49">
        <v>4.62</v>
      </c>
      <c r="AI141" s="49">
        <v>0.54</v>
      </c>
      <c r="AJ141" s="49">
        <v>0.32</v>
      </c>
      <c r="AK141" s="49">
        <v>0.44</v>
      </c>
      <c r="AL141" s="49">
        <v>0.43</v>
      </c>
      <c r="AM141" s="49">
        <v>677</v>
      </c>
      <c r="AN141" s="49">
        <v>450</v>
      </c>
      <c r="AO141" s="49">
        <v>592</v>
      </c>
      <c r="AP141" s="49">
        <v>588</v>
      </c>
      <c r="AQ141" s="49">
        <v>693</v>
      </c>
      <c r="AR141" s="49">
        <v>400</v>
      </c>
      <c r="AS141" s="49">
        <v>570</v>
      </c>
      <c r="AT141" s="49">
        <v>563</v>
      </c>
      <c r="AU141" s="49">
        <v>0.17799999999999999</v>
      </c>
      <c r="AV141" s="49">
        <v>0.157</v>
      </c>
      <c r="AW141" s="49">
        <v>12</v>
      </c>
      <c r="AX141" s="49">
        <v>31</v>
      </c>
      <c r="AY141" s="49">
        <v>1</v>
      </c>
      <c r="AZ141" s="49">
        <v>1</v>
      </c>
      <c r="BA141" s="49">
        <v>4</v>
      </c>
      <c r="BB141" s="49">
        <v>4</v>
      </c>
      <c r="BC141" s="49">
        <v>4</v>
      </c>
      <c r="BD141" s="49">
        <v>2</v>
      </c>
      <c r="BE141" s="49">
        <v>2</v>
      </c>
      <c r="BF141" s="49">
        <v>2</v>
      </c>
      <c r="BG141" s="49">
        <v>4</v>
      </c>
      <c r="BH141" s="49">
        <v>4</v>
      </c>
      <c r="BI141" s="49">
        <v>4</v>
      </c>
      <c r="BJ141" s="49">
        <v>0</v>
      </c>
      <c r="BK141" s="49">
        <v>0</v>
      </c>
      <c r="BL141" s="49">
        <v>0</v>
      </c>
      <c r="BM141" s="49">
        <v>5</v>
      </c>
      <c r="BN141" s="49">
        <v>5</v>
      </c>
      <c r="BO141" s="49">
        <v>-7.3790711999999994E-2</v>
      </c>
      <c r="BP141" s="49">
        <v>0.482809722</v>
      </c>
      <c r="BQ141" s="49">
        <v>21.223532330000001</v>
      </c>
      <c r="BR141" s="49">
        <v>102</v>
      </c>
      <c r="BS141" s="49">
        <v>53</v>
      </c>
      <c r="BT141" s="49">
        <v>72</v>
      </c>
      <c r="BU141" s="49">
        <v>84</v>
      </c>
      <c r="BV141" s="49">
        <v>97</v>
      </c>
      <c r="BW141" s="49">
        <v>115</v>
      </c>
      <c r="BX141" s="49">
        <v>129</v>
      </c>
      <c r="BY141" s="49">
        <v>144</v>
      </c>
      <c r="BZ141" s="49">
        <v>54</v>
      </c>
      <c r="CA141" s="49">
        <v>72</v>
      </c>
      <c r="CB141" s="49">
        <v>85</v>
      </c>
      <c r="CC141" s="49">
        <v>98</v>
      </c>
      <c r="CD141" s="49">
        <v>116</v>
      </c>
      <c r="CE141" s="49">
        <v>131</v>
      </c>
      <c r="CF141" s="49">
        <v>146</v>
      </c>
      <c r="CG141" s="52">
        <v>0</v>
      </c>
      <c r="CH141" s="53">
        <v>0</v>
      </c>
      <c r="CI141" s="54">
        <v>0</v>
      </c>
      <c r="CJ141" s="55">
        <v>100</v>
      </c>
      <c r="CK141" s="61">
        <v>0</v>
      </c>
      <c r="CL141" s="57">
        <v>0</v>
      </c>
      <c r="CM141" s="58">
        <v>0</v>
      </c>
      <c r="CN141" s="59">
        <v>0</v>
      </c>
      <c r="CO141" s="60" t="s">
        <v>221</v>
      </c>
      <c r="CP141" s="49">
        <v>0</v>
      </c>
      <c r="CQ141" s="49">
        <v>0</v>
      </c>
      <c r="CR141" s="49">
        <v>0</v>
      </c>
      <c r="CS141" s="49">
        <v>100</v>
      </c>
      <c r="CT141" s="49">
        <v>0</v>
      </c>
      <c r="CU141" s="49">
        <v>0</v>
      </c>
      <c r="CV141" s="49">
        <v>0</v>
      </c>
      <c r="CW141" s="49">
        <v>0</v>
      </c>
      <c r="CX141" s="49">
        <v>0</v>
      </c>
    </row>
    <row r="142" spans="1:102" ht="15.75" thickBot="1" x14ac:dyDescent="0.3">
      <c r="A142" s="48" t="s">
        <v>222</v>
      </c>
      <c r="B142" s="49" t="s">
        <v>740</v>
      </c>
      <c r="C142" s="49" t="s">
        <v>957</v>
      </c>
      <c r="D142" s="49" t="s">
        <v>958</v>
      </c>
      <c r="E142" s="49" t="s">
        <v>959</v>
      </c>
      <c r="F142" s="50">
        <v>5758</v>
      </c>
      <c r="G142" s="49">
        <v>-27.046279999999999</v>
      </c>
      <c r="H142" s="49">
        <v>27.004639999999998</v>
      </c>
      <c r="I142" s="51">
        <v>28598</v>
      </c>
      <c r="J142" s="51">
        <v>43242</v>
      </c>
      <c r="K142" s="50"/>
      <c r="L142" s="49">
        <v>5740.7265299999999</v>
      </c>
      <c r="M142" s="49">
        <v>670181.64729999995</v>
      </c>
      <c r="N142" s="49">
        <v>99296.53959</v>
      </c>
      <c r="O142" s="49">
        <v>99.296539589999995</v>
      </c>
      <c r="P142" s="49">
        <v>227714.32209999999</v>
      </c>
      <c r="Q142" s="50">
        <v>1312</v>
      </c>
      <c r="R142" s="50">
        <v>1732</v>
      </c>
      <c r="S142" s="50">
        <v>1328</v>
      </c>
      <c r="T142" s="50">
        <v>1532</v>
      </c>
      <c r="U142" s="50">
        <v>1.0172219999999999E-3</v>
      </c>
      <c r="V142" s="50">
        <v>1.844416E-3</v>
      </c>
      <c r="W142" s="50">
        <v>3.5199999809999998</v>
      </c>
      <c r="X142" s="50">
        <v>1.194479E-3</v>
      </c>
      <c r="Y142" s="49">
        <v>4.8769903670000003</v>
      </c>
      <c r="Z142" s="49">
        <v>81.162287809999995</v>
      </c>
      <c r="AA142" s="49">
        <v>57.835131130000001</v>
      </c>
      <c r="AB142" s="50" t="s">
        <v>199</v>
      </c>
      <c r="AC142" s="49">
        <v>32.677856970000001</v>
      </c>
      <c r="AD142" s="49">
        <v>7</v>
      </c>
      <c r="AE142" s="49">
        <v>2.5</v>
      </c>
      <c r="AF142" s="49">
        <v>5.48</v>
      </c>
      <c r="AG142" s="49">
        <v>5.75</v>
      </c>
      <c r="AH142" s="49">
        <v>4.62</v>
      </c>
      <c r="AI142" s="49">
        <v>0.54</v>
      </c>
      <c r="AJ142" s="49">
        <v>0.28999999999999998</v>
      </c>
      <c r="AK142" s="49">
        <v>0.44</v>
      </c>
      <c r="AL142" s="49">
        <v>0.43</v>
      </c>
      <c r="AM142" s="49">
        <v>677</v>
      </c>
      <c r="AN142" s="49">
        <v>450</v>
      </c>
      <c r="AO142" s="49">
        <v>592</v>
      </c>
      <c r="AP142" s="49">
        <v>587</v>
      </c>
      <c r="AQ142" s="49">
        <v>693</v>
      </c>
      <c r="AR142" s="49">
        <v>400</v>
      </c>
      <c r="AS142" s="49">
        <v>569</v>
      </c>
      <c r="AT142" s="49">
        <v>563</v>
      </c>
      <c r="AU142" s="49">
        <v>0.17100000000000001</v>
      </c>
      <c r="AV142" s="49">
        <v>0.151</v>
      </c>
      <c r="AW142" s="49">
        <v>12</v>
      </c>
      <c r="AX142" s="49">
        <v>22</v>
      </c>
      <c r="AY142" s="49">
        <v>1</v>
      </c>
      <c r="AZ142" s="49">
        <v>1</v>
      </c>
      <c r="BA142" s="49">
        <v>4</v>
      </c>
      <c r="BB142" s="49">
        <v>4</v>
      </c>
      <c r="BC142" s="49">
        <v>4</v>
      </c>
      <c r="BD142" s="49">
        <v>2</v>
      </c>
      <c r="BE142" s="49">
        <v>2</v>
      </c>
      <c r="BF142" s="49">
        <v>2</v>
      </c>
      <c r="BG142" s="49">
        <v>4</v>
      </c>
      <c r="BH142" s="49">
        <v>4</v>
      </c>
      <c r="BI142" s="49">
        <v>4</v>
      </c>
      <c r="BJ142" s="49">
        <v>0</v>
      </c>
      <c r="BK142" s="49">
        <v>0</v>
      </c>
      <c r="BL142" s="49">
        <v>0</v>
      </c>
      <c r="BM142" s="49">
        <v>5</v>
      </c>
      <c r="BN142" s="49">
        <v>5</v>
      </c>
      <c r="BO142" s="49">
        <v>-7.3790711999999994E-2</v>
      </c>
      <c r="BP142" s="49">
        <v>0.72126436199999999</v>
      </c>
      <c r="BQ142" s="49">
        <v>46.158246499999997</v>
      </c>
      <c r="BR142" s="49">
        <v>105</v>
      </c>
      <c r="BS142" s="49">
        <v>57</v>
      </c>
      <c r="BT142" s="49">
        <v>76</v>
      </c>
      <c r="BU142" s="49">
        <v>90</v>
      </c>
      <c r="BV142" s="49">
        <v>104</v>
      </c>
      <c r="BW142" s="49">
        <v>123</v>
      </c>
      <c r="BX142" s="49">
        <v>138</v>
      </c>
      <c r="BY142" s="49">
        <v>154</v>
      </c>
      <c r="BZ142" s="49">
        <v>60</v>
      </c>
      <c r="CA142" s="49">
        <v>80</v>
      </c>
      <c r="CB142" s="49">
        <v>94</v>
      </c>
      <c r="CC142" s="49">
        <v>109</v>
      </c>
      <c r="CD142" s="49">
        <v>128</v>
      </c>
      <c r="CE142" s="49">
        <v>144</v>
      </c>
      <c r="CF142" s="49">
        <v>161</v>
      </c>
      <c r="CG142" s="52">
        <v>0</v>
      </c>
      <c r="CH142" s="53">
        <v>0</v>
      </c>
      <c r="CI142" s="54">
        <v>0</v>
      </c>
      <c r="CJ142" s="55">
        <v>100</v>
      </c>
      <c r="CK142" s="61">
        <v>0</v>
      </c>
      <c r="CL142" s="57">
        <v>0</v>
      </c>
      <c r="CM142" s="58">
        <v>0</v>
      </c>
      <c r="CN142" s="59">
        <v>0</v>
      </c>
      <c r="CO142" s="60" t="s">
        <v>222</v>
      </c>
      <c r="CP142" s="49">
        <v>0</v>
      </c>
      <c r="CQ142" s="49">
        <v>0</v>
      </c>
      <c r="CR142" s="49">
        <v>0</v>
      </c>
      <c r="CS142" s="49">
        <v>100</v>
      </c>
      <c r="CT142" s="49">
        <v>0</v>
      </c>
      <c r="CU142" s="49">
        <v>0</v>
      </c>
      <c r="CV142" s="49">
        <v>0</v>
      </c>
      <c r="CW142" s="49">
        <v>0</v>
      </c>
      <c r="CX142" s="49">
        <v>0</v>
      </c>
    </row>
    <row r="143" spans="1:102" ht="15.75" thickBot="1" x14ac:dyDescent="0.3">
      <c r="A143" s="48" t="s">
        <v>223</v>
      </c>
      <c r="B143" s="49" t="s">
        <v>740</v>
      </c>
      <c r="C143" s="49" t="s">
        <v>941</v>
      </c>
      <c r="D143" s="49" t="s">
        <v>945</v>
      </c>
      <c r="E143" s="49" t="s">
        <v>948</v>
      </c>
      <c r="F143" s="50">
        <v>806</v>
      </c>
      <c r="G143" s="49">
        <v>-27.844999999999999</v>
      </c>
      <c r="H143" s="49">
        <v>28.962219999999999</v>
      </c>
      <c r="I143" s="51">
        <v>19737</v>
      </c>
      <c r="J143" s="51">
        <v>43328</v>
      </c>
      <c r="K143" s="50">
        <v>1953</v>
      </c>
      <c r="L143" s="49">
        <v>809.7963105</v>
      </c>
      <c r="M143" s="49">
        <v>240772.8873</v>
      </c>
      <c r="N143" s="49">
        <v>42837.784480000002</v>
      </c>
      <c r="O143" s="49">
        <v>42.837784480000003</v>
      </c>
      <c r="P143" s="49">
        <v>79527.224690000003</v>
      </c>
      <c r="Q143" s="50">
        <v>1601</v>
      </c>
      <c r="R143" s="50">
        <v>2041</v>
      </c>
      <c r="S143" s="50">
        <v>1613</v>
      </c>
      <c r="T143" s="50">
        <v>1890</v>
      </c>
      <c r="U143" s="50">
        <v>3.695102E-3</v>
      </c>
      <c r="V143" s="50">
        <v>5.5326969999999996E-3</v>
      </c>
      <c r="W143" s="50">
        <v>9.7299995419999998</v>
      </c>
      <c r="X143" s="50">
        <v>4.6441119999999997E-3</v>
      </c>
      <c r="Y143" s="49">
        <v>2.8139197629999999</v>
      </c>
      <c r="Z143" s="49">
        <v>87.350979559999999</v>
      </c>
      <c r="AA143" s="49">
        <v>15.25297499</v>
      </c>
      <c r="AB143" s="50" t="s">
        <v>199</v>
      </c>
      <c r="AC143" s="49">
        <v>23.593866210000002</v>
      </c>
      <c r="AD143" s="49">
        <v>6.44</v>
      </c>
      <c r="AE143" s="49">
        <v>3.07</v>
      </c>
      <c r="AF143" s="49">
        <v>4.38</v>
      </c>
      <c r="AG143" s="49">
        <v>4.5199999999999996</v>
      </c>
      <c r="AH143" s="49">
        <v>4.5199999999999996</v>
      </c>
      <c r="AI143" s="49">
        <v>0.55000000000000004</v>
      </c>
      <c r="AJ143" s="49">
        <v>0.35</v>
      </c>
      <c r="AK143" s="49">
        <v>0.46</v>
      </c>
      <c r="AL143" s="49">
        <v>0.48</v>
      </c>
      <c r="AM143" s="49">
        <v>761</v>
      </c>
      <c r="AN143" s="49">
        <v>590</v>
      </c>
      <c r="AO143" s="49">
        <v>666</v>
      </c>
      <c r="AP143" s="49">
        <v>661</v>
      </c>
      <c r="AQ143" s="49">
        <v>719</v>
      </c>
      <c r="AR143" s="49">
        <v>553</v>
      </c>
      <c r="AS143" s="49">
        <v>657</v>
      </c>
      <c r="AT143" s="49">
        <v>659</v>
      </c>
      <c r="AU143" s="49">
        <v>7.8E-2</v>
      </c>
      <c r="AV143" s="49">
        <v>0.113</v>
      </c>
      <c r="AW143" s="49">
        <v>12</v>
      </c>
      <c r="AX143" s="49">
        <v>63</v>
      </c>
      <c r="AY143" s="49">
        <v>11</v>
      </c>
      <c r="AZ143" s="49">
        <v>4</v>
      </c>
      <c r="BA143" s="49">
        <v>4</v>
      </c>
      <c r="BB143" s="49">
        <v>4</v>
      </c>
      <c r="BC143" s="49">
        <v>4</v>
      </c>
      <c r="BD143" s="49">
        <v>2</v>
      </c>
      <c r="BE143" s="49">
        <v>2</v>
      </c>
      <c r="BF143" s="49">
        <v>2</v>
      </c>
      <c r="BG143" s="49">
        <v>4</v>
      </c>
      <c r="BH143" s="49">
        <v>4</v>
      </c>
      <c r="BI143" s="49">
        <v>4</v>
      </c>
      <c r="BJ143" s="49">
        <v>0</v>
      </c>
      <c r="BK143" s="49">
        <v>0</v>
      </c>
      <c r="BL143" s="49">
        <v>0</v>
      </c>
      <c r="BM143" s="49">
        <v>5</v>
      </c>
      <c r="BN143" s="49">
        <v>5</v>
      </c>
      <c r="BO143" s="49">
        <v>-0.19203081299999999</v>
      </c>
      <c r="BP143" s="49">
        <v>0.70032211200000005</v>
      </c>
      <c r="BQ143" s="49">
        <v>3.0537808489999998</v>
      </c>
      <c r="BR143" s="49">
        <v>114</v>
      </c>
      <c r="BS143" s="49">
        <v>52</v>
      </c>
      <c r="BT143" s="49">
        <v>68</v>
      </c>
      <c r="BU143" s="49">
        <v>80</v>
      </c>
      <c r="BV143" s="49">
        <v>91</v>
      </c>
      <c r="BW143" s="49">
        <v>107</v>
      </c>
      <c r="BX143" s="49">
        <v>119</v>
      </c>
      <c r="BY143" s="49">
        <v>131</v>
      </c>
      <c r="BZ143" s="49">
        <v>57</v>
      </c>
      <c r="CA143" s="49">
        <v>75</v>
      </c>
      <c r="CB143" s="49">
        <v>88</v>
      </c>
      <c r="CC143" s="49">
        <v>100</v>
      </c>
      <c r="CD143" s="49">
        <v>117</v>
      </c>
      <c r="CE143" s="49">
        <v>131</v>
      </c>
      <c r="CF143" s="49">
        <v>145</v>
      </c>
      <c r="CG143" s="52">
        <v>0</v>
      </c>
      <c r="CH143" s="53">
        <v>0</v>
      </c>
      <c r="CI143" s="54">
        <v>0</v>
      </c>
      <c r="CJ143" s="55">
        <v>100</v>
      </c>
      <c r="CK143" s="61">
        <v>0</v>
      </c>
      <c r="CL143" s="57">
        <v>0</v>
      </c>
      <c r="CM143" s="58">
        <v>0</v>
      </c>
      <c r="CN143" s="59">
        <v>0</v>
      </c>
      <c r="CO143" s="60" t="s">
        <v>223</v>
      </c>
      <c r="CP143" s="49">
        <v>0</v>
      </c>
      <c r="CQ143" s="49">
        <v>0</v>
      </c>
      <c r="CR143" s="49">
        <v>0</v>
      </c>
      <c r="CS143" s="49">
        <v>100</v>
      </c>
      <c r="CT143" s="49">
        <v>0</v>
      </c>
      <c r="CU143" s="49">
        <v>0</v>
      </c>
      <c r="CV143" s="49">
        <v>0</v>
      </c>
      <c r="CW143" s="49">
        <v>0</v>
      </c>
      <c r="CX143" s="49">
        <v>0</v>
      </c>
    </row>
    <row r="144" spans="1:102" ht="15.75" thickBot="1" x14ac:dyDescent="0.3">
      <c r="A144" s="48" t="s">
        <v>224</v>
      </c>
      <c r="B144" s="49" t="s">
        <v>740</v>
      </c>
      <c r="C144" s="49" t="s">
        <v>941</v>
      </c>
      <c r="D144" s="49" t="s">
        <v>942</v>
      </c>
      <c r="E144" s="49" t="s">
        <v>967</v>
      </c>
      <c r="F144" s="50">
        <v>3527</v>
      </c>
      <c r="G144" s="49">
        <v>-27.70045</v>
      </c>
      <c r="H144" s="49">
        <v>28.321359999999999</v>
      </c>
      <c r="I144" s="51">
        <v>20880</v>
      </c>
      <c r="J144" s="51">
        <v>35088</v>
      </c>
      <c r="K144" s="50">
        <v>1965</v>
      </c>
      <c r="L144" s="49">
        <v>3536.5098090000001</v>
      </c>
      <c r="M144" s="49">
        <v>495548.75750000001</v>
      </c>
      <c r="N144" s="49">
        <v>60559.372530000001</v>
      </c>
      <c r="O144" s="49">
        <v>60.559372529999997</v>
      </c>
      <c r="P144" s="49">
        <v>130535.1905</v>
      </c>
      <c r="Q144" s="50">
        <v>1554</v>
      </c>
      <c r="R144" s="50">
        <v>2259</v>
      </c>
      <c r="S144" s="50">
        <v>1569</v>
      </c>
      <c r="T144" s="50">
        <v>1674</v>
      </c>
      <c r="U144" s="50">
        <v>1.2028970000000001E-3</v>
      </c>
      <c r="V144" s="50">
        <v>5.4008420000000003E-3</v>
      </c>
      <c r="W144" s="50">
        <v>6.8099999430000002</v>
      </c>
      <c r="X144" s="50">
        <v>1.072508E-3</v>
      </c>
      <c r="Y144" s="49">
        <v>3.4176692970000002</v>
      </c>
      <c r="Z144" s="49">
        <v>82.457866280000005</v>
      </c>
      <c r="AA144" s="49">
        <v>39.275435430000002</v>
      </c>
      <c r="AB144" s="50" t="s">
        <v>199</v>
      </c>
      <c r="AC144" s="49">
        <v>21.020338859999999</v>
      </c>
      <c r="AD144" s="49">
        <v>6.66</v>
      </c>
      <c r="AE144" s="49">
        <v>2.92</v>
      </c>
      <c r="AF144" s="49">
        <v>5.49</v>
      </c>
      <c r="AG144" s="49">
        <v>5.6</v>
      </c>
      <c r="AH144" s="49">
        <v>5.6</v>
      </c>
      <c r="AI144" s="49">
        <v>0.77</v>
      </c>
      <c r="AJ144" s="49">
        <v>0.38</v>
      </c>
      <c r="AK144" s="49">
        <v>0.54</v>
      </c>
      <c r="AL144" s="49">
        <v>0.54</v>
      </c>
      <c r="AM144" s="49">
        <v>904</v>
      </c>
      <c r="AN144" s="49">
        <v>541</v>
      </c>
      <c r="AO144" s="49">
        <v>660</v>
      </c>
      <c r="AP144" s="49">
        <v>658</v>
      </c>
      <c r="AQ144" s="49">
        <v>754</v>
      </c>
      <c r="AR144" s="49">
        <v>429</v>
      </c>
      <c r="AS144" s="49">
        <v>634</v>
      </c>
      <c r="AT144" s="49">
        <v>636</v>
      </c>
      <c r="AU144" s="49">
        <v>0.20200000000000001</v>
      </c>
      <c r="AV144" s="49">
        <v>0.34899999999999998</v>
      </c>
      <c r="AW144" s="49">
        <v>12</v>
      </c>
      <c r="AX144" s="49">
        <v>30</v>
      </c>
      <c r="AY144" s="49">
        <v>11</v>
      </c>
      <c r="AZ144" s="49">
        <v>1</v>
      </c>
      <c r="BA144" s="49">
        <v>4</v>
      </c>
      <c r="BB144" s="49">
        <v>4</v>
      </c>
      <c r="BC144" s="49">
        <v>4</v>
      </c>
      <c r="BD144" s="49">
        <v>2</v>
      </c>
      <c r="BE144" s="49">
        <v>2</v>
      </c>
      <c r="BF144" s="49">
        <v>2</v>
      </c>
      <c r="BG144" s="49">
        <v>4</v>
      </c>
      <c r="BH144" s="49">
        <v>5</v>
      </c>
      <c r="BI144" s="49">
        <v>4</v>
      </c>
      <c r="BJ144" s="49">
        <v>0</v>
      </c>
      <c r="BK144" s="49">
        <v>1</v>
      </c>
      <c r="BL144" s="49">
        <v>0</v>
      </c>
      <c r="BM144" s="49">
        <v>5</v>
      </c>
      <c r="BN144" s="49">
        <v>5</v>
      </c>
      <c r="BO144" s="49">
        <v>-0.16002073</v>
      </c>
      <c r="BP144" s="49">
        <v>0.63714145899999997</v>
      </c>
      <c r="BQ144" s="49">
        <v>21.558749339999999</v>
      </c>
      <c r="BR144" s="49">
        <v>99</v>
      </c>
      <c r="BS144" s="49">
        <v>62</v>
      </c>
      <c r="BT144" s="49">
        <v>82</v>
      </c>
      <c r="BU144" s="49">
        <v>97</v>
      </c>
      <c r="BV144" s="49">
        <v>112</v>
      </c>
      <c r="BW144" s="49">
        <v>132</v>
      </c>
      <c r="BX144" s="49">
        <v>147</v>
      </c>
      <c r="BY144" s="49">
        <v>164</v>
      </c>
      <c r="BZ144" s="49">
        <v>56</v>
      </c>
      <c r="CA144" s="49">
        <v>75</v>
      </c>
      <c r="CB144" s="49">
        <v>89</v>
      </c>
      <c r="CC144" s="49">
        <v>102</v>
      </c>
      <c r="CD144" s="49">
        <v>120</v>
      </c>
      <c r="CE144" s="49">
        <v>135</v>
      </c>
      <c r="CF144" s="49">
        <v>149</v>
      </c>
      <c r="CG144" s="52">
        <v>0</v>
      </c>
      <c r="CH144" s="53">
        <v>0</v>
      </c>
      <c r="CI144" s="54">
        <v>0</v>
      </c>
      <c r="CJ144" s="55">
        <v>100</v>
      </c>
      <c r="CK144" s="61">
        <v>0</v>
      </c>
      <c r="CL144" s="57">
        <v>0</v>
      </c>
      <c r="CM144" s="58">
        <v>0</v>
      </c>
      <c r="CN144" s="59">
        <v>0</v>
      </c>
      <c r="CO144" s="60" t="s">
        <v>224</v>
      </c>
      <c r="CP144" s="49">
        <v>0</v>
      </c>
      <c r="CQ144" s="49">
        <v>0</v>
      </c>
      <c r="CR144" s="49">
        <v>0</v>
      </c>
      <c r="CS144" s="49">
        <v>100</v>
      </c>
      <c r="CT144" s="49">
        <v>0</v>
      </c>
      <c r="CU144" s="49">
        <v>0</v>
      </c>
      <c r="CV144" s="49">
        <v>0</v>
      </c>
      <c r="CW144" s="49">
        <v>0</v>
      </c>
      <c r="CX144" s="49">
        <v>0</v>
      </c>
    </row>
    <row r="145" spans="1:102" ht="15.75" thickBot="1" x14ac:dyDescent="0.3">
      <c r="A145" s="48" t="s">
        <v>225</v>
      </c>
      <c r="B145" s="49" t="s">
        <v>740</v>
      </c>
      <c r="C145" s="49" t="s">
        <v>941</v>
      </c>
      <c r="D145" s="49" t="s">
        <v>949</v>
      </c>
      <c r="E145" s="49" t="s">
        <v>950</v>
      </c>
      <c r="F145" s="50">
        <v>696</v>
      </c>
      <c r="G145" s="49">
        <v>-28.375830000000001</v>
      </c>
      <c r="H145" s="49">
        <v>28.86027</v>
      </c>
      <c r="I145" s="51">
        <v>23357</v>
      </c>
      <c r="J145" s="51">
        <v>43272</v>
      </c>
      <c r="K145" s="50">
        <v>1963</v>
      </c>
      <c r="L145" s="49">
        <v>696.98373170000002</v>
      </c>
      <c r="M145" s="49">
        <v>179547.53950000001</v>
      </c>
      <c r="N145" s="49">
        <v>30024.57012</v>
      </c>
      <c r="O145" s="49">
        <v>30.02457012</v>
      </c>
      <c r="P145" s="49">
        <v>56286.231059999998</v>
      </c>
      <c r="Q145" s="50">
        <v>1616</v>
      </c>
      <c r="R145" s="50">
        <v>3250</v>
      </c>
      <c r="S145" s="50">
        <v>1624</v>
      </c>
      <c r="T145" s="50">
        <v>2025</v>
      </c>
      <c r="U145" s="50">
        <v>7.461306E-3</v>
      </c>
      <c r="V145" s="50">
        <v>2.9030190000000001E-2</v>
      </c>
      <c r="W145" s="50">
        <v>23.149999619999999</v>
      </c>
      <c r="X145" s="50">
        <v>9.4990669999999999E-3</v>
      </c>
      <c r="Y145" s="49">
        <v>2.6013356920000001</v>
      </c>
      <c r="Z145" s="49">
        <v>85.658558260000007</v>
      </c>
      <c r="AA145" s="49">
        <v>8.8739588129999998</v>
      </c>
      <c r="AB145" s="50" t="s">
        <v>199</v>
      </c>
      <c r="AC145" s="49">
        <v>18.787411089999999</v>
      </c>
      <c r="AD145" s="49">
        <v>6.46</v>
      </c>
      <c r="AE145" s="49">
        <v>2.4900000000000002</v>
      </c>
      <c r="AF145" s="49">
        <v>5.08</v>
      </c>
      <c r="AG145" s="49">
        <v>4.8</v>
      </c>
      <c r="AH145" s="49">
        <v>4.78</v>
      </c>
      <c r="AI145" s="49">
        <v>0.77</v>
      </c>
      <c r="AJ145" s="49">
        <v>0.33</v>
      </c>
      <c r="AK145" s="49">
        <v>0.57999999999999996</v>
      </c>
      <c r="AL145" s="49">
        <v>0.59</v>
      </c>
      <c r="AM145" s="49">
        <v>1689</v>
      </c>
      <c r="AN145" s="49">
        <v>646</v>
      </c>
      <c r="AO145" s="49">
        <v>898</v>
      </c>
      <c r="AP145" s="49">
        <v>787</v>
      </c>
      <c r="AQ145" s="49">
        <v>1164</v>
      </c>
      <c r="AR145" s="49">
        <v>637</v>
      </c>
      <c r="AS145" s="49">
        <v>800</v>
      </c>
      <c r="AT145" s="49">
        <v>756</v>
      </c>
      <c r="AU145" s="49">
        <v>0.14399999999999999</v>
      </c>
      <c r="AV145" s="49">
        <v>9.048</v>
      </c>
      <c r="AW145" s="49">
        <v>12</v>
      </c>
      <c r="AX145" s="49">
        <v>61</v>
      </c>
      <c r="AY145" s="49">
        <v>11</v>
      </c>
      <c r="AZ145" s="49">
        <v>5</v>
      </c>
      <c r="BA145" s="49">
        <v>4</v>
      </c>
      <c r="BB145" s="49">
        <v>5</v>
      </c>
      <c r="BC145" s="49">
        <v>4</v>
      </c>
      <c r="BD145" s="49">
        <v>2</v>
      </c>
      <c r="BE145" s="49">
        <v>2</v>
      </c>
      <c r="BF145" s="49">
        <v>1</v>
      </c>
      <c r="BG145" s="49">
        <v>5</v>
      </c>
      <c r="BH145" s="49">
        <v>5</v>
      </c>
      <c r="BI145" s="49">
        <v>5</v>
      </c>
      <c r="BJ145" s="49">
        <v>1</v>
      </c>
      <c r="BK145" s="49">
        <v>1</v>
      </c>
      <c r="BL145" s="49">
        <v>1</v>
      </c>
      <c r="BM145" s="49">
        <v>5</v>
      </c>
      <c r="BN145" s="49">
        <v>5</v>
      </c>
      <c r="BO145" s="49">
        <v>-0.14369926699999999</v>
      </c>
      <c r="BP145" s="49">
        <v>0.70532348300000003</v>
      </c>
      <c r="BQ145" s="49">
        <v>38.331457569999998</v>
      </c>
      <c r="BR145" s="49">
        <v>121</v>
      </c>
      <c r="BS145" s="49">
        <v>54</v>
      </c>
      <c r="BT145" s="49">
        <v>73</v>
      </c>
      <c r="BU145" s="49">
        <v>86</v>
      </c>
      <c r="BV145" s="49">
        <v>99</v>
      </c>
      <c r="BW145" s="49">
        <v>117</v>
      </c>
      <c r="BX145" s="49">
        <v>130</v>
      </c>
      <c r="BY145" s="49">
        <v>144</v>
      </c>
      <c r="BZ145" s="49">
        <v>66</v>
      </c>
      <c r="CA145" s="49">
        <v>88</v>
      </c>
      <c r="CB145" s="49">
        <v>104</v>
      </c>
      <c r="CC145" s="49">
        <v>120</v>
      </c>
      <c r="CD145" s="49">
        <v>140</v>
      </c>
      <c r="CE145" s="49">
        <v>157</v>
      </c>
      <c r="CF145" s="49">
        <v>173</v>
      </c>
      <c r="CG145" s="52">
        <v>0</v>
      </c>
      <c r="CH145" s="53">
        <v>0</v>
      </c>
      <c r="CI145" s="54">
        <v>0</v>
      </c>
      <c r="CJ145" s="55">
        <v>20</v>
      </c>
      <c r="CK145" s="68">
        <v>80</v>
      </c>
      <c r="CL145" s="57">
        <v>0</v>
      </c>
      <c r="CM145" s="58">
        <v>0</v>
      </c>
      <c r="CN145" s="59">
        <v>0</v>
      </c>
      <c r="CO145" s="60" t="s">
        <v>225</v>
      </c>
      <c r="CP145" s="49">
        <v>0</v>
      </c>
      <c r="CQ145" s="49">
        <v>0</v>
      </c>
      <c r="CR145" s="49">
        <v>0</v>
      </c>
      <c r="CS145" s="49">
        <v>100</v>
      </c>
      <c r="CT145" s="49">
        <v>0</v>
      </c>
      <c r="CU145" s="49">
        <v>0</v>
      </c>
      <c r="CV145" s="49">
        <v>0</v>
      </c>
      <c r="CW145" s="49">
        <v>0</v>
      </c>
      <c r="CX145" s="49">
        <v>0</v>
      </c>
    </row>
    <row r="146" spans="1:102" ht="15.75" thickBot="1" x14ac:dyDescent="0.3">
      <c r="A146" s="48" t="s">
        <v>226</v>
      </c>
      <c r="B146" s="49" t="s">
        <v>740</v>
      </c>
      <c r="C146" s="49" t="s">
        <v>941</v>
      </c>
      <c r="D146" s="49" t="s">
        <v>949</v>
      </c>
      <c r="E146" s="49" t="s">
        <v>950</v>
      </c>
      <c r="F146" s="50">
        <v>1486</v>
      </c>
      <c r="G146" s="49">
        <v>-28.161249999999999</v>
      </c>
      <c r="H146" s="49">
        <v>28.87443</v>
      </c>
      <c r="I146" s="51">
        <v>26513</v>
      </c>
      <c r="J146" s="51">
        <v>35774</v>
      </c>
      <c r="K146" s="50">
        <v>1972</v>
      </c>
      <c r="L146" s="49">
        <v>1487.1726140000001</v>
      </c>
      <c r="M146" s="49">
        <v>277002.05570000003</v>
      </c>
      <c r="N146" s="49">
        <v>44221.385889999998</v>
      </c>
      <c r="O146" s="49">
        <v>44.221385890000001</v>
      </c>
      <c r="P146" s="49">
        <v>86636.668000000005</v>
      </c>
      <c r="Q146" s="50">
        <v>1595</v>
      </c>
      <c r="R146" s="50">
        <v>3250</v>
      </c>
      <c r="S146" s="50">
        <v>1602</v>
      </c>
      <c r="T146" s="50">
        <v>1868</v>
      </c>
      <c r="U146" s="50">
        <v>3.5493619999999999E-3</v>
      </c>
      <c r="V146" s="50">
        <v>1.9102766E-2</v>
      </c>
      <c r="W146" s="50">
        <v>16.559999470000001</v>
      </c>
      <c r="X146" s="50">
        <v>4.0937250000000003E-3</v>
      </c>
      <c r="Y146" s="49">
        <v>2.7010699809999998</v>
      </c>
      <c r="Z146" s="49">
        <v>83.994201059999995</v>
      </c>
      <c r="AA146" s="49">
        <v>17.10328672</v>
      </c>
      <c r="AB146" s="50" t="s">
        <v>199</v>
      </c>
      <c r="AC146" s="49">
        <v>23.415172340000002</v>
      </c>
      <c r="AD146" s="49">
        <v>6.6</v>
      </c>
      <c r="AE146" s="49">
        <v>2.4900000000000002</v>
      </c>
      <c r="AF146" s="49">
        <v>4.9000000000000004</v>
      </c>
      <c r="AG146" s="49">
        <v>4.8</v>
      </c>
      <c r="AH146" s="49">
        <v>4.78</v>
      </c>
      <c r="AI146" s="49">
        <v>0.77</v>
      </c>
      <c r="AJ146" s="49">
        <v>0.33</v>
      </c>
      <c r="AK146" s="49">
        <v>0.61</v>
      </c>
      <c r="AL146" s="49">
        <v>0.59</v>
      </c>
      <c r="AM146" s="49">
        <v>1689</v>
      </c>
      <c r="AN146" s="49">
        <v>573</v>
      </c>
      <c r="AO146" s="49">
        <v>785</v>
      </c>
      <c r="AP146" s="49">
        <v>723</v>
      </c>
      <c r="AQ146" s="49">
        <v>1164</v>
      </c>
      <c r="AR146" s="49">
        <v>546</v>
      </c>
      <c r="AS146" s="49">
        <v>737</v>
      </c>
      <c r="AT146" s="49">
        <v>703</v>
      </c>
      <c r="AU146" s="49">
        <v>8.5000000000000006E-2</v>
      </c>
      <c r="AV146" s="49">
        <v>4.9909999999999997</v>
      </c>
      <c r="AW146" s="49">
        <v>12</v>
      </c>
      <c r="AX146" s="49">
        <v>61</v>
      </c>
      <c r="AY146" s="49">
        <v>11</v>
      </c>
      <c r="AZ146" s="49">
        <v>5</v>
      </c>
      <c r="BA146" s="49">
        <v>4</v>
      </c>
      <c r="BB146" s="49">
        <v>5</v>
      </c>
      <c r="BC146" s="49">
        <v>4</v>
      </c>
      <c r="BD146" s="49">
        <v>2</v>
      </c>
      <c r="BE146" s="49">
        <v>2</v>
      </c>
      <c r="BF146" s="49">
        <v>1</v>
      </c>
      <c r="BG146" s="49">
        <v>5</v>
      </c>
      <c r="BH146" s="49">
        <v>5</v>
      </c>
      <c r="BI146" s="49">
        <v>4</v>
      </c>
      <c r="BJ146" s="49">
        <v>1</v>
      </c>
      <c r="BK146" s="49">
        <v>1</v>
      </c>
      <c r="BL146" s="49">
        <v>0</v>
      </c>
      <c r="BM146" s="49">
        <v>5</v>
      </c>
      <c r="BN146" s="49">
        <v>5</v>
      </c>
      <c r="BO146" s="49">
        <v>-0.15517955</v>
      </c>
      <c r="BP146" s="49">
        <v>0.67004403199999996</v>
      </c>
      <c r="BQ146" s="49">
        <v>44.617498019999999</v>
      </c>
      <c r="BR146" s="49">
        <v>123</v>
      </c>
      <c r="BS146" s="49">
        <v>58</v>
      </c>
      <c r="BT146" s="49">
        <v>78</v>
      </c>
      <c r="BU146" s="49">
        <v>92</v>
      </c>
      <c r="BV146" s="49">
        <v>106</v>
      </c>
      <c r="BW146" s="49">
        <v>125</v>
      </c>
      <c r="BX146" s="49">
        <v>139</v>
      </c>
      <c r="BY146" s="49">
        <v>154</v>
      </c>
      <c r="BZ146" s="49">
        <v>63</v>
      </c>
      <c r="CA146" s="49">
        <v>85</v>
      </c>
      <c r="CB146" s="49">
        <v>100</v>
      </c>
      <c r="CC146" s="49">
        <v>115</v>
      </c>
      <c r="CD146" s="49">
        <v>135</v>
      </c>
      <c r="CE146" s="49">
        <v>150</v>
      </c>
      <c r="CF146" s="49">
        <v>166</v>
      </c>
      <c r="CG146" s="52">
        <v>0</v>
      </c>
      <c r="CH146" s="53">
        <v>0</v>
      </c>
      <c r="CI146" s="54">
        <v>0</v>
      </c>
      <c r="CJ146" s="55">
        <v>20</v>
      </c>
      <c r="CK146" s="61">
        <v>80</v>
      </c>
      <c r="CL146" s="57">
        <v>0</v>
      </c>
      <c r="CM146" s="58">
        <v>0</v>
      </c>
      <c r="CN146" s="59">
        <v>0</v>
      </c>
      <c r="CO146" s="60" t="s">
        <v>226</v>
      </c>
      <c r="CP146" s="49">
        <v>0</v>
      </c>
      <c r="CQ146" s="49">
        <v>0</v>
      </c>
      <c r="CR146" s="49">
        <v>0</v>
      </c>
      <c r="CS146" s="49">
        <v>100</v>
      </c>
      <c r="CT146" s="49">
        <v>0</v>
      </c>
      <c r="CU146" s="49">
        <v>0</v>
      </c>
      <c r="CV146" s="49">
        <v>0</v>
      </c>
      <c r="CW146" s="49">
        <v>0</v>
      </c>
      <c r="CX146" s="49">
        <v>0</v>
      </c>
    </row>
    <row r="147" spans="1:102" ht="15.75" thickBot="1" x14ac:dyDescent="0.3">
      <c r="A147" s="48" t="s">
        <v>227</v>
      </c>
      <c r="B147" s="49" t="s">
        <v>740</v>
      </c>
      <c r="C147" s="49" t="s">
        <v>941</v>
      </c>
      <c r="D147" s="49" t="s">
        <v>945</v>
      </c>
      <c r="E147" s="49" t="s">
        <v>947</v>
      </c>
      <c r="F147" s="50">
        <v>7497</v>
      </c>
      <c r="G147" s="49">
        <v>-27.814889999999998</v>
      </c>
      <c r="H147" s="49">
        <v>28.78304</v>
      </c>
      <c r="I147" s="51">
        <v>26968</v>
      </c>
      <c r="J147" s="51">
        <v>37453</v>
      </c>
      <c r="K147" s="50">
        <v>1973</v>
      </c>
      <c r="L147" s="49">
        <v>7489.7080029999997</v>
      </c>
      <c r="M147" s="49">
        <v>663439.47450000001</v>
      </c>
      <c r="N147" s="49">
        <v>91636.019100000005</v>
      </c>
      <c r="O147" s="49">
        <v>91.636019099999999</v>
      </c>
      <c r="P147" s="49">
        <v>192530.73379999999</v>
      </c>
      <c r="Q147" s="50">
        <v>1565</v>
      </c>
      <c r="R147" s="50">
        <v>2070</v>
      </c>
      <c r="S147" s="50">
        <v>1573</v>
      </c>
      <c r="T147" s="50">
        <v>1689</v>
      </c>
      <c r="U147" s="50">
        <v>6.7212499999999998E-4</v>
      </c>
      <c r="V147" s="50">
        <v>2.6229579999999999E-3</v>
      </c>
      <c r="W147" s="50">
        <v>10.539999959999999</v>
      </c>
      <c r="X147" s="50">
        <v>8.0333499999999996E-4</v>
      </c>
      <c r="Y147" s="49">
        <v>2.9752745940000001</v>
      </c>
      <c r="Z147" s="49">
        <v>79.397745439999994</v>
      </c>
      <c r="AA147" s="49">
        <v>59.20995628</v>
      </c>
      <c r="AB147" s="50" t="s">
        <v>199</v>
      </c>
      <c r="AC147" s="49">
        <v>33.19441235</v>
      </c>
      <c r="AD147" s="49">
        <v>6.63</v>
      </c>
      <c r="AE147" s="49">
        <v>2.4900000000000002</v>
      </c>
      <c r="AF147" s="49">
        <v>4.49</v>
      </c>
      <c r="AG147" s="49">
        <v>4.1399999999999997</v>
      </c>
      <c r="AH147" s="49">
        <v>3.78</v>
      </c>
      <c r="AI147" s="49">
        <v>0.77</v>
      </c>
      <c r="AJ147" s="49">
        <v>0.33</v>
      </c>
      <c r="AK147" s="49">
        <v>0.54</v>
      </c>
      <c r="AL147" s="49">
        <v>0.54</v>
      </c>
      <c r="AM147" s="49">
        <v>1689</v>
      </c>
      <c r="AN147" s="49">
        <v>554</v>
      </c>
      <c r="AO147" s="49">
        <v>715</v>
      </c>
      <c r="AP147" s="49">
        <v>675</v>
      </c>
      <c r="AQ147" s="49">
        <v>1164</v>
      </c>
      <c r="AR147" s="49">
        <v>368</v>
      </c>
      <c r="AS147" s="49">
        <v>695</v>
      </c>
      <c r="AT147" s="49">
        <v>670</v>
      </c>
      <c r="AU147" s="49">
        <v>0.66900000000000004</v>
      </c>
      <c r="AV147" s="49">
        <v>1.111</v>
      </c>
      <c r="AW147" s="49">
        <v>12</v>
      </c>
      <c r="AX147" s="49">
        <v>63</v>
      </c>
      <c r="AY147" s="49">
        <v>11</v>
      </c>
      <c r="AZ147" s="49">
        <v>4</v>
      </c>
      <c r="BA147" s="49">
        <v>4</v>
      </c>
      <c r="BB147" s="49">
        <v>5</v>
      </c>
      <c r="BC147" s="49">
        <v>4</v>
      </c>
      <c r="BD147" s="49">
        <v>2</v>
      </c>
      <c r="BE147" s="49">
        <v>2</v>
      </c>
      <c r="BF147" s="49">
        <v>1</v>
      </c>
      <c r="BG147" s="49">
        <v>4</v>
      </c>
      <c r="BH147" s="49">
        <v>5</v>
      </c>
      <c r="BI147" s="49">
        <v>4</v>
      </c>
      <c r="BJ147" s="49">
        <v>0</v>
      </c>
      <c r="BK147" s="49">
        <v>1</v>
      </c>
      <c r="BL147" s="49">
        <v>0</v>
      </c>
      <c r="BM147" s="49">
        <v>5</v>
      </c>
      <c r="BN147" s="49">
        <v>5</v>
      </c>
      <c r="BO147" s="49">
        <v>-0.19203081299999999</v>
      </c>
      <c r="BP147" s="49">
        <v>0.71704410799999996</v>
      </c>
      <c r="BQ147" s="49">
        <v>39.549710859999998</v>
      </c>
      <c r="BR147" s="49">
        <v>99</v>
      </c>
      <c r="BS147" s="49">
        <v>61</v>
      </c>
      <c r="BT147" s="49">
        <v>82</v>
      </c>
      <c r="BU147" s="49">
        <v>96</v>
      </c>
      <c r="BV147" s="49">
        <v>111</v>
      </c>
      <c r="BW147" s="49">
        <v>130</v>
      </c>
      <c r="BX147" s="49">
        <v>144</v>
      </c>
      <c r="BY147" s="49">
        <v>160</v>
      </c>
      <c r="BZ147" s="49">
        <v>61</v>
      </c>
      <c r="CA147" s="49">
        <v>82</v>
      </c>
      <c r="CB147" s="49">
        <v>96</v>
      </c>
      <c r="CC147" s="49">
        <v>110</v>
      </c>
      <c r="CD147" s="49">
        <v>130</v>
      </c>
      <c r="CE147" s="49">
        <v>144</v>
      </c>
      <c r="CF147" s="49">
        <v>160</v>
      </c>
      <c r="CG147" s="52">
        <v>0</v>
      </c>
      <c r="CH147" s="53">
        <v>0</v>
      </c>
      <c r="CI147" s="54">
        <v>0</v>
      </c>
      <c r="CJ147" s="55">
        <v>100</v>
      </c>
      <c r="CK147" s="61">
        <v>0</v>
      </c>
      <c r="CL147" s="57">
        <v>0</v>
      </c>
      <c r="CM147" s="58">
        <v>0</v>
      </c>
      <c r="CN147" s="59">
        <v>0</v>
      </c>
      <c r="CO147" s="60" t="s">
        <v>227</v>
      </c>
      <c r="CP147" s="49">
        <v>0</v>
      </c>
      <c r="CQ147" s="49">
        <v>0</v>
      </c>
      <c r="CR147" s="49">
        <v>0</v>
      </c>
      <c r="CS147" s="49">
        <v>100</v>
      </c>
      <c r="CT147" s="49">
        <v>0</v>
      </c>
      <c r="CU147" s="49">
        <v>0</v>
      </c>
      <c r="CV147" s="49">
        <v>0</v>
      </c>
      <c r="CW147" s="49">
        <v>0</v>
      </c>
      <c r="CX147" s="49">
        <v>0</v>
      </c>
    </row>
    <row r="148" spans="1:102" ht="15.75" thickBot="1" x14ac:dyDescent="0.3">
      <c r="A148" s="48" t="s">
        <v>228</v>
      </c>
      <c r="B148" s="49" t="s">
        <v>740</v>
      </c>
      <c r="C148" s="49" t="s">
        <v>941</v>
      </c>
      <c r="D148" s="49" t="s">
        <v>942</v>
      </c>
      <c r="E148" s="49" t="s">
        <v>967</v>
      </c>
      <c r="F148" s="50">
        <v>3578</v>
      </c>
      <c r="G148" s="49">
        <v>-27.689720000000001</v>
      </c>
      <c r="H148" s="49">
        <v>28.375</v>
      </c>
      <c r="I148" s="51">
        <v>27316</v>
      </c>
      <c r="J148" s="51">
        <v>43306</v>
      </c>
      <c r="K148" s="50"/>
      <c r="L148" s="49">
        <v>3582.0455809999999</v>
      </c>
      <c r="M148" s="49">
        <v>497838.3775</v>
      </c>
      <c r="N148" s="49">
        <v>67829.229070000001</v>
      </c>
      <c r="O148" s="49">
        <v>67.829229069999997</v>
      </c>
      <c r="P148" s="49">
        <v>137805.0471</v>
      </c>
      <c r="Q148" s="50">
        <v>1548</v>
      </c>
      <c r="R148" s="50">
        <v>2259</v>
      </c>
      <c r="S148" s="50">
        <v>1563</v>
      </c>
      <c r="T148" s="50">
        <v>1671</v>
      </c>
      <c r="U148" s="50">
        <v>1.1654650000000001E-3</v>
      </c>
      <c r="V148" s="50">
        <v>5.1594630000000004E-3</v>
      </c>
      <c r="W148" s="50">
        <v>6.7800002099999999</v>
      </c>
      <c r="X148" s="50">
        <v>1.0449540000000001E-3</v>
      </c>
      <c r="Y148" s="49">
        <v>3.3796486450000001</v>
      </c>
      <c r="Z148" s="49">
        <v>82.641840270000003</v>
      </c>
      <c r="AA148" s="49">
        <v>41.361528649999997</v>
      </c>
      <c r="AB148" s="50" t="s">
        <v>199</v>
      </c>
      <c r="AC148" s="49">
        <v>29.004244849999999</v>
      </c>
      <c r="AD148" s="49">
        <v>6.66</v>
      </c>
      <c r="AE148" s="49">
        <v>2.92</v>
      </c>
      <c r="AF148" s="49">
        <v>5.49</v>
      </c>
      <c r="AG148" s="49">
        <v>5.6</v>
      </c>
      <c r="AH148" s="49">
        <v>5.6</v>
      </c>
      <c r="AI148" s="49">
        <v>0.77</v>
      </c>
      <c r="AJ148" s="49">
        <v>0.38</v>
      </c>
      <c r="AK148" s="49">
        <v>0.54</v>
      </c>
      <c r="AL148" s="49">
        <v>0.54</v>
      </c>
      <c r="AM148" s="49">
        <v>904</v>
      </c>
      <c r="AN148" s="49">
        <v>541</v>
      </c>
      <c r="AO148" s="49">
        <v>660</v>
      </c>
      <c r="AP148" s="49">
        <v>657</v>
      </c>
      <c r="AQ148" s="49">
        <v>754</v>
      </c>
      <c r="AR148" s="49">
        <v>429</v>
      </c>
      <c r="AS148" s="49">
        <v>634</v>
      </c>
      <c r="AT148" s="49">
        <v>636</v>
      </c>
      <c r="AU148" s="49">
        <v>0.20399999999999999</v>
      </c>
      <c r="AV148" s="49">
        <v>0.34899999999999998</v>
      </c>
      <c r="AW148" s="49">
        <v>12</v>
      </c>
      <c r="AX148" s="49">
        <v>30</v>
      </c>
      <c r="AY148" s="49">
        <v>11</v>
      </c>
      <c r="AZ148" s="49">
        <v>1</v>
      </c>
      <c r="BA148" s="49">
        <v>4</v>
      </c>
      <c r="BB148" s="49">
        <v>4</v>
      </c>
      <c r="BC148" s="49">
        <v>4</v>
      </c>
      <c r="BD148" s="49">
        <v>2</v>
      </c>
      <c r="BE148" s="49">
        <v>2</v>
      </c>
      <c r="BF148" s="49">
        <v>2</v>
      </c>
      <c r="BG148" s="49">
        <v>4</v>
      </c>
      <c r="BH148" s="49">
        <v>5</v>
      </c>
      <c r="BI148" s="49">
        <v>4</v>
      </c>
      <c r="BJ148" s="49">
        <v>0</v>
      </c>
      <c r="BK148" s="49">
        <v>1</v>
      </c>
      <c r="BL148" s="49">
        <v>0</v>
      </c>
      <c r="BM148" s="49">
        <v>5</v>
      </c>
      <c r="BN148" s="49">
        <v>5</v>
      </c>
      <c r="BO148" s="49">
        <v>-0.16002073</v>
      </c>
      <c r="BP148" s="49">
        <v>0.73952944700000001</v>
      </c>
      <c r="BQ148" s="49">
        <v>44.54801123</v>
      </c>
      <c r="BR148" s="49">
        <v>99</v>
      </c>
      <c r="BS148" s="49">
        <v>62</v>
      </c>
      <c r="BT148" s="49">
        <v>83</v>
      </c>
      <c r="BU148" s="49">
        <v>98</v>
      </c>
      <c r="BV148" s="49">
        <v>113</v>
      </c>
      <c r="BW148" s="49">
        <v>133</v>
      </c>
      <c r="BX148" s="49">
        <v>148</v>
      </c>
      <c r="BY148" s="49">
        <v>165</v>
      </c>
      <c r="BZ148" s="49">
        <v>59</v>
      </c>
      <c r="CA148" s="49">
        <v>79</v>
      </c>
      <c r="CB148" s="49">
        <v>93</v>
      </c>
      <c r="CC148" s="49">
        <v>108</v>
      </c>
      <c r="CD148" s="49">
        <v>127</v>
      </c>
      <c r="CE148" s="49">
        <v>142</v>
      </c>
      <c r="CF148" s="49">
        <v>157</v>
      </c>
      <c r="CG148" s="52">
        <v>0</v>
      </c>
      <c r="CH148" s="53">
        <v>0</v>
      </c>
      <c r="CI148" s="54">
        <v>0</v>
      </c>
      <c r="CJ148" s="55">
        <v>100</v>
      </c>
      <c r="CK148" s="61">
        <v>0</v>
      </c>
      <c r="CL148" s="57">
        <v>0</v>
      </c>
      <c r="CM148" s="58">
        <v>0</v>
      </c>
      <c r="CN148" s="59">
        <v>0</v>
      </c>
      <c r="CO148" s="60" t="s">
        <v>228</v>
      </c>
      <c r="CP148" s="49">
        <v>0</v>
      </c>
      <c r="CQ148" s="49">
        <v>0</v>
      </c>
      <c r="CR148" s="49">
        <v>0</v>
      </c>
      <c r="CS148" s="49">
        <v>100</v>
      </c>
      <c r="CT148" s="49">
        <v>0</v>
      </c>
      <c r="CU148" s="49">
        <v>0</v>
      </c>
      <c r="CV148" s="49">
        <v>0</v>
      </c>
      <c r="CW148" s="49">
        <v>0</v>
      </c>
      <c r="CX148" s="49">
        <v>0</v>
      </c>
    </row>
    <row r="149" spans="1:102" ht="15.75" thickBot="1" x14ac:dyDescent="0.3">
      <c r="A149" s="48" t="s">
        <v>229</v>
      </c>
      <c r="B149" s="49" t="s">
        <v>740</v>
      </c>
      <c r="C149" s="49" t="s">
        <v>941</v>
      </c>
      <c r="D149" s="49" t="s">
        <v>942</v>
      </c>
      <c r="E149" s="49" t="s">
        <v>943</v>
      </c>
      <c r="F149" s="50">
        <v>15466</v>
      </c>
      <c r="G149" s="49">
        <v>-27.29861</v>
      </c>
      <c r="H149" s="49">
        <v>28.495830000000002</v>
      </c>
      <c r="I149" s="51">
        <v>22626</v>
      </c>
      <c r="J149" s="51">
        <v>39631</v>
      </c>
      <c r="K149" s="50"/>
      <c r="L149" s="49">
        <v>15463.07994</v>
      </c>
      <c r="M149" s="49">
        <v>953594.4277</v>
      </c>
      <c r="N149" s="49">
        <v>146249.8953</v>
      </c>
      <c r="O149" s="49">
        <v>146.24989529999999</v>
      </c>
      <c r="P149" s="49">
        <v>306768.81579999998</v>
      </c>
      <c r="Q149" s="50">
        <v>1501</v>
      </c>
      <c r="R149" s="50">
        <v>2070</v>
      </c>
      <c r="S149" s="50">
        <v>1512</v>
      </c>
      <c r="T149" s="50">
        <v>1671</v>
      </c>
      <c r="U149" s="50">
        <v>5.8826899999999999E-4</v>
      </c>
      <c r="V149" s="50">
        <v>1.8548169999999999E-3</v>
      </c>
      <c r="W149" s="50">
        <v>8.2899999619999996</v>
      </c>
      <c r="X149" s="50">
        <v>6.9107399999999996E-4</v>
      </c>
      <c r="Y149" s="49">
        <v>3.5167530340000002</v>
      </c>
      <c r="Z149" s="49">
        <v>76.381727769999998</v>
      </c>
      <c r="AA149" s="49">
        <v>89.81369153</v>
      </c>
      <c r="AB149" s="50" t="s">
        <v>199</v>
      </c>
      <c r="AC149" s="49">
        <v>44.844462149999998</v>
      </c>
      <c r="AD149" s="49">
        <v>6.83</v>
      </c>
      <c r="AE149" s="49">
        <v>2.4900000000000002</v>
      </c>
      <c r="AF149" s="49">
        <v>5.07</v>
      </c>
      <c r="AG149" s="49">
        <v>5.54</v>
      </c>
      <c r="AH149" s="49">
        <v>5.6</v>
      </c>
      <c r="AI149" s="49">
        <v>0.77</v>
      </c>
      <c r="AJ149" s="49">
        <v>0.33</v>
      </c>
      <c r="AK149" s="49">
        <v>0.51</v>
      </c>
      <c r="AL149" s="49">
        <v>0.52</v>
      </c>
      <c r="AM149" s="49">
        <v>1689</v>
      </c>
      <c r="AN149" s="49">
        <v>536</v>
      </c>
      <c r="AO149" s="49">
        <v>681</v>
      </c>
      <c r="AP149" s="49">
        <v>657</v>
      </c>
      <c r="AQ149" s="49">
        <v>1164</v>
      </c>
      <c r="AR149" s="49">
        <v>368</v>
      </c>
      <c r="AS149" s="49">
        <v>662</v>
      </c>
      <c r="AT149" s="49">
        <v>649</v>
      </c>
      <c r="AU149" s="49">
        <v>0.38</v>
      </c>
      <c r="AV149" s="49">
        <v>0.61399999999999999</v>
      </c>
      <c r="AW149" s="49">
        <v>12</v>
      </c>
      <c r="AX149" s="49">
        <v>30</v>
      </c>
      <c r="AY149" s="49">
        <v>11</v>
      </c>
      <c r="AZ149" s="49">
        <v>1</v>
      </c>
      <c r="BA149" s="49">
        <v>4</v>
      </c>
      <c r="BB149" s="49">
        <v>5</v>
      </c>
      <c r="BC149" s="49">
        <v>4</v>
      </c>
      <c r="BD149" s="49">
        <v>2</v>
      </c>
      <c r="BE149" s="49">
        <v>2</v>
      </c>
      <c r="BF149" s="49">
        <v>1</v>
      </c>
      <c r="BG149" s="49">
        <v>4</v>
      </c>
      <c r="BH149" s="49">
        <v>5</v>
      </c>
      <c r="BI149" s="49">
        <v>4</v>
      </c>
      <c r="BJ149" s="49">
        <v>0</v>
      </c>
      <c r="BK149" s="49">
        <v>1</v>
      </c>
      <c r="BL149" s="49">
        <v>0</v>
      </c>
      <c r="BM149" s="49">
        <v>5</v>
      </c>
      <c r="BN149" s="49">
        <v>5</v>
      </c>
      <c r="BO149" s="49">
        <v>-0.16766610100000001</v>
      </c>
      <c r="BP149" s="49">
        <v>0.53791292599999996</v>
      </c>
      <c r="BQ149" s="49">
        <v>13.487956240000001</v>
      </c>
      <c r="BR149" s="49">
        <v>111</v>
      </c>
      <c r="BS149" s="49">
        <v>74</v>
      </c>
      <c r="BT149" s="49">
        <v>98</v>
      </c>
      <c r="BU149" s="49">
        <v>115</v>
      </c>
      <c r="BV149" s="49">
        <v>132</v>
      </c>
      <c r="BW149" s="49">
        <v>156</v>
      </c>
      <c r="BX149" s="49">
        <v>174</v>
      </c>
      <c r="BY149" s="49">
        <v>193</v>
      </c>
      <c r="BZ149" s="49">
        <v>63</v>
      </c>
      <c r="CA149" s="49">
        <v>84</v>
      </c>
      <c r="CB149" s="49">
        <v>98</v>
      </c>
      <c r="CC149" s="49">
        <v>113</v>
      </c>
      <c r="CD149" s="49">
        <v>133</v>
      </c>
      <c r="CE149" s="49">
        <v>148</v>
      </c>
      <c r="CF149" s="49">
        <v>164</v>
      </c>
      <c r="CG149" s="52">
        <v>0</v>
      </c>
      <c r="CH149" s="53">
        <v>0</v>
      </c>
      <c r="CI149" s="54">
        <v>0</v>
      </c>
      <c r="CJ149" s="55">
        <v>100</v>
      </c>
      <c r="CK149" s="61">
        <v>0</v>
      </c>
      <c r="CL149" s="57">
        <v>0</v>
      </c>
      <c r="CM149" s="58">
        <v>0</v>
      </c>
      <c r="CN149" s="59">
        <v>0</v>
      </c>
      <c r="CO149" s="60" t="s">
        <v>229</v>
      </c>
      <c r="CP149" s="49">
        <v>0</v>
      </c>
      <c r="CQ149" s="49">
        <v>0</v>
      </c>
      <c r="CR149" s="49">
        <v>0</v>
      </c>
      <c r="CS149" s="49">
        <v>100</v>
      </c>
      <c r="CT149" s="49">
        <v>0</v>
      </c>
      <c r="CU149" s="49">
        <v>0</v>
      </c>
      <c r="CV149" s="49">
        <v>0</v>
      </c>
      <c r="CW149" s="49">
        <v>0</v>
      </c>
      <c r="CX149" s="49">
        <v>0</v>
      </c>
    </row>
    <row r="150" spans="1:102" ht="15.75" thickBot="1" x14ac:dyDescent="0.3">
      <c r="A150" s="48" t="s">
        <v>230</v>
      </c>
      <c r="B150" s="49" t="s">
        <v>740</v>
      </c>
      <c r="C150" s="49" t="s">
        <v>941</v>
      </c>
      <c r="D150" s="49" t="s">
        <v>942</v>
      </c>
      <c r="E150" s="49" t="s">
        <v>944</v>
      </c>
      <c r="F150" s="50">
        <v>4650</v>
      </c>
      <c r="G150" s="49">
        <v>-27.43083</v>
      </c>
      <c r="H150" s="49">
        <v>28.52638</v>
      </c>
      <c r="I150" s="51">
        <v>31127</v>
      </c>
      <c r="J150" s="51">
        <v>43306</v>
      </c>
      <c r="K150" s="50"/>
      <c r="L150" s="49">
        <v>4646.2631570000003</v>
      </c>
      <c r="M150" s="49">
        <v>575046.28280000004</v>
      </c>
      <c r="N150" s="49">
        <v>102354.4639</v>
      </c>
      <c r="O150" s="49">
        <v>102.3544639</v>
      </c>
      <c r="P150" s="49">
        <v>181949.94880000001</v>
      </c>
      <c r="Q150" s="50">
        <v>1509</v>
      </c>
      <c r="R150" s="50">
        <v>2259</v>
      </c>
      <c r="S150" s="50">
        <v>1521</v>
      </c>
      <c r="T150" s="50">
        <v>1659</v>
      </c>
      <c r="U150" s="50">
        <v>1.041188E-3</v>
      </c>
      <c r="V150" s="50">
        <v>4.1220129999999999E-3</v>
      </c>
      <c r="W150" s="50">
        <v>6.420000076</v>
      </c>
      <c r="X150" s="50">
        <v>1.0112669999999999E-3</v>
      </c>
      <c r="Y150" s="49">
        <v>3.4125967689999999</v>
      </c>
      <c r="Z150" s="49">
        <v>82.051818159999996</v>
      </c>
      <c r="AA150" s="49">
        <v>51.88054692</v>
      </c>
      <c r="AB150" s="50" t="s">
        <v>199</v>
      </c>
      <c r="AC150" s="49">
        <v>103.6867749</v>
      </c>
      <c r="AD150" s="49">
        <v>6.7</v>
      </c>
      <c r="AE150" s="49">
        <v>2.92</v>
      </c>
      <c r="AF150" s="49">
        <v>5.57</v>
      </c>
      <c r="AG150" s="49">
        <v>5.6</v>
      </c>
      <c r="AH150" s="49">
        <v>5.6</v>
      </c>
      <c r="AI150" s="49">
        <v>0.77</v>
      </c>
      <c r="AJ150" s="49">
        <v>0.37</v>
      </c>
      <c r="AK150" s="49">
        <v>0.51</v>
      </c>
      <c r="AL150" s="49">
        <v>0.5</v>
      </c>
      <c r="AM150" s="49">
        <v>904</v>
      </c>
      <c r="AN150" s="49">
        <v>541</v>
      </c>
      <c r="AO150" s="49">
        <v>657</v>
      </c>
      <c r="AP150" s="49">
        <v>654</v>
      </c>
      <c r="AQ150" s="49">
        <v>754</v>
      </c>
      <c r="AR150" s="49">
        <v>429</v>
      </c>
      <c r="AS150" s="49">
        <v>637</v>
      </c>
      <c r="AT150" s="49">
        <v>639</v>
      </c>
      <c r="AU150" s="49">
        <v>0.20300000000000001</v>
      </c>
      <c r="AV150" s="49">
        <v>0.4</v>
      </c>
      <c r="AW150" s="49">
        <v>12</v>
      </c>
      <c r="AX150" s="49">
        <v>30</v>
      </c>
      <c r="AY150" s="49">
        <v>11</v>
      </c>
      <c r="AZ150" s="49">
        <v>1</v>
      </c>
      <c r="BA150" s="49">
        <v>4</v>
      </c>
      <c r="BB150" s="49">
        <v>4</v>
      </c>
      <c r="BC150" s="49">
        <v>4</v>
      </c>
      <c r="BD150" s="49">
        <v>2</v>
      </c>
      <c r="BE150" s="49">
        <v>2</v>
      </c>
      <c r="BF150" s="49">
        <v>2</v>
      </c>
      <c r="BG150" s="49">
        <v>4</v>
      </c>
      <c r="BH150" s="49">
        <v>5</v>
      </c>
      <c r="BI150" s="49">
        <v>4</v>
      </c>
      <c r="BJ150" s="49">
        <v>0</v>
      </c>
      <c r="BK150" s="49">
        <v>1</v>
      </c>
      <c r="BL150" s="49">
        <v>0</v>
      </c>
      <c r="BM150" s="49">
        <v>5</v>
      </c>
      <c r="BN150" s="49">
        <v>5</v>
      </c>
      <c r="BO150" s="49">
        <v>-0.18153103300000001</v>
      </c>
      <c r="BP150" s="49">
        <v>0.76079902300000002</v>
      </c>
      <c r="BQ150" s="49">
        <v>31.92271178</v>
      </c>
      <c r="BR150" s="49">
        <v>97</v>
      </c>
      <c r="BS150" s="49">
        <v>54</v>
      </c>
      <c r="BT150" s="49">
        <v>72</v>
      </c>
      <c r="BU150" s="49">
        <v>84</v>
      </c>
      <c r="BV150" s="49">
        <v>97</v>
      </c>
      <c r="BW150" s="49">
        <v>115</v>
      </c>
      <c r="BX150" s="49">
        <v>128</v>
      </c>
      <c r="BY150" s="49">
        <v>143</v>
      </c>
      <c r="BZ150" s="49">
        <v>75</v>
      </c>
      <c r="CA150" s="49">
        <v>100</v>
      </c>
      <c r="CB150" s="49">
        <v>117</v>
      </c>
      <c r="CC150" s="49">
        <v>135</v>
      </c>
      <c r="CD150" s="49">
        <v>159</v>
      </c>
      <c r="CE150" s="49">
        <v>178</v>
      </c>
      <c r="CF150" s="49">
        <v>198</v>
      </c>
      <c r="CG150" s="52">
        <v>0</v>
      </c>
      <c r="CH150" s="53">
        <v>0</v>
      </c>
      <c r="CI150" s="54">
        <v>0</v>
      </c>
      <c r="CJ150" s="55">
        <v>100</v>
      </c>
      <c r="CK150" s="61">
        <v>0</v>
      </c>
      <c r="CL150" s="57">
        <v>0</v>
      </c>
      <c r="CM150" s="58">
        <v>0</v>
      </c>
      <c r="CN150" s="59">
        <v>0</v>
      </c>
      <c r="CO150" s="60" t="s">
        <v>230</v>
      </c>
      <c r="CP150" s="49">
        <v>0</v>
      </c>
      <c r="CQ150" s="49">
        <v>0</v>
      </c>
      <c r="CR150" s="49">
        <v>0</v>
      </c>
      <c r="CS150" s="49">
        <v>100</v>
      </c>
      <c r="CT150" s="49">
        <v>0</v>
      </c>
      <c r="CU150" s="49">
        <v>0</v>
      </c>
      <c r="CV150" s="49">
        <v>0</v>
      </c>
      <c r="CW150" s="49">
        <v>0</v>
      </c>
      <c r="CX150" s="49">
        <v>0</v>
      </c>
    </row>
    <row r="151" spans="1:102" ht="15.75" thickBot="1" x14ac:dyDescent="0.3">
      <c r="A151" s="48" t="s">
        <v>231</v>
      </c>
      <c r="B151" s="49" t="s">
        <v>740</v>
      </c>
      <c r="C151" s="49" t="s">
        <v>941</v>
      </c>
      <c r="D151" s="49" t="s">
        <v>945</v>
      </c>
      <c r="E151" s="49" t="s">
        <v>946</v>
      </c>
      <c r="F151" s="50">
        <v>10489</v>
      </c>
      <c r="G151" s="49">
        <v>-27.301380000000002</v>
      </c>
      <c r="H151" s="49">
        <v>28.585550000000001</v>
      </c>
      <c r="I151" s="51">
        <v>31204</v>
      </c>
      <c r="J151" s="51">
        <v>43306</v>
      </c>
      <c r="K151" s="50"/>
      <c r="L151" s="49">
        <v>10538.380730000001</v>
      </c>
      <c r="M151" s="49">
        <v>829712.51049999997</v>
      </c>
      <c r="N151" s="49">
        <v>147219.74369999999</v>
      </c>
      <c r="O151" s="49">
        <v>147.21974370000001</v>
      </c>
      <c r="P151" s="49">
        <v>289632.5809</v>
      </c>
      <c r="Q151" s="50">
        <v>1507</v>
      </c>
      <c r="R151" s="50">
        <v>2070</v>
      </c>
      <c r="S151" s="50">
        <v>1516</v>
      </c>
      <c r="T151" s="50">
        <v>1673</v>
      </c>
      <c r="U151" s="50">
        <v>6.1742899999999996E-4</v>
      </c>
      <c r="V151" s="50">
        <v>1.9438420000000001E-3</v>
      </c>
      <c r="W151" s="50">
        <v>9.1999998089999995</v>
      </c>
      <c r="X151" s="50">
        <v>7.2275499999999995E-4</v>
      </c>
      <c r="Y151" s="49">
        <v>3.4445635289999998</v>
      </c>
      <c r="Z151" s="49">
        <v>78.897734409999998</v>
      </c>
      <c r="AA151" s="49">
        <v>84.455102049999994</v>
      </c>
      <c r="AB151" s="50" t="s">
        <v>199</v>
      </c>
      <c r="AC151" s="49">
        <v>135.54348640000001</v>
      </c>
      <c r="AD151" s="49">
        <v>6.66</v>
      </c>
      <c r="AE151" s="49">
        <v>2.4900000000000002</v>
      </c>
      <c r="AF151" s="49">
        <v>4.82</v>
      </c>
      <c r="AG151" s="49">
        <v>4.8</v>
      </c>
      <c r="AH151" s="49">
        <v>4.5199999999999996</v>
      </c>
      <c r="AI151" s="49">
        <v>0.77</v>
      </c>
      <c r="AJ151" s="49">
        <v>0.33</v>
      </c>
      <c r="AK151" s="49">
        <v>0.52</v>
      </c>
      <c r="AL151" s="49">
        <v>0.53</v>
      </c>
      <c r="AM151" s="49">
        <v>1689</v>
      </c>
      <c r="AN151" s="49">
        <v>536</v>
      </c>
      <c r="AO151" s="49">
        <v>693</v>
      </c>
      <c r="AP151" s="49">
        <v>661</v>
      </c>
      <c r="AQ151" s="49">
        <v>1164</v>
      </c>
      <c r="AR151" s="49">
        <v>368</v>
      </c>
      <c r="AS151" s="49">
        <v>674</v>
      </c>
      <c r="AT151" s="49">
        <v>655</v>
      </c>
      <c r="AU151" s="49">
        <v>0.46</v>
      </c>
      <c r="AV151" s="49">
        <v>0.71799999999999997</v>
      </c>
      <c r="AW151" s="49">
        <v>12</v>
      </c>
      <c r="AX151" s="49">
        <v>30</v>
      </c>
      <c r="AY151" s="49">
        <v>11</v>
      </c>
      <c r="AZ151" s="49">
        <v>1</v>
      </c>
      <c r="BA151" s="49">
        <v>4</v>
      </c>
      <c r="BB151" s="49">
        <v>5</v>
      </c>
      <c r="BC151" s="49">
        <v>4</v>
      </c>
      <c r="BD151" s="49">
        <v>2</v>
      </c>
      <c r="BE151" s="49">
        <v>2</v>
      </c>
      <c r="BF151" s="49">
        <v>1</v>
      </c>
      <c r="BG151" s="49">
        <v>4</v>
      </c>
      <c r="BH151" s="49">
        <v>5</v>
      </c>
      <c r="BI151" s="49">
        <v>4</v>
      </c>
      <c r="BJ151" s="49">
        <v>0</v>
      </c>
      <c r="BK151" s="49">
        <v>1</v>
      </c>
      <c r="BL151" s="49">
        <v>0</v>
      </c>
      <c r="BM151" s="49">
        <v>5</v>
      </c>
      <c r="BN151" s="49">
        <v>5</v>
      </c>
      <c r="BO151" s="49">
        <v>-0.16766610100000001</v>
      </c>
      <c r="BP151" s="49">
        <v>0.62288964599999996</v>
      </c>
      <c r="BQ151" s="49">
        <v>33.475635799999999</v>
      </c>
      <c r="BR151" s="49">
        <v>114</v>
      </c>
      <c r="BS151" s="49">
        <v>70</v>
      </c>
      <c r="BT151" s="49">
        <v>94</v>
      </c>
      <c r="BU151" s="49">
        <v>110</v>
      </c>
      <c r="BV151" s="49">
        <v>126</v>
      </c>
      <c r="BW151" s="49">
        <v>148</v>
      </c>
      <c r="BX151" s="49">
        <v>166</v>
      </c>
      <c r="BY151" s="49">
        <v>183</v>
      </c>
      <c r="BZ151" s="49">
        <v>83</v>
      </c>
      <c r="CA151" s="49">
        <v>111</v>
      </c>
      <c r="CB151" s="49">
        <v>130</v>
      </c>
      <c r="CC151" s="49">
        <v>149</v>
      </c>
      <c r="CD151" s="49">
        <v>175</v>
      </c>
      <c r="CE151" s="49">
        <v>195</v>
      </c>
      <c r="CF151" s="49">
        <v>216</v>
      </c>
      <c r="CG151" s="52">
        <v>0</v>
      </c>
      <c r="CH151" s="53">
        <v>0</v>
      </c>
      <c r="CI151" s="54">
        <v>0</v>
      </c>
      <c r="CJ151" s="55">
        <v>100</v>
      </c>
      <c r="CK151" s="61">
        <v>0</v>
      </c>
      <c r="CL151" s="57">
        <v>0</v>
      </c>
      <c r="CM151" s="58">
        <v>0</v>
      </c>
      <c r="CN151" s="59">
        <v>0</v>
      </c>
      <c r="CO151" s="60" t="s">
        <v>231</v>
      </c>
      <c r="CP151" s="49">
        <v>0</v>
      </c>
      <c r="CQ151" s="49">
        <v>0</v>
      </c>
      <c r="CR151" s="49">
        <v>0</v>
      </c>
      <c r="CS151" s="49">
        <v>100</v>
      </c>
      <c r="CT151" s="49">
        <v>0</v>
      </c>
      <c r="CU151" s="49">
        <v>0</v>
      </c>
      <c r="CV151" s="49">
        <v>0</v>
      </c>
      <c r="CW151" s="49">
        <v>0</v>
      </c>
      <c r="CX151" s="49">
        <v>0</v>
      </c>
    </row>
    <row r="152" spans="1:102" ht="15.75" thickBot="1" x14ac:dyDescent="0.3">
      <c r="A152" s="48" t="s">
        <v>232</v>
      </c>
      <c r="B152" s="49" t="s">
        <v>740</v>
      </c>
      <c r="C152" s="49" t="s">
        <v>941</v>
      </c>
      <c r="D152" s="49" t="s">
        <v>945</v>
      </c>
      <c r="E152" s="49" t="s">
        <v>947</v>
      </c>
      <c r="F152" s="50">
        <v>7497</v>
      </c>
      <c r="G152" s="49">
        <v>-27.802769999999999</v>
      </c>
      <c r="H152" s="49">
        <v>28.767499999999998</v>
      </c>
      <c r="I152" s="51">
        <v>32479</v>
      </c>
      <c r="J152" s="51">
        <v>43328</v>
      </c>
      <c r="K152" s="50"/>
      <c r="L152" s="49">
        <v>7502.1006809999999</v>
      </c>
      <c r="M152" s="49">
        <v>665120.06909999996</v>
      </c>
      <c r="N152" s="49">
        <v>94524.347080000007</v>
      </c>
      <c r="O152" s="49">
        <v>94.524347079999998</v>
      </c>
      <c r="P152" s="49">
        <v>195419.06169999999</v>
      </c>
      <c r="Q152" s="50">
        <v>1561</v>
      </c>
      <c r="R152" s="50">
        <v>2070</v>
      </c>
      <c r="S152" s="50">
        <v>1573</v>
      </c>
      <c r="T152" s="50">
        <v>1689</v>
      </c>
      <c r="U152" s="50">
        <v>6.9307899999999998E-4</v>
      </c>
      <c r="V152" s="50">
        <v>2.6046590000000001E-3</v>
      </c>
      <c r="W152" s="50">
        <v>10.52999973</v>
      </c>
      <c r="X152" s="50">
        <v>7.9146100000000003E-4</v>
      </c>
      <c r="Y152" s="49">
        <v>2.9948814320000001</v>
      </c>
      <c r="Z152" s="49">
        <v>79.481300559999994</v>
      </c>
      <c r="AA152" s="49">
        <v>60.237088620000002</v>
      </c>
      <c r="AB152" s="50" t="s">
        <v>199</v>
      </c>
      <c r="AC152" s="49">
        <v>37.75375957</v>
      </c>
      <c r="AD152" s="49">
        <v>6.63</v>
      </c>
      <c r="AE152" s="49">
        <v>2.4900000000000002</v>
      </c>
      <c r="AF152" s="49">
        <v>4.49</v>
      </c>
      <c r="AG152" s="49">
        <v>4.1399999999999997</v>
      </c>
      <c r="AH152" s="49">
        <v>3.78</v>
      </c>
      <c r="AI152" s="49">
        <v>0.77</v>
      </c>
      <c r="AJ152" s="49">
        <v>0.33</v>
      </c>
      <c r="AK152" s="49">
        <v>0.54</v>
      </c>
      <c r="AL152" s="49">
        <v>0.54</v>
      </c>
      <c r="AM152" s="49">
        <v>1689</v>
      </c>
      <c r="AN152" s="49">
        <v>554</v>
      </c>
      <c r="AO152" s="49">
        <v>715</v>
      </c>
      <c r="AP152" s="49">
        <v>675</v>
      </c>
      <c r="AQ152" s="49">
        <v>1164</v>
      </c>
      <c r="AR152" s="49">
        <v>368</v>
      </c>
      <c r="AS152" s="49">
        <v>695</v>
      </c>
      <c r="AT152" s="49">
        <v>669</v>
      </c>
      <c r="AU152" s="49">
        <v>0.66900000000000004</v>
      </c>
      <c r="AV152" s="49">
        <v>1.111</v>
      </c>
      <c r="AW152" s="49">
        <v>12</v>
      </c>
      <c r="AX152" s="49">
        <v>63</v>
      </c>
      <c r="AY152" s="49">
        <v>11</v>
      </c>
      <c r="AZ152" s="49">
        <v>4</v>
      </c>
      <c r="BA152" s="49">
        <v>4</v>
      </c>
      <c r="BB152" s="49">
        <v>5</v>
      </c>
      <c r="BC152" s="49">
        <v>4</v>
      </c>
      <c r="BD152" s="49">
        <v>2</v>
      </c>
      <c r="BE152" s="49">
        <v>2</v>
      </c>
      <c r="BF152" s="49">
        <v>1</v>
      </c>
      <c r="BG152" s="49">
        <v>4</v>
      </c>
      <c r="BH152" s="49">
        <v>5</v>
      </c>
      <c r="BI152" s="49">
        <v>4</v>
      </c>
      <c r="BJ152" s="49">
        <v>0</v>
      </c>
      <c r="BK152" s="49">
        <v>1</v>
      </c>
      <c r="BL152" s="49">
        <v>0</v>
      </c>
      <c r="BM152" s="49">
        <v>5</v>
      </c>
      <c r="BN152" s="49">
        <v>5</v>
      </c>
      <c r="BO152" s="49">
        <v>-0.19203081299999999</v>
      </c>
      <c r="BP152" s="49">
        <v>0.70835083499999996</v>
      </c>
      <c r="BQ152" s="49">
        <v>25.2014444</v>
      </c>
      <c r="BR152" s="49">
        <v>99</v>
      </c>
      <c r="BS152" s="49">
        <v>62</v>
      </c>
      <c r="BT152" s="49">
        <v>83</v>
      </c>
      <c r="BU152" s="49">
        <v>98</v>
      </c>
      <c r="BV152" s="49">
        <v>112</v>
      </c>
      <c r="BW152" s="49">
        <v>132</v>
      </c>
      <c r="BX152" s="49">
        <v>147</v>
      </c>
      <c r="BY152" s="49">
        <v>162</v>
      </c>
      <c r="BZ152" s="49">
        <v>62</v>
      </c>
      <c r="CA152" s="49">
        <v>83</v>
      </c>
      <c r="CB152" s="49">
        <v>98</v>
      </c>
      <c r="CC152" s="49">
        <v>112</v>
      </c>
      <c r="CD152" s="49">
        <v>131</v>
      </c>
      <c r="CE152" s="49">
        <v>146</v>
      </c>
      <c r="CF152" s="49">
        <v>162</v>
      </c>
      <c r="CG152" s="52">
        <v>0</v>
      </c>
      <c r="CH152" s="53">
        <v>0</v>
      </c>
      <c r="CI152" s="54">
        <v>0</v>
      </c>
      <c r="CJ152" s="55">
        <v>100</v>
      </c>
      <c r="CK152" s="61">
        <v>0</v>
      </c>
      <c r="CL152" s="57">
        <v>0</v>
      </c>
      <c r="CM152" s="58">
        <v>0</v>
      </c>
      <c r="CN152" s="59">
        <v>0</v>
      </c>
      <c r="CO152" s="60" t="s">
        <v>232</v>
      </c>
      <c r="CP152" s="49">
        <v>0</v>
      </c>
      <c r="CQ152" s="49">
        <v>0</v>
      </c>
      <c r="CR152" s="49">
        <v>0</v>
      </c>
      <c r="CS152" s="49">
        <v>100</v>
      </c>
      <c r="CT152" s="49">
        <v>0</v>
      </c>
      <c r="CU152" s="49">
        <v>0</v>
      </c>
      <c r="CV152" s="49">
        <v>0</v>
      </c>
      <c r="CW152" s="49">
        <v>0</v>
      </c>
      <c r="CX152" s="49">
        <v>0</v>
      </c>
    </row>
    <row r="153" spans="1:102" ht="15.75" thickBot="1" x14ac:dyDescent="0.3">
      <c r="A153" s="48" t="s">
        <v>233</v>
      </c>
      <c r="B153" s="49" t="s">
        <v>740</v>
      </c>
      <c r="C153" s="49" t="s">
        <v>744</v>
      </c>
      <c r="D153" s="49" t="s">
        <v>745</v>
      </c>
      <c r="E153" s="49" t="s">
        <v>746</v>
      </c>
      <c r="F153" s="50">
        <v>121070</v>
      </c>
      <c r="G153" s="49">
        <v>-28.513439999999999</v>
      </c>
      <c r="H153" s="49">
        <v>24.69708</v>
      </c>
      <c r="I153" s="51">
        <v>3289</v>
      </c>
      <c r="J153" s="51">
        <v>43329</v>
      </c>
      <c r="K153" s="50">
        <v>1884</v>
      </c>
      <c r="L153" s="49">
        <v>120431.827</v>
      </c>
      <c r="M153" s="49">
        <v>3403720.9989999998</v>
      </c>
      <c r="N153" s="49">
        <v>557783.34219999996</v>
      </c>
      <c r="O153" s="49">
        <v>557.78334219999999</v>
      </c>
      <c r="P153" s="49">
        <v>1121335.334</v>
      </c>
      <c r="Q153" s="50">
        <v>1100</v>
      </c>
      <c r="R153" s="50">
        <v>1801</v>
      </c>
      <c r="S153" s="50">
        <v>1199</v>
      </c>
      <c r="T153" s="50">
        <v>1563</v>
      </c>
      <c r="U153" s="50">
        <v>5.0080299999999997E-4</v>
      </c>
      <c r="V153" s="50">
        <v>6.2514799999999996E-4</v>
      </c>
      <c r="W153" s="50">
        <v>4.420000076</v>
      </c>
      <c r="X153" s="50">
        <v>4.32817E-4</v>
      </c>
      <c r="Y153" s="49">
        <v>5.3236157430000004</v>
      </c>
      <c r="Z153" s="49">
        <v>66.672635229999997</v>
      </c>
      <c r="AA153" s="49">
        <v>291.76552839999999</v>
      </c>
      <c r="AB153" s="50" t="s">
        <v>199</v>
      </c>
      <c r="AC153" s="49">
        <v>0.79659495499999999</v>
      </c>
      <c r="AD153" s="49">
        <v>7</v>
      </c>
      <c r="AE153" s="49">
        <v>1.1200000000000001</v>
      </c>
      <c r="AF153" s="49">
        <v>4.78</v>
      </c>
      <c r="AG153" s="49">
        <v>5</v>
      </c>
      <c r="AH153" s="49">
        <v>4.1900000000000004</v>
      </c>
      <c r="AI153" s="49">
        <v>0.77</v>
      </c>
      <c r="AJ153" s="49">
        <v>0.11</v>
      </c>
      <c r="AK153" s="49">
        <v>0.44</v>
      </c>
      <c r="AL153" s="49">
        <v>0.44</v>
      </c>
      <c r="AM153" s="49">
        <v>1689</v>
      </c>
      <c r="AN153" s="49">
        <v>348</v>
      </c>
      <c r="AO153" s="49">
        <v>590</v>
      </c>
      <c r="AP153" s="49">
        <v>598</v>
      </c>
      <c r="AQ153" s="49">
        <v>1164</v>
      </c>
      <c r="AR153" s="49">
        <v>327</v>
      </c>
      <c r="AS153" s="49">
        <v>572</v>
      </c>
      <c r="AT153" s="49">
        <v>583</v>
      </c>
      <c r="AU153" s="49">
        <v>0.371</v>
      </c>
      <c r="AV153" s="49">
        <v>1.1359999999999999</v>
      </c>
      <c r="AW153" s="49">
        <v>12</v>
      </c>
      <c r="AX153" s="49">
        <v>27</v>
      </c>
      <c r="AY153" s="49">
        <v>14</v>
      </c>
      <c r="AZ153" s="49">
        <v>6</v>
      </c>
      <c r="BA153" s="49">
        <v>4</v>
      </c>
      <c r="BB153" s="49">
        <v>6</v>
      </c>
      <c r="BC153" s="49">
        <v>3</v>
      </c>
      <c r="BD153" s="49">
        <v>2</v>
      </c>
      <c r="BE153" s="49">
        <v>2</v>
      </c>
      <c r="BF153" s="49">
        <v>1</v>
      </c>
      <c r="BG153" s="49">
        <v>4</v>
      </c>
      <c r="BH153" s="49">
        <v>5</v>
      </c>
      <c r="BI153" s="49">
        <v>3</v>
      </c>
      <c r="BJ153" s="49">
        <v>0</v>
      </c>
      <c r="BK153" s="49">
        <v>1</v>
      </c>
      <c r="BL153" s="49">
        <v>0</v>
      </c>
      <c r="BM153" s="49">
        <v>5</v>
      </c>
      <c r="BN153" s="49">
        <v>5</v>
      </c>
      <c r="BO153" s="49">
        <v>0.27234567900000001</v>
      </c>
      <c r="BP153" s="49">
        <v>0.62639620100000004</v>
      </c>
      <c r="BQ153" s="49">
        <v>32.175251459999998</v>
      </c>
      <c r="BR153" s="49">
        <v>99</v>
      </c>
      <c r="BS153" s="49">
        <v>128</v>
      </c>
      <c r="BT153" s="49">
        <v>172</v>
      </c>
      <c r="BU153" s="49">
        <v>203</v>
      </c>
      <c r="BV153" s="49">
        <v>234</v>
      </c>
      <c r="BW153" s="49">
        <v>276</v>
      </c>
      <c r="BX153" s="49">
        <v>309</v>
      </c>
      <c r="BY153" s="49">
        <v>344</v>
      </c>
      <c r="BZ153" s="49">
        <v>24</v>
      </c>
      <c r="CA153" s="49">
        <v>32</v>
      </c>
      <c r="CB153" s="49">
        <v>38</v>
      </c>
      <c r="CC153" s="49">
        <v>44</v>
      </c>
      <c r="CD153" s="49">
        <v>52</v>
      </c>
      <c r="CE153" s="49">
        <v>58</v>
      </c>
      <c r="CF153" s="49">
        <v>64</v>
      </c>
      <c r="CG153" s="52">
        <v>0</v>
      </c>
      <c r="CH153" s="53">
        <v>10</v>
      </c>
      <c r="CI153" s="54">
        <v>90</v>
      </c>
      <c r="CJ153" s="55">
        <v>0</v>
      </c>
      <c r="CK153" s="61">
        <v>0</v>
      </c>
      <c r="CL153" s="57">
        <v>0</v>
      </c>
      <c r="CM153" s="58">
        <v>0</v>
      </c>
      <c r="CN153" s="59">
        <v>0</v>
      </c>
      <c r="CO153" s="60" t="s">
        <v>233</v>
      </c>
      <c r="CP153" s="49">
        <v>0</v>
      </c>
      <c r="CQ153" s="49">
        <v>0</v>
      </c>
      <c r="CR153" s="49">
        <v>0</v>
      </c>
      <c r="CS153" s="49">
        <v>0</v>
      </c>
      <c r="CT153" s="49">
        <v>0</v>
      </c>
      <c r="CU153" s="49">
        <v>100</v>
      </c>
      <c r="CV153" s="49">
        <v>0</v>
      </c>
      <c r="CW153" s="49">
        <v>0</v>
      </c>
      <c r="CX153" s="49">
        <v>0</v>
      </c>
    </row>
    <row r="154" spans="1:102" ht="15.75" thickBot="1" x14ac:dyDescent="0.3">
      <c r="A154" s="48" t="s">
        <v>234</v>
      </c>
      <c r="B154" s="49" t="s">
        <v>740</v>
      </c>
      <c r="C154" s="49" t="s">
        <v>744</v>
      </c>
      <c r="D154" s="49" t="s">
        <v>745</v>
      </c>
      <c r="E154" s="49" t="s">
        <v>746</v>
      </c>
      <c r="F154" s="50">
        <v>121220</v>
      </c>
      <c r="G154" s="49">
        <v>-28.516220000000001</v>
      </c>
      <c r="H154" s="49">
        <v>24.60069</v>
      </c>
      <c r="I154" s="51">
        <v>25063</v>
      </c>
      <c r="J154" s="51">
        <v>43329</v>
      </c>
      <c r="K154" s="50"/>
      <c r="L154" s="49">
        <v>120624.29519999999</v>
      </c>
      <c r="M154" s="49">
        <v>3431222.1239999998</v>
      </c>
      <c r="N154" s="49">
        <v>573074.38159999996</v>
      </c>
      <c r="O154" s="49">
        <v>573.07438160000004</v>
      </c>
      <c r="P154" s="49">
        <v>1136626.3729999999</v>
      </c>
      <c r="Q154" s="50">
        <v>1099</v>
      </c>
      <c r="R154" s="50">
        <v>1801</v>
      </c>
      <c r="S154" s="50">
        <v>1194</v>
      </c>
      <c r="T154" s="50">
        <v>1562</v>
      </c>
      <c r="U154" s="50">
        <v>4.89175E-4</v>
      </c>
      <c r="V154" s="50">
        <v>6.1761699999999999E-4</v>
      </c>
      <c r="W154" s="50">
        <v>4.420000076</v>
      </c>
      <c r="X154" s="50">
        <v>4.3168699999999999E-4</v>
      </c>
      <c r="Y154" s="49">
        <v>5.342634952</v>
      </c>
      <c r="Z154" s="49">
        <v>66.740162850000004</v>
      </c>
      <c r="AA154" s="49">
        <v>295.1213027</v>
      </c>
      <c r="AB154" s="50" t="s">
        <v>199</v>
      </c>
      <c r="AC154" s="49">
        <v>1.5415920940000001</v>
      </c>
      <c r="AD154" s="49">
        <v>7</v>
      </c>
      <c r="AE154" s="49">
        <v>1.1200000000000001</v>
      </c>
      <c r="AF154" s="49">
        <v>4.78</v>
      </c>
      <c r="AG154" s="49">
        <v>4.99</v>
      </c>
      <c r="AH154" s="49">
        <v>4.1900000000000004</v>
      </c>
      <c r="AI154" s="49">
        <v>0.77</v>
      </c>
      <c r="AJ154" s="49">
        <v>0.11</v>
      </c>
      <c r="AK154" s="49">
        <v>0.44</v>
      </c>
      <c r="AL154" s="49">
        <v>0.44</v>
      </c>
      <c r="AM154" s="49">
        <v>1689</v>
      </c>
      <c r="AN154" s="49">
        <v>348</v>
      </c>
      <c r="AO154" s="49">
        <v>590</v>
      </c>
      <c r="AP154" s="49">
        <v>598</v>
      </c>
      <c r="AQ154" s="49">
        <v>1164</v>
      </c>
      <c r="AR154" s="49">
        <v>327</v>
      </c>
      <c r="AS154" s="49">
        <v>572</v>
      </c>
      <c r="AT154" s="49">
        <v>583</v>
      </c>
      <c r="AU154" s="49">
        <v>0.36699999999999999</v>
      </c>
      <c r="AV154" s="49">
        <v>1.123</v>
      </c>
      <c r="AW154" s="49">
        <v>12</v>
      </c>
      <c r="AX154" s="49">
        <v>27</v>
      </c>
      <c r="AY154" s="49">
        <v>14</v>
      </c>
      <c r="AZ154" s="49">
        <v>6</v>
      </c>
      <c r="BA154" s="49">
        <v>4</v>
      </c>
      <c r="BB154" s="49">
        <v>6</v>
      </c>
      <c r="BC154" s="49">
        <v>3</v>
      </c>
      <c r="BD154" s="49">
        <v>2</v>
      </c>
      <c r="BE154" s="49">
        <v>2</v>
      </c>
      <c r="BF154" s="49">
        <v>1</v>
      </c>
      <c r="BG154" s="49">
        <v>4</v>
      </c>
      <c r="BH154" s="49">
        <v>5</v>
      </c>
      <c r="BI154" s="49">
        <v>3</v>
      </c>
      <c r="BJ154" s="49">
        <v>0</v>
      </c>
      <c r="BK154" s="49">
        <v>1</v>
      </c>
      <c r="BL154" s="49">
        <v>0</v>
      </c>
      <c r="BM154" s="49">
        <v>5</v>
      </c>
      <c r="BN154" s="49">
        <v>5</v>
      </c>
      <c r="BO154" s="49">
        <v>0.27234567900000001</v>
      </c>
      <c r="BP154" s="49">
        <v>0.83920327800000005</v>
      </c>
      <c r="BQ154" s="49">
        <v>56.808983619999999</v>
      </c>
      <c r="BR154" s="49">
        <v>100</v>
      </c>
      <c r="BS154" s="49">
        <v>129</v>
      </c>
      <c r="BT154" s="49">
        <v>173</v>
      </c>
      <c r="BU154" s="49">
        <v>205</v>
      </c>
      <c r="BV154" s="49">
        <v>236</v>
      </c>
      <c r="BW154" s="49">
        <v>278</v>
      </c>
      <c r="BX154" s="49">
        <v>312</v>
      </c>
      <c r="BY154" s="49">
        <v>347</v>
      </c>
      <c r="BZ154" s="49">
        <v>30</v>
      </c>
      <c r="CA154" s="49">
        <v>40</v>
      </c>
      <c r="CB154" s="49">
        <v>48</v>
      </c>
      <c r="CC154" s="49">
        <v>55</v>
      </c>
      <c r="CD154" s="49">
        <v>65</v>
      </c>
      <c r="CE154" s="49">
        <v>73</v>
      </c>
      <c r="CF154" s="49">
        <v>81</v>
      </c>
      <c r="CG154" s="52">
        <v>0</v>
      </c>
      <c r="CH154" s="53">
        <v>10</v>
      </c>
      <c r="CI154" s="54">
        <v>90</v>
      </c>
      <c r="CJ154" s="55">
        <v>0</v>
      </c>
      <c r="CK154" s="61">
        <v>0</v>
      </c>
      <c r="CL154" s="57">
        <v>0</v>
      </c>
      <c r="CM154" s="58">
        <v>0</v>
      </c>
      <c r="CN154" s="59">
        <v>0</v>
      </c>
      <c r="CO154" s="60" t="s">
        <v>234</v>
      </c>
      <c r="CP154" s="49">
        <v>0</v>
      </c>
      <c r="CQ154" s="49">
        <v>0</v>
      </c>
      <c r="CR154" s="49">
        <v>0</v>
      </c>
      <c r="CS154" s="49">
        <v>0</v>
      </c>
      <c r="CT154" s="49">
        <v>0</v>
      </c>
      <c r="CU154" s="49">
        <v>100</v>
      </c>
      <c r="CV154" s="49">
        <v>0</v>
      </c>
      <c r="CW154" s="49">
        <v>0</v>
      </c>
      <c r="CX154" s="49">
        <v>0</v>
      </c>
    </row>
    <row r="155" spans="1:102" ht="15.75" thickBot="1" x14ac:dyDescent="0.3">
      <c r="A155" s="48" t="s">
        <v>235</v>
      </c>
      <c r="B155" s="49" t="s">
        <v>740</v>
      </c>
      <c r="C155" s="49" t="s">
        <v>744</v>
      </c>
      <c r="D155" s="49" t="s">
        <v>982</v>
      </c>
      <c r="E155" s="49" t="s">
        <v>983</v>
      </c>
      <c r="F155" s="50">
        <v>153065</v>
      </c>
      <c r="G155" s="49">
        <v>-28.406230000000001</v>
      </c>
      <c r="H155" s="49">
        <v>24.271239999999999</v>
      </c>
      <c r="I155" s="51">
        <v>27332</v>
      </c>
      <c r="J155" s="51">
        <v>43326</v>
      </c>
      <c r="K155" s="50"/>
      <c r="L155" s="49">
        <v>152367.64300000001</v>
      </c>
      <c r="M155" s="49">
        <v>3934785.9249999998</v>
      </c>
      <c r="N155" s="49">
        <v>559207.03989999997</v>
      </c>
      <c r="O155" s="49">
        <v>559.20703990000004</v>
      </c>
      <c r="P155" s="49">
        <v>1211744.1359999999</v>
      </c>
      <c r="Q155" s="50">
        <v>1011</v>
      </c>
      <c r="R155" s="50">
        <v>1801</v>
      </c>
      <c r="S155" s="50">
        <v>1110</v>
      </c>
      <c r="T155" s="50">
        <v>1558</v>
      </c>
      <c r="U155" s="50">
        <v>5.7203500000000003E-4</v>
      </c>
      <c r="V155" s="50">
        <v>6.5195300000000004E-4</v>
      </c>
      <c r="W155" s="50">
        <v>4.0300002099999999</v>
      </c>
      <c r="X155" s="50">
        <v>4.9295299999999997E-4</v>
      </c>
      <c r="Y155" s="49">
        <v>5.5345187329999996</v>
      </c>
      <c r="Z155" s="49">
        <v>64.476002809999997</v>
      </c>
      <c r="AA155" s="49">
        <v>294.58530949999999</v>
      </c>
      <c r="AB155" s="50" t="s">
        <v>199</v>
      </c>
      <c r="AC155" s="49">
        <v>1.3528220000000001E-3</v>
      </c>
      <c r="AD155" s="49">
        <v>7</v>
      </c>
      <c r="AE155" s="49">
        <v>1.1200000000000001</v>
      </c>
      <c r="AF155" s="49">
        <v>4.66</v>
      </c>
      <c r="AG155" s="49">
        <v>4.84</v>
      </c>
      <c r="AH155" s="49">
        <v>4.1900000000000004</v>
      </c>
      <c r="AI155" s="49">
        <v>0.77</v>
      </c>
      <c r="AJ155" s="49">
        <v>0.11</v>
      </c>
      <c r="AK155" s="49">
        <v>0.44</v>
      </c>
      <c r="AL155" s="49">
        <v>0.44</v>
      </c>
      <c r="AM155" s="49">
        <v>1689</v>
      </c>
      <c r="AN155" s="49">
        <v>278</v>
      </c>
      <c r="AO155" s="49">
        <v>562</v>
      </c>
      <c r="AP155" s="49">
        <v>568</v>
      </c>
      <c r="AQ155" s="49">
        <v>1164</v>
      </c>
      <c r="AR155" s="49">
        <v>268</v>
      </c>
      <c r="AS155" s="49">
        <v>542</v>
      </c>
      <c r="AT155" s="49">
        <v>547</v>
      </c>
      <c r="AU155" s="49">
        <v>0.33300000000000002</v>
      </c>
      <c r="AV155" s="49">
        <v>1.08</v>
      </c>
      <c r="AW155" s="49">
        <v>12</v>
      </c>
      <c r="AX155" s="49">
        <v>27</v>
      </c>
      <c r="AY155" s="49">
        <v>14</v>
      </c>
      <c r="AZ155" s="49">
        <v>6</v>
      </c>
      <c r="BA155" s="49">
        <v>4</v>
      </c>
      <c r="BB155" s="49">
        <v>6</v>
      </c>
      <c r="BC155" s="49">
        <v>3</v>
      </c>
      <c r="BD155" s="49">
        <v>2</v>
      </c>
      <c r="BE155" s="49">
        <v>2</v>
      </c>
      <c r="BF155" s="49">
        <v>1</v>
      </c>
      <c r="BG155" s="49">
        <v>4</v>
      </c>
      <c r="BH155" s="49">
        <v>5</v>
      </c>
      <c r="BI155" s="49">
        <v>2</v>
      </c>
      <c r="BJ155" s="49">
        <v>0</v>
      </c>
      <c r="BK155" s="49">
        <v>1</v>
      </c>
      <c r="BL155" s="49">
        <v>0</v>
      </c>
      <c r="BM155" s="49">
        <v>5</v>
      </c>
      <c r="BN155" s="49">
        <v>5</v>
      </c>
      <c r="BO155" s="49">
        <v>0.26386494599999999</v>
      </c>
      <c r="BP155" s="49">
        <v>0.81787503299999997</v>
      </c>
      <c r="BQ155" s="49">
        <v>47.134108750000003</v>
      </c>
      <c r="BR155" s="49">
        <v>108</v>
      </c>
      <c r="BS155" s="49">
        <v>127</v>
      </c>
      <c r="BT155" s="49">
        <v>172</v>
      </c>
      <c r="BU155" s="49">
        <v>203</v>
      </c>
      <c r="BV155" s="49">
        <v>234</v>
      </c>
      <c r="BW155" s="49">
        <v>277</v>
      </c>
      <c r="BX155" s="49">
        <v>310</v>
      </c>
      <c r="BY155" s="49">
        <v>345</v>
      </c>
      <c r="BZ155" s="49">
        <v>16</v>
      </c>
      <c r="CA155" s="49">
        <v>21</v>
      </c>
      <c r="CB155" s="49">
        <v>25</v>
      </c>
      <c r="CC155" s="49">
        <v>29</v>
      </c>
      <c r="CD155" s="49">
        <v>35</v>
      </c>
      <c r="CE155" s="49">
        <v>39</v>
      </c>
      <c r="CF155" s="49">
        <v>43</v>
      </c>
      <c r="CG155" s="52">
        <v>0</v>
      </c>
      <c r="CH155" s="53">
        <v>80</v>
      </c>
      <c r="CI155" s="54">
        <v>20</v>
      </c>
      <c r="CJ155" s="55">
        <v>0</v>
      </c>
      <c r="CK155" s="61">
        <v>0</v>
      </c>
      <c r="CL155" s="57">
        <v>0</v>
      </c>
      <c r="CM155" s="58">
        <v>0</v>
      </c>
      <c r="CN155" s="59">
        <v>0</v>
      </c>
      <c r="CO155" s="60" t="s">
        <v>235</v>
      </c>
      <c r="CP155" s="49">
        <v>0</v>
      </c>
      <c r="CQ155" s="49">
        <v>0</v>
      </c>
      <c r="CR155" s="49">
        <v>0</v>
      </c>
      <c r="CS155" s="49">
        <v>0</v>
      </c>
      <c r="CT155" s="49">
        <v>0</v>
      </c>
      <c r="CU155" s="49">
        <v>100</v>
      </c>
      <c r="CV155" s="49">
        <v>0</v>
      </c>
      <c r="CW155" s="49">
        <v>0</v>
      </c>
      <c r="CX155" s="49">
        <v>0</v>
      </c>
    </row>
    <row r="156" spans="1:102" ht="15.75" thickBot="1" x14ac:dyDescent="0.3">
      <c r="A156" s="48" t="s">
        <v>236</v>
      </c>
      <c r="B156" s="49" t="s">
        <v>560</v>
      </c>
      <c r="C156" s="49" t="s">
        <v>971</v>
      </c>
      <c r="D156" s="49" t="s">
        <v>979</v>
      </c>
      <c r="E156" s="49" t="s">
        <v>980</v>
      </c>
      <c r="F156" s="50">
        <v>2388</v>
      </c>
      <c r="G156" s="49">
        <v>-31.001110000000001</v>
      </c>
      <c r="H156" s="49">
        <v>26.35305</v>
      </c>
      <c r="I156" s="51">
        <v>4658</v>
      </c>
      <c r="J156" s="51">
        <v>43244</v>
      </c>
      <c r="K156" s="50">
        <v>1912</v>
      </c>
      <c r="L156" s="49">
        <v>2385.461902</v>
      </c>
      <c r="M156" s="49">
        <v>401091.94400000002</v>
      </c>
      <c r="N156" s="49">
        <v>56590.619559999999</v>
      </c>
      <c r="O156" s="49">
        <v>56.59061956</v>
      </c>
      <c r="P156" s="49">
        <v>107539.26300000001</v>
      </c>
      <c r="Q156" s="50">
        <v>1381</v>
      </c>
      <c r="R156" s="50">
        <v>2027</v>
      </c>
      <c r="S156" s="50">
        <v>1407</v>
      </c>
      <c r="T156" s="50">
        <v>1667</v>
      </c>
      <c r="U156" s="50">
        <v>2.9099260000000002E-3</v>
      </c>
      <c r="V156" s="50">
        <v>6.0071079999999997E-3</v>
      </c>
      <c r="W156" s="50">
        <v>11.15999985</v>
      </c>
      <c r="X156" s="50">
        <v>3.223629E-3</v>
      </c>
      <c r="Y156" s="49">
        <v>2.5224034739999999</v>
      </c>
      <c r="Z156" s="49">
        <v>82.140833119999996</v>
      </c>
      <c r="AA156" s="49">
        <v>22.146683599999999</v>
      </c>
      <c r="AB156" s="50" t="s">
        <v>199</v>
      </c>
      <c r="AC156" s="49">
        <v>14.492667559999999</v>
      </c>
      <c r="AD156" s="49">
        <v>6.8</v>
      </c>
      <c r="AE156" s="49">
        <v>3.4</v>
      </c>
      <c r="AF156" s="49">
        <v>5.38</v>
      </c>
      <c r="AG156" s="49">
        <v>5.4</v>
      </c>
      <c r="AH156" s="49">
        <v>5.92</v>
      </c>
      <c r="AI156" s="49">
        <v>0.75</v>
      </c>
      <c r="AJ156" s="49">
        <v>0.53</v>
      </c>
      <c r="AK156" s="49">
        <v>0.65</v>
      </c>
      <c r="AL156" s="49">
        <v>0.68</v>
      </c>
      <c r="AM156" s="49">
        <v>653</v>
      </c>
      <c r="AN156" s="49">
        <v>318</v>
      </c>
      <c r="AO156" s="49">
        <v>462</v>
      </c>
      <c r="AP156" s="49">
        <v>454</v>
      </c>
      <c r="AQ156" s="49">
        <v>569</v>
      </c>
      <c r="AR156" s="49">
        <v>285</v>
      </c>
      <c r="AS156" s="49">
        <v>456</v>
      </c>
      <c r="AT156" s="49">
        <v>443</v>
      </c>
      <c r="AU156" s="49">
        <v>0.21</v>
      </c>
      <c r="AV156" s="49">
        <v>0.31900000000000001</v>
      </c>
      <c r="AW156" s="49">
        <v>7</v>
      </c>
      <c r="AX156" s="49">
        <v>38</v>
      </c>
      <c r="AY156" s="49">
        <v>12</v>
      </c>
      <c r="AZ156" s="49">
        <v>1</v>
      </c>
      <c r="BA156" s="49">
        <v>4</v>
      </c>
      <c r="BB156" s="49">
        <v>6</v>
      </c>
      <c r="BC156" s="49">
        <v>4</v>
      </c>
      <c r="BD156" s="49">
        <v>2</v>
      </c>
      <c r="BE156" s="49">
        <v>2</v>
      </c>
      <c r="BF156" s="49">
        <v>2</v>
      </c>
      <c r="BG156" s="49">
        <v>5</v>
      </c>
      <c r="BH156" s="49">
        <v>5</v>
      </c>
      <c r="BI156" s="49">
        <v>5</v>
      </c>
      <c r="BJ156" s="49">
        <v>1</v>
      </c>
      <c r="BK156" s="49">
        <v>1</v>
      </c>
      <c r="BL156" s="49">
        <v>1</v>
      </c>
      <c r="BM156" s="49">
        <v>6</v>
      </c>
      <c r="BN156" s="49">
        <v>5</v>
      </c>
      <c r="BO156" s="49">
        <v>0.26278839500000001</v>
      </c>
      <c r="BP156" s="49">
        <v>0.59202403199999998</v>
      </c>
      <c r="BQ156" s="49">
        <v>43.951774399999998</v>
      </c>
      <c r="BR156" s="49">
        <v>76</v>
      </c>
      <c r="BS156" s="49">
        <v>49</v>
      </c>
      <c r="BT156" s="49">
        <v>65</v>
      </c>
      <c r="BU156" s="49">
        <v>76</v>
      </c>
      <c r="BV156" s="49">
        <v>86</v>
      </c>
      <c r="BW156" s="49">
        <v>100</v>
      </c>
      <c r="BX156" s="49">
        <v>111</v>
      </c>
      <c r="BY156" s="49">
        <v>121</v>
      </c>
      <c r="BZ156" s="49">
        <v>44</v>
      </c>
      <c r="CA156" s="49">
        <v>58</v>
      </c>
      <c r="CB156" s="49">
        <v>68</v>
      </c>
      <c r="CC156" s="49">
        <v>77</v>
      </c>
      <c r="CD156" s="49">
        <v>90</v>
      </c>
      <c r="CE156" s="49">
        <v>99</v>
      </c>
      <c r="CF156" s="49">
        <v>109</v>
      </c>
      <c r="CG156" s="52">
        <v>0</v>
      </c>
      <c r="CH156" s="53">
        <v>0</v>
      </c>
      <c r="CI156" s="54">
        <v>0</v>
      </c>
      <c r="CJ156" s="55">
        <v>0</v>
      </c>
      <c r="CK156" s="61">
        <v>100</v>
      </c>
      <c r="CL156" s="57">
        <v>0</v>
      </c>
      <c r="CM156" s="58">
        <v>0</v>
      </c>
      <c r="CN156" s="59">
        <v>0</v>
      </c>
      <c r="CO156" s="60" t="s">
        <v>236</v>
      </c>
      <c r="CP156" s="49">
        <v>0</v>
      </c>
      <c r="CQ156" s="49">
        <v>0</v>
      </c>
      <c r="CR156" s="49">
        <v>0</v>
      </c>
      <c r="CS156" s="49">
        <v>0</v>
      </c>
      <c r="CT156" s="49">
        <v>0</v>
      </c>
      <c r="CU156" s="49">
        <v>0</v>
      </c>
      <c r="CV156" s="49">
        <v>100</v>
      </c>
      <c r="CW156" s="49">
        <v>0</v>
      </c>
      <c r="CX156" s="49">
        <v>0</v>
      </c>
    </row>
    <row r="157" spans="1:102" ht="15.75" thickBot="1" x14ac:dyDescent="0.3">
      <c r="A157" s="48" t="s">
        <v>237</v>
      </c>
      <c r="B157" s="49" t="s">
        <v>560</v>
      </c>
      <c r="C157" s="49" t="s">
        <v>971</v>
      </c>
      <c r="D157" s="49" t="s">
        <v>979</v>
      </c>
      <c r="E157" s="49" t="s">
        <v>981</v>
      </c>
      <c r="F157" s="50">
        <v>341</v>
      </c>
      <c r="G157" s="49">
        <v>-31.400230000000001</v>
      </c>
      <c r="H157" s="49">
        <v>26.371009999999998</v>
      </c>
      <c r="I157" s="51">
        <v>9176</v>
      </c>
      <c r="J157" s="51">
        <v>29768</v>
      </c>
      <c r="K157" s="50"/>
      <c r="L157" s="49">
        <v>344.81199120000002</v>
      </c>
      <c r="M157" s="49">
        <v>138749.62400000001</v>
      </c>
      <c r="N157" s="49">
        <v>20750.92727</v>
      </c>
      <c r="O157" s="49">
        <v>20.750927269999998</v>
      </c>
      <c r="P157" s="49">
        <v>39348.669139999998</v>
      </c>
      <c r="Q157" s="50">
        <v>1584</v>
      </c>
      <c r="R157" s="50">
        <v>2005</v>
      </c>
      <c r="S157" s="50">
        <v>1597</v>
      </c>
      <c r="T157" s="50">
        <v>1720</v>
      </c>
      <c r="U157" s="50">
        <v>4.3488889999999999E-3</v>
      </c>
      <c r="V157" s="50">
        <v>1.0699218E-2</v>
      </c>
      <c r="W157" s="50">
        <v>12.47000027</v>
      </c>
      <c r="X157" s="50">
        <v>4.1678660000000001E-3</v>
      </c>
      <c r="Y157" s="49">
        <v>2.1645586849999998</v>
      </c>
      <c r="Z157" s="49">
        <v>90.22528149</v>
      </c>
      <c r="AA157" s="49">
        <v>9.2500533879999995</v>
      </c>
      <c r="AB157" s="50" t="s">
        <v>199</v>
      </c>
      <c r="AC157" s="49">
        <v>7.0479945370000001</v>
      </c>
      <c r="AD157" s="49">
        <v>6.3</v>
      </c>
      <c r="AE157" s="49">
        <v>4.2</v>
      </c>
      <c r="AF157" s="49">
        <v>5.52</v>
      </c>
      <c r="AG157" s="49">
        <v>5.4</v>
      </c>
      <c r="AH157" s="49">
        <v>5.97</v>
      </c>
      <c r="AI157" s="49">
        <v>0.7</v>
      </c>
      <c r="AJ157" s="49">
        <v>0.53</v>
      </c>
      <c r="AK157" s="49">
        <v>0.68</v>
      </c>
      <c r="AL157" s="49">
        <v>0.68</v>
      </c>
      <c r="AM157" s="49">
        <v>653</v>
      </c>
      <c r="AN157" s="49">
        <v>444</v>
      </c>
      <c r="AO157" s="49">
        <v>488</v>
      </c>
      <c r="AP157" s="49">
        <v>483</v>
      </c>
      <c r="AQ157" s="49">
        <v>569</v>
      </c>
      <c r="AR157" s="49">
        <v>415</v>
      </c>
      <c r="AS157" s="49">
        <v>502</v>
      </c>
      <c r="AT157" s="49">
        <v>503</v>
      </c>
      <c r="AU157" s="49">
        <v>0.29499999999999998</v>
      </c>
      <c r="AV157" s="49">
        <v>6.6000000000000003E-2</v>
      </c>
      <c r="AW157" s="49">
        <v>15</v>
      </c>
      <c r="AX157" s="49">
        <v>60</v>
      </c>
      <c r="AY157" s="49">
        <v>12</v>
      </c>
      <c r="AZ157" s="49">
        <v>5</v>
      </c>
      <c r="BA157" s="49">
        <v>4</v>
      </c>
      <c r="BB157" s="49">
        <v>6</v>
      </c>
      <c r="BC157" s="49">
        <v>4</v>
      </c>
      <c r="BD157" s="49">
        <v>2</v>
      </c>
      <c r="BE157" s="49">
        <v>2</v>
      </c>
      <c r="BF157" s="49">
        <v>2</v>
      </c>
      <c r="BG157" s="49">
        <v>5</v>
      </c>
      <c r="BH157" s="49">
        <v>5</v>
      </c>
      <c r="BI157" s="49">
        <v>5</v>
      </c>
      <c r="BJ157" s="49">
        <v>1</v>
      </c>
      <c r="BK157" s="49">
        <v>1</v>
      </c>
      <c r="BL157" s="49">
        <v>1</v>
      </c>
      <c r="BM157" s="49">
        <v>6</v>
      </c>
      <c r="BN157" s="49">
        <v>5</v>
      </c>
      <c r="BO157" s="49">
        <v>0.21610195500000001</v>
      </c>
      <c r="BP157" s="49">
        <v>0.48700461900000003</v>
      </c>
      <c r="BQ157" s="49">
        <v>51.902240239999998</v>
      </c>
      <c r="BR157" s="49">
        <v>84</v>
      </c>
      <c r="BS157" s="49">
        <v>40</v>
      </c>
      <c r="BT157" s="49">
        <v>53</v>
      </c>
      <c r="BU157" s="49">
        <v>62</v>
      </c>
      <c r="BV157" s="49">
        <v>71</v>
      </c>
      <c r="BW157" s="49">
        <v>83</v>
      </c>
      <c r="BX157" s="49">
        <v>92</v>
      </c>
      <c r="BY157" s="49">
        <v>101</v>
      </c>
      <c r="BZ157" s="49">
        <v>37</v>
      </c>
      <c r="CA157" s="49">
        <v>49</v>
      </c>
      <c r="CB157" s="49">
        <v>58</v>
      </c>
      <c r="CC157" s="49">
        <v>66</v>
      </c>
      <c r="CD157" s="49">
        <v>77</v>
      </c>
      <c r="CE157" s="49">
        <v>85</v>
      </c>
      <c r="CF157" s="49">
        <v>94</v>
      </c>
      <c r="CG157" s="52">
        <v>0</v>
      </c>
      <c r="CH157" s="53">
        <v>0</v>
      </c>
      <c r="CI157" s="54">
        <v>0</v>
      </c>
      <c r="CJ157" s="55">
        <v>0</v>
      </c>
      <c r="CK157" s="61">
        <v>100</v>
      </c>
      <c r="CL157" s="57">
        <v>0</v>
      </c>
      <c r="CM157" s="58">
        <v>0</v>
      </c>
      <c r="CN157" s="59">
        <v>0</v>
      </c>
      <c r="CO157" s="60" t="s">
        <v>237</v>
      </c>
      <c r="CP157" s="49">
        <v>0</v>
      </c>
      <c r="CQ157" s="49">
        <v>0</v>
      </c>
      <c r="CR157" s="49">
        <v>0</v>
      </c>
      <c r="CS157" s="49">
        <v>0</v>
      </c>
      <c r="CT157" s="49">
        <v>0</v>
      </c>
      <c r="CU157" s="49">
        <v>0</v>
      </c>
      <c r="CV157" s="49">
        <v>100</v>
      </c>
      <c r="CW157" s="49">
        <v>0</v>
      </c>
      <c r="CX157" s="49">
        <v>0</v>
      </c>
    </row>
    <row r="158" spans="1:102" ht="15.75" thickBot="1" x14ac:dyDescent="0.3">
      <c r="A158" s="48" t="s">
        <v>238</v>
      </c>
      <c r="B158" s="49" t="s">
        <v>560</v>
      </c>
      <c r="C158" s="49" t="s">
        <v>971</v>
      </c>
      <c r="D158" s="49" t="s">
        <v>977</v>
      </c>
      <c r="E158" s="49" t="s">
        <v>978</v>
      </c>
      <c r="F158" s="50">
        <v>8664</v>
      </c>
      <c r="G158" s="49">
        <v>-30.830549999999999</v>
      </c>
      <c r="H158" s="49">
        <v>26.920549999999999</v>
      </c>
      <c r="I158" s="51">
        <v>24021</v>
      </c>
      <c r="J158" s="51">
        <v>43272</v>
      </c>
      <c r="K158" s="50">
        <v>1965</v>
      </c>
      <c r="L158" s="49">
        <v>8666.7541299999993</v>
      </c>
      <c r="M158" s="49">
        <v>809965.24820000003</v>
      </c>
      <c r="N158" s="49">
        <v>72031.013130000007</v>
      </c>
      <c r="O158" s="49">
        <v>72.031013130000005</v>
      </c>
      <c r="P158" s="49">
        <v>270660.58110000001</v>
      </c>
      <c r="Q158" s="50">
        <v>1329</v>
      </c>
      <c r="R158" s="50">
        <v>2162</v>
      </c>
      <c r="S158" s="50">
        <v>1348</v>
      </c>
      <c r="T158" s="50">
        <v>1801</v>
      </c>
      <c r="U158" s="50">
        <v>1.921147E-3</v>
      </c>
      <c r="V158" s="50">
        <v>3.0776549999999999E-3</v>
      </c>
      <c r="W158" s="50">
        <v>19.959999079999999</v>
      </c>
      <c r="X158" s="50">
        <v>2.2315770000000002E-3</v>
      </c>
      <c r="Y158" s="49">
        <v>2.3160086180000001</v>
      </c>
      <c r="Z158" s="49">
        <v>77.581848609999994</v>
      </c>
      <c r="AA158" s="49">
        <v>51.935771099999997</v>
      </c>
      <c r="AB158" s="50" t="s">
        <v>199</v>
      </c>
      <c r="AC158" s="49">
        <v>1.926433032</v>
      </c>
      <c r="AD158" s="49">
        <v>7</v>
      </c>
      <c r="AE158" s="49">
        <v>3.2</v>
      </c>
      <c r="AF158" s="49">
        <v>5.5</v>
      </c>
      <c r="AG158" s="49">
        <v>5.7</v>
      </c>
      <c r="AH158" s="49">
        <v>5.75</v>
      </c>
      <c r="AI158" s="49">
        <v>0.75</v>
      </c>
      <c r="AJ158" s="49">
        <v>0.14000000000000001</v>
      </c>
      <c r="AK158" s="49">
        <v>0.69</v>
      </c>
      <c r="AL158" s="49">
        <v>0.68</v>
      </c>
      <c r="AM158" s="49">
        <v>1206</v>
      </c>
      <c r="AN158" s="49">
        <v>478</v>
      </c>
      <c r="AO158" s="49">
        <v>656</v>
      </c>
      <c r="AP158" s="49">
        <v>649</v>
      </c>
      <c r="AQ158" s="49">
        <v>1065</v>
      </c>
      <c r="AR158" s="49">
        <v>393</v>
      </c>
      <c r="AS158" s="49">
        <v>625</v>
      </c>
      <c r="AT158" s="49">
        <v>616</v>
      </c>
      <c r="AU158" s="49">
        <v>8.5000000000000006E-2</v>
      </c>
      <c r="AV158" s="49">
        <v>0.13</v>
      </c>
      <c r="AW158" s="49">
        <v>15</v>
      </c>
      <c r="AX158" s="49">
        <v>14</v>
      </c>
      <c r="AY158" s="49">
        <v>12</v>
      </c>
      <c r="AZ158" s="49">
        <v>5</v>
      </c>
      <c r="BA158" s="49">
        <v>4</v>
      </c>
      <c r="BB158" s="49">
        <v>7</v>
      </c>
      <c r="BC158" s="49">
        <v>4</v>
      </c>
      <c r="BD158" s="49">
        <v>2</v>
      </c>
      <c r="BE158" s="49">
        <v>2</v>
      </c>
      <c r="BF158" s="49">
        <v>2</v>
      </c>
      <c r="BG158" s="49">
        <v>5</v>
      </c>
      <c r="BH158" s="49">
        <v>5</v>
      </c>
      <c r="BI158" s="49">
        <v>5</v>
      </c>
      <c r="BJ158" s="49">
        <v>1</v>
      </c>
      <c r="BK158" s="49">
        <v>1</v>
      </c>
      <c r="BL158" s="49">
        <v>1</v>
      </c>
      <c r="BM158" s="49">
        <v>6</v>
      </c>
      <c r="BN158" s="49">
        <v>5</v>
      </c>
      <c r="BO158" s="49">
        <v>0.14493070799999999</v>
      </c>
      <c r="BP158" s="49">
        <v>0.40604599200000002</v>
      </c>
      <c r="BQ158" s="49">
        <v>12.358676320000001</v>
      </c>
      <c r="BR158" s="49">
        <v>88</v>
      </c>
      <c r="BS158" s="49">
        <v>49</v>
      </c>
      <c r="BT158" s="49">
        <v>65</v>
      </c>
      <c r="BU158" s="49">
        <v>76</v>
      </c>
      <c r="BV158" s="49">
        <v>87</v>
      </c>
      <c r="BW158" s="49">
        <v>102</v>
      </c>
      <c r="BX158" s="49">
        <v>114</v>
      </c>
      <c r="BY158" s="49">
        <v>126</v>
      </c>
      <c r="BZ158" s="49">
        <v>30</v>
      </c>
      <c r="CA158" s="49">
        <v>40</v>
      </c>
      <c r="CB158" s="49">
        <v>47</v>
      </c>
      <c r="CC158" s="49">
        <v>54</v>
      </c>
      <c r="CD158" s="49">
        <v>63</v>
      </c>
      <c r="CE158" s="49">
        <v>70</v>
      </c>
      <c r="CF158" s="49">
        <v>78</v>
      </c>
      <c r="CG158" s="52">
        <v>0</v>
      </c>
      <c r="CH158" s="53">
        <v>0</v>
      </c>
      <c r="CI158" s="54">
        <v>0</v>
      </c>
      <c r="CJ158" s="55">
        <v>0</v>
      </c>
      <c r="CK158" s="61">
        <v>100</v>
      </c>
      <c r="CL158" s="57">
        <v>0</v>
      </c>
      <c r="CM158" s="58">
        <v>0</v>
      </c>
      <c r="CN158" s="59">
        <v>0</v>
      </c>
      <c r="CO158" s="60" t="s">
        <v>238</v>
      </c>
      <c r="CP158" s="49">
        <v>0</v>
      </c>
      <c r="CQ158" s="49">
        <v>0</v>
      </c>
      <c r="CR158" s="49">
        <v>0</v>
      </c>
      <c r="CS158" s="49">
        <v>0</v>
      </c>
      <c r="CT158" s="49">
        <v>0</v>
      </c>
      <c r="CU158" s="49">
        <v>0</v>
      </c>
      <c r="CV158" s="49">
        <v>100</v>
      </c>
      <c r="CW158" s="49">
        <v>0</v>
      </c>
      <c r="CX158" s="49">
        <v>0</v>
      </c>
    </row>
    <row r="159" spans="1:102" ht="15.75" thickBot="1" x14ac:dyDescent="0.3">
      <c r="A159" s="48" t="s">
        <v>239</v>
      </c>
      <c r="B159" s="49" t="s">
        <v>560</v>
      </c>
      <c r="C159" s="49" t="s">
        <v>971</v>
      </c>
      <c r="D159" s="49" t="s">
        <v>972</v>
      </c>
      <c r="E159" s="49" t="s">
        <v>1105</v>
      </c>
      <c r="F159" s="50">
        <v>3220</v>
      </c>
      <c r="G159" s="49">
        <v>-29.549880000000002</v>
      </c>
      <c r="H159" s="49">
        <v>28.15202</v>
      </c>
      <c r="I159" s="51">
        <v>31374</v>
      </c>
      <c r="J159" s="51">
        <v>43237</v>
      </c>
      <c r="K159" s="50"/>
      <c r="L159" s="49">
        <v>1080.07825</v>
      </c>
      <c r="M159" s="49">
        <v>231128.54980000001</v>
      </c>
      <c r="N159" s="49">
        <v>50270.289790000003</v>
      </c>
      <c r="O159" s="49">
        <v>50.27028979</v>
      </c>
      <c r="P159" s="49">
        <v>112251.82429999999</v>
      </c>
      <c r="Q159" s="50">
        <v>1824</v>
      </c>
      <c r="R159" s="50">
        <v>3105</v>
      </c>
      <c r="S159" s="50">
        <v>1862</v>
      </c>
      <c r="T159" s="50">
        <v>2461</v>
      </c>
      <c r="U159" s="50">
        <v>5.9746080000000002E-3</v>
      </c>
      <c r="V159" s="50">
        <v>1.1411841000000001E-2</v>
      </c>
      <c r="W159" s="50">
        <v>33.439998629999998</v>
      </c>
      <c r="X159" s="50">
        <v>7.1149550000000001E-3</v>
      </c>
      <c r="Y159" s="49">
        <v>2.486146905</v>
      </c>
      <c r="Z159" s="49">
        <v>86.016615720000004</v>
      </c>
      <c r="AA159" s="49">
        <v>16.876312599999999</v>
      </c>
      <c r="AB159" s="50" t="s">
        <v>199</v>
      </c>
      <c r="AC159" s="49">
        <v>16.979346249999999</v>
      </c>
      <c r="AD159" s="49">
        <v>0</v>
      </c>
      <c r="AE159" s="49">
        <v>0</v>
      </c>
      <c r="AF159" s="49">
        <v>0</v>
      </c>
      <c r="AG159" s="49">
        <v>0</v>
      </c>
      <c r="AH159" s="49">
        <v>0</v>
      </c>
      <c r="AI159" s="49">
        <v>0.27</v>
      </c>
      <c r="AJ159" s="49">
        <v>0.1</v>
      </c>
      <c r="AK159" s="49">
        <v>0.19</v>
      </c>
      <c r="AL159" s="49">
        <v>0.2</v>
      </c>
      <c r="AM159" s="49">
        <v>949</v>
      </c>
      <c r="AN159" s="49">
        <v>483</v>
      </c>
      <c r="AO159" s="49">
        <v>705</v>
      </c>
      <c r="AP159" s="49">
        <v>695</v>
      </c>
      <c r="AQ159" s="49">
        <v>867</v>
      </c>
      <c r="AR159" s="49">
        <v>596</v>
      </c>
      <c r="AS159" s="49">
        <v>718</v>
      </c>
      <c r="AT159" s="49">
        <v>715</v>
      </c>
      <c r="AU159" s="49">
        <v>0</v>
      </c>
      <c r="AV159" s="49">
        <v>0</v>
      </c>
      <c r="AW159" s="49">
        <v>12</v>
      </c>
      <c r="AX159" s="49">
        <v>17</v>
      </c>
      <c r="AY159" s="49">
        <v>11</v>
      </c>
      <c r="AZ159" s="49">
        <v>5</v>
      </c>
      <c r="BA159" s="49">
        <v>4</v>
      </c>
      <c r="BB159" s="49">
        <v>4</v>
      </c>
      <c r="BC159" s="49">
        <v>4</v>
      </c>
      <c r="BD159" s="49">
        <v>2</v>
      </c>
      <c r="BE159" s="49">
        <v>2</v>
      </c>
      <c r="BF159" s="49">
        <v>2</v>
      </c>
      <c r="BG159" s="49">
        <v>5</v>
      </c>
      <c r="BH159" s="49">
        <v>5</v>
      </c>
      <c r="BI159" s="49">
        <v>5</v>
      </c>
      <c r="BJ159" s="49">
        <v>1</v>
      </c>
      <c r="BK159" s="49">
        <v>1</v>
      </c>
      <c r="BL159" s="49">
        <v>1</v>
      </c>
      <c r="BM159" s="49">
        <v>6</v>
      </c>
      <c r="BN159" s="49">
        <v>5</v>
      </c>
      <c r="BO159" s="49">
        <v>-0.17387103200000001</v>
      </c>
      <c r="BP159" s="49">
        <v>0.50406635300000002</v>
      </c>
      <c r="BQ159" s="49">
        <v>42.149398050000002</v>
      </c>
      <c r="BR159" s="49">
        <v>85</v>
      </c>
      <c r="BS159" s="49">
        <v>44</v>
      </c>
      <c r="BT159" s="49">
        <v>59</v>
      </c>
      <c r="BU159" s="49">
        <v>70</v>
      </c>
      <c r="BV159" s="49">
        <v>81</v>
      </c>
      <c r="BW159" s="49">
        <v>97</v>
      </c>
      <c r="BX159" s="49">
        <v>110</v>
      </c>
      <c r="BY159" s="49">
        <v>124</v>
      </c>
      <c r="BZ159" s="49">
        <v>44</v>
      </c>
      <c r="CA159" s="49">
        <v>59</v>
      </c>
      <c r="CB159" s="49">
        <v>70</v>
      </c>
      <c r="CC159" s="49">
        <v>82</v>
      </c>
      <c r="CD159" s="49">
        <v>98</v>
      </c>
      <c r="CE159" s="49">
        <v>110</v>
      </c>
      <c r="CF159" s="49">
        <v>124</v>
      </c>
      <c r="CG159" s="52">
        <v>0</v>
      </c>
      <c r="CH159" s="53">
        <v>0</v>
      </c>
      <c r="CI159" s="54">
        <v>0</v>
      </c>
      <c r="CJ159" s="55">
        <v>0</v>
      </c>
      <c r="CK159" s="61">
        <v>100</v>
      </c>
      <c r="CL159" s="57">
        <v>0</v>
      </c>
      <c r="CM159" s="58">
        <v>0</v>
      </c>
      <c r="CN159" s="59">
        <v>0</v>
      </c>
      <c r="CO159" s="60" t="s">
        <v>239</v>
      </c>
      <c r="CP159" s="49">
        <v>0</v>
      </c>
      <c r="CQ159" s="49">
        <v>0</v>
      </c>
      <c r="CR159" s="49">
        <v>0</v>
      </c>
      <c r="CS159" s="49">
        <v>100</v>
      </c>
      <c r="CT159" s="49">
        <v>0</v>
      </c>
      <c r="CU159" s="49">
        <v>0</v>
      </c>
      <c r="CV159" s="49">
        <v>0</v>
      </c>
      <c r="CW159" s="49">
        <v>0</v>
      </c>
      <c r="CX159" s="49">
        <v>0</v>
      </c>
    </row>
    <row r="160" spans="1:102" ht="15.75" thickBot="1" x14ac:dyDescent="0.3">
      <c r="A160" s="48" t="s">
        <v>240</v>
      </c>
      <c r="B160" s="49" t="s">
        <v>560</v>
      </c>
      <c r="C160" s="49" t="s">
        <v>971</v>
      </c>
      <c r="D160" s="49" t="s">
        <v>974</v>
      </c>
      <c r="E160" s="49" t="s">
        <v>976</v>
      </c>
      <c r="F160" s="50">
        <v>1083</v>
      </c>
      <c r="G160" s="49">
        <v>-29.485050000000001</v>
      </c>
      <c r="H160" s="49">
        <v>28.644439999999999</v>
      </c>
      <c r="I160" s="51">
        <v>31372</v>
      </c>
      <c r="J160" s="51">
        <v>43237</v>
      </c>
      <c r="K160" s="50"/>
      <c r="L160" s="49">
        <v>3230.2413390000002</v>
      </c>
      <c r="M160" s="49">
        <v>423297.37319999997</v>
      </c>
      <c r="N160" s="49">
        <v>75927.152459999998</v>
      </c>
      <c r="O160" s="49">
        <v>75.927152460000002</v>
      </c>
      <c r="P160" s="49">
        <v>172485.76269999999</v>
      </c>
      <c r="Q160" s="50">
        <v>1820</v>
      </c>
      <c r="R160" s="50">
        <v>3306</v>
      </c>
      <c r="S160" s="50">
        <v>1862</v>
      </c>
      <c r="T160" s="50">
        <v>2595</v>
      </c>
      <c r="U160" s="50">
        <v>4.7389470000000003E-3</v>
      </c>
      <c r="V160" s="50">
        <v>8.6152039999999996E-3</v>
      </c>
      <c r="W160" s="50">
        <v>32.869998930000001</v>
      </c>
      <c r="X160" s="50">
        <v>5.6661680000000001E-3</v>
      </c>
      <c r="Y160" s="49">
        <v>2.1928404129999999</v>
      </c>
      <c r="Z160" s="49">
        <v>80.81436574</v>
      </c>
      <c r="AA160" s="49">
        <v>25.644749919999999</v>
      </c>
      <c r="AB160" s="50" t="s">
        <v>199</v>
      </c>
      <c r="AC160" s="49">
        <v>24.828933719999998</v>
      </c>
      <c r="AD160" s="49">
        <v>6.46</v>
      </c>
      <c r="AE160" s="49">
        <v>6.02</v>
      </c>
      <c r="AF160" s="49">
        <v>6.38</v>
      </c>
      <c r="AG160" s="49">
        <v>6.46</v>
      </c>
      <c r="AH160" s="49">
        <v>6.46</v>
      </c>
      <c r="AI160" s="49">
        <v>0.76</v>
      </c>
      <c r="AJ160" s="49">
        <v>0.04</v>
      </c>
      <c r="AK160" s="49">
        <v>0.23</v>
      </c>
      <c r="AL160" s="49">
        <v>0.26</v>
      </c>
      <c r="AM160" s="49">
        <v>1549</v>
      </c>
      <c r="AN160" s="49">
        <v>421</v>
      </c>
      <c r="AO160" s="49">
        <v>785</v>
      </c>
      <c r="AP160" s="49">
        <v>736</v>
      </c>
      <c r="AQ160" s="49">
        <v>1044</v>
      </c>
      <c r="AR160" s="49">
        <v>487</v>
      </c>
      <c r="AS160" s="49">
        <v>730</v>
      </c>
      <c r="AT160" s="49">
        <v>721</v>
      </c>
      <c r="AU160" s="49">
        <v>0</v>
      </c>
      <c r="AV160" s="49">
        <v>0</v>
      </c>
      <c r="AW160" s="49">
        <v>12</v>
      </c>
      <c r="AX160" s="49">
        <v>17</v>
      </c>
      <c r="AY160" s="49">
        <v>3</v>
      </c>
      <c r="AZ160" s="49">
        <v>5</v>
      </c>
      <c r="BA160" s="49">
        <v>4</v>
      </c>
      <c r="BB160" s="49">
        <v>4</v>
      </c>
      <c r="BC160" s="49">
        <v>4</v>
      </c>
      <c r="BD160" s="49">
        <v>2</v>
      </c>
      <c r="BE160" s="49">
        <v>2</v>
      </c>
      <c r="BF160" s="49">
        <v>2</v>
      </c>
      <c r="BG160" s="49">
        <v>5</v>
      </c>
      <c r="BH160" s="49">
        <v>5</v>
      </c>
      <c r="BI160" s="49">
        <v>5</v>
      </c>
      <c r="BJ160" s="49">
        <v>1</v>
      </c>
      <c r="BK160" s="49">
        <v>1</v>
      </c>
      <c r="BL160" s="49">
        <v>1</v>
      </c>
      <c r="BM160" s="49">
        <v>6</v>
      </c>
      <c r="BN160" s="49">
        <v>5</v>
      </c>
      <c r="BO160" s="49">
        <v>-0.17387103200000001</v>
      </c>
      <c r="BP160" s="49">
        <v>0.52536968299999998</v>
      </c>
      <c r="BQ160" s="49">
        <v>25.02144221</v>
      </c>
      <c r="BR160" s="49">
        <v>88</v>
      </c>
      <c r="BS160" s="49">
        <v>52</v>
      </c>
      <c r="BT160" s="49">
        <v>70</v>
      </c>
      <c r="BU160" s="49">
        <v>84</v>
      </c>
      <c r="BV160" s="49">
        <v>97</v>
      </c>
      <c r="BW160" s="49">
        <v>116</v>
      </c>
      <c r="BX160" s="49">
        <v>132</v>
      </c>
      <c r="BY160" s="49">
        <v>148</v>
      </c>
      <c r="BZ160" s="49">
        <v>52</v>
      </c>
      <c r="CA160" s="49">
        <v>70</v>
      </c>
      <c r="CB160" s="49">
        <v>83</v>
      </c>
      <c r="CC160" s="49">
        <v>97</v>
      </c>
      <c r="CD160" s="49">
        <v>116</v>
      </c>
      <c r="CE160" s="49">
        <v>131</v>
      </c>
      <c r="CF160" s="49">
        <v>148</v>
      </c>
      <c r="CG160" s="52">
        <v>0</v>
      </c>
      <c r="CH160" s="53">
        <v>0</v>
      </c>
      <c r="CI160" s="54">
        <v>0</v>
      </c>
      <c r="CJ160" s="55">
        <v>0</v>
      </c>
      <c r="CK160" s="61">
        <v>100</v>
      </c>
      <c r="CL160" s="57">
        <v>0</v>
      </c>
      <c r="CM160" s="58">
        <v>0</v>
      </c>
      <c r="CN160" s="59">
        <v>0</v>
      </c>
      <c r="CO160" s="60" t="s">
        <v>240</v>
      </c>
      <c r="CP160" s="49">
        <v>0</v>
      </c>
      <c r="CQ160" s="49">
        <v>0</v>
      </c>
      <c r="CR160" s="49">
        <v>0</v>
      </c>
      <c r="CS160" s="49">
        <v>100</v>
      </c>
      <c r="CT160" s="49">
        <v>0</v>
      </c>
      <c r="CU160" s="49">
        <v>0</v>
      </c>
      <c r="CV160" s="49">
        <v>0</v>
      </c>
      <c r="CW160" s="49">
        <v>0</v>
      </c>
      <c r="CX160" s="49">
        <v>0</v>
      </c>
    </row>
    <row r="161" spans="1:102" ht="15.75" thickBot="1" x14ac:dyDescent="0.3">
      <c r="A161" s="62" t="s">
        <v>241</v>
      </c>
      <c r="B161" s="64" t="s">
        <v>560</v>
      </c>
      <c r="C161" s="64" t="s">
        <v>971</v>
      </c>
      <c r="D161" s="64" t="s">
        <v>974</v>
      </c>
      <c r="E161" s="64" t="s">
        <v>975</v>
      </c>
      <c r="F161" s="65">
        <v>1867</v>
      </c>
      <c r="G161" s="63">
        <v>-29.33672</v>
      </c>
      <c r="H161" s="63">
        <v>28.50637</v>
      </c>
      <c r="I161" s="66">
        <v>37166</v>
      </c>
      <c r="J161" s="66">
        <v>43236</v>
      </c>
      <c r="K161" s="65"/>
      <c r="L161" s="63">
        <v>1869.1989719999999</v>
      </c>
      <c r="M161" s="63">
        <v>359328.61790000001</v>
      </c>
      <c r="N161" s="63">
        <v>55861.281110000004</v>
      </c>
      <c r="O161" s="49">
        <v>55.86128111</v>
      </c>
      <c r="P161" s="63">
        <v>140695.95540000001</v>
      </c>
      <c r="Q161" s="65">
        <v>1903</v>
      </c>
      <c r="R161" s="65">
        <v>3306</v>
      </c>
      <c r="S161" s="65">
        <v>2057</v>
      </c>
      <c r="T161" s="65">
        <v>2660</v>
      </c>
      <c r="U161" s="65">
        <v>5.8152189999999999E-3</v>
      </c>
      <c r="V161" s="65">
        <v>9.9718570000000006E-3</v>
      </c>
      <c r="W161" s="65">
        <v>34.540000919999997</v>
      </c>
      <c r="X161" s="65">
        <v>5.7144500000000003E-3</v>
      </c>
      <c r="Y161" s="63">
        <v>2.3909458749999999</v>
      </c>
      <c r="Z161" s="63">
        <v>83.724009940000002</v>
      </c>
      <c r="AA161" s="63">
        <v>21.85025929</v>
      </c>
      <c r="AB161" s="65" t="s">
        <v>199</v>
      </c>
      <c r="AC161" s="63">
        <v>16.619365040000002</v>
      </c>
      <c r="AD161" s="63">
        <v>6.46</v>
      </c>
      <c r="AE161" s="63">
        <v>6.02</v>
      </c>
      <c r="AF161" s="63">
        <v>6.38</v>
      </c>
      <c r="AG161" s="63">
        <v>6.46</v>
      </c>
      <c r="AH161" s="63">
        <v>6.46</v>
      </c>
      <c r="AI161" s="63">
        <v>0.76</v>
      </c>
      <c r="AJ161" s="63">
        <v>7.0000000000000007E-2</v>
      </c>
      <c r="AK161" s="63">
        <v>0.28000000000000003</v>
      </c>
      <c r="AL161" s="63">
        <v>0.3</v>
      </c>
      <c r="AM161" s="63">
        <v>1549</v>
      </c>
      <c r="AN161" s="63">
        <v>492</v>
      </c>
      <c r="AO161" s="63">
        <v>858</v>
      </c>
      <c r="AP161" s="63">
        <v>869</v>
      </c>
      <c r="AQ161" s="63">
        <v>1044</v>
      </c>
      <c r="AR161" s="63">
        <v>621</v>
      </c>
      <c r="AS161" s="63">
        <v>780</v>
      </c>
      <c r="AT161" s="63">
        <v>776</v>
      </c>
      <c r="AU161" s="63">
        <v>0</v>
      </c>
      <c r="AV161" s="63">
        <v>0</v>
      </c>
      <c r="AW161" s="63">
        <v>12</v>
      </c>
      <c r="AX161" s="63">
        <v>17</v>
      </c>
      <c r="AY161" s="63">
        <v>3</v>
      </c>
      <c r="AZ161" s="63">
        <v>5</v>
      </c>
      <c r="BA161" s="63">
        <v>4</v>
      </c>
      <c r="BB161" s="63">
        <v>4</v>
      </c>
      <c r="BC161" s="63">
        <v>4</v>
      </c>
      <c r="BD161" s="63">
        <v>2</v>
      </c>
      <c r="BE161" s="63">
        <v>2</v>
      </c>
      <c r="BF161" s="63">
        <v>2</v>
      </c>
      <c r="BG161" s="63">
        <v>5</v>
      </c>
      <c r="BH161" s="63">
        <v>5</v>
      </c>
      <c r="BI161" s="63">
        <v>5</v>
      </c>
      <c r="BJ161" s="63">
        <v>1</v>
      </c>
      <c r="BK161" s="63">
        <v>1</v>
      </c>
      <c r="BL161" s="63">
        <v>1</v>
      </c>
      <c r="BM161" s="63">
        <v>6</v>
      </c>
      <c r="BN161" s="63">
        <v>5</v>
      </c>
      <c r="BO161" s="63">
        <v>-0.17387103200000001</v>
      </c>
      <c r="BP161" s="63">
        <v>0.49624490599999999</v>
      </c>
      <c r="BQ161" s="63">
        <v>-7.8592459760000004</v>
      </c>
      <c r="BR161" s="63">
        <v>93</v>
      </c>
      <c r="BS161" s="63">
        <v>56</v>
      </c>
      <c r="BT161" s="63">
        <v>75</v>
      </c>
      <c r="BU161" s="63">
        <v>89</v>
      </c>
      <c r="BV161" s="63">
        <v>104</v>
      </c>
      <c r="BW161" s="63">
        <v>124</v>
      </c>
      <c r="BX161" s="63">
        <v>140</v>
      </c>
      <c r="BY161" s="63">
        <v>157</v>
      </c>
      <c r="BZ161" s="63">
        <v>53</v>
      </c>
      <c r="CA161" s="63">
        <v>71</v>
      </c>
      <c r="CB161" s="63">
        <v>85</v>
      </c>
      <c r="CC161" s="63">
        <v>98</v>
      </c>
      <c r="CD161" s="63">
        <v>117</v>
      </c>
      <c r="CE161" s="63">
        <v>133</v>
      </c>
      <c r="CF161" s="63">
        <v>149</v>
      </c>
      <c r="CG161" s="52">
        <v>0</v>
      </c>
      <c r="CH161" s="53">
        <v>0</v>
      </c>
      <c r="CI161" s="54">
        <v>0</v>
      </c>
      <c r="CJ161" s="55">
        <v>0</v>
      </c>
      <c r="CK161" s="61">
        <v>100</v>
      </c>
      <c r="CL161" s="57">
        <v>0</v>
      </c>
      <c r="CM161" s="58">
        <v>0</v>
      </c>
      <c r="CN161" s="59">
        <v>0</v>
      </c>
      <c r="CO161" s="67" t="s">
        <v>241</v>
      </c>
      <c r="CP161" s="49">
        <v>0</v>
      </c>
      <c r="CQ161" s="49">
        <v>0</v>
      </c>
      <c r="CR161" s="49">
        <v>0</v>
      </c>
      <c r="CS161" s="49">
        <v>100</v>
      </c>
      <c r="CT161" s="49">
        <v>0</v>
      </c>
      <c r="CU161" s="49">
        <v>0</v>
      </c>
      <c r="CV161" s="49">
        <v>0</v>
      </c>
      <c r="CW161" s="49">
        <v>0</v>
      </c>
      <c r="CX161" s="49">
        <v>0</v>
      </c>
    </row>
    <row r="162" spans="1:102" ht="15.75" thickBot="1" x14ac:dyDescent="0.3">
      <c r="A162" s="62" t="s">
        <v>242</v>
      </c>
      <c r="B162" s="64" t="s">
        <v>560</v>
      </c>
      <c r="C162" s="64" t="s">
        <v>971</v>
      </c>
      <c r="D162" s="64" t="s">
        <v>972</v>
      </c>
      <c r="E162" s="64" t="s">
        <v>973</v>
      </c>
      <c r="F162" s="65">
        <v>935</v>
      </c>
      <c r="G162" s="63">
        <v>-29.457789999999999</v>
      </c>
      <c r="H162" s="63">
        <v>28.096319999999999</v>
      </c>
      <c r="I162" s="66">
        <v>37561</v>
      </c>
      <c r="J162" s="66">
        <v>43238</v>
      </c>
      <c r="K162" s="65"/>
      <c r="L162" s="63">
        <v>928.91996989999996</v>
      </c>
      <c r="M162" s="63">
        <v>221866.31940000001</v>
      </c>
      <c r="N162" s="63">
        <v>22110.080109999999</v>
      </c>
      <c r="O162" s="49">
        <v>22.110080109999998</v>
      </c>
      <c r="P162" s="63">
        <v>82707.391520000005</v>
      </c>
      <c r="Q162" s="65">
        <v>1969</v>
      </c>
      <c r="R162" s="65">
        <v>3105</v>
      </c>
      <c r="S162" s="65">
        <v>2006</v>
      </c>
      <c r="T162" s="65">
        <v>2540</v>
      </c>
      <c r="U162" s="65">
        <v>6.9947999999999998E-3</v>
      </c>
      <c r="V162" s="65">
        <v>1.3735169E-2</v>
      </c>
      <c r="W162" s="65">
        <v>33.060001370000002</v>
      </c>
      <c r="X162" s="65">
        <v>8.6086630000000008E-3</v>
      </c>
      <c r="Y162" s="63">
        <v>2.5924321680000002</v>
      </c>
      <c r="Z162" s="63">
        <v>85.460732469999996</v>
      </c>
      <c r="AA162" s="63">
        <v>12.395778399999999</v>
      </c>
      <c r="AB162" s="65" t="s">
        <v>199</v>
      </c>
      <c r="AC162" s="63">
        <v>4.9483897130000001</v>
      </c>
      <c r="AD162" s="63">
        <v>0</v>
      </c>
      <c r="AE162" s="63">
        <v>0</v>
      </c>
      <c r="AF162" s="63">
        <v>0</v>
      </c>
      <c r="AG162" s="63">
        <v>0</v>
      </c>
      <c r="AH162" s="63">
        <v>0</v>
      </c>
      <c r="AI162" s="63">
        <v>0.27</v>
      </c>
      <c r="AJ162" s="63">
        <v>0.12</v>
      </c>
      <c r="AK162" s="63">
        <v>0.19</v>
      </c>
      <c r="AL162" s="63">
        <v>0.2</v>
      </c>
      <c r="AM162" s="63">
        <v>949</v>
      </c>
      <c r="AN162" s="63">
        <v>483</v>
      </c>
      <c r="AO162" s="63">
        <v>712</v>
      </c>
      <c r="AP162" s="63">
        <v>700</v>
      </c>
      <c r="AQ162" s="63">
        <v>867</v>
      </c>
      <c r="AR162" s="63">
        <v>596</v>
      </c>
      <c r="AS162" s="63">
        <v>715</v>
      </c>
      <c r="AT162" s="63">
        <v>712</v>
      </c>
      <c r="AU162" s="63">
        <v>0</v>
      </c>
      <c r="AV162" s="63">
        <v>0</v>
      </c>
      <c r="AW162" s="63">
        <v>12</v>
      </c>
      <c r="AX162" s="63">
        <v>10</v>
      </c>
      <c r="AY162" s="63">
        <v>11</v>
      </c>
      <c r="AZ162" s="63">
        <v>1</v>
      </c>
      <c r="BA162" s="63">
        <v>4</v>
      </c>
      <c r="BB162" s="63">
        <v>4</v>
      </c>
      <c r="BC162" s="63">
        <v>4</v>
      </c>
      <c r="BD162" s="63">
        <v>2</v>
      </c>
      <c r="BE162" s="63">
        <v>2</v>
      </c>
      <c r="BF162" s="63">
        <v>2</v>
      </c>
      <c r="BG162" s="63">
        <v>5</v>
      </c>
      <c r="BH162" s="63">
        <v>5</v>
      </c>
      <c r="BI162" s="63">
        <v>5</v>
      </c>
      <c r="BJ162" s="63">
        <v>1</v>
      </c>
      <c r="BK162" s="63">
        <v>1</v>
      </c>
      <c r="BL162" s="63">
        <v>1</v>
      </c>
      <c r="BM162" s="63">
        <v>6</v>
      </c>
      <c r="BN162" s="63">
        <v>5</v>
      </c>
      <c r="BO162" s="63">
        <v>-0.17387103200000001</v>
      </c>
      <c r="BP162" s="63">
        <v>0.47093643800000001</v>
      </c>
      <c r="BQ162" s="63">
        <v>26.320945800000001</v>
      </c>
      <c r="BR162" s="63">
        <v>75</v>
      </c>
      <c r="BS162" s="63">
        <v>41</v>
      </c>
      <c r="BT162" s="63">
        <v>55</v>
      </c>
      <c r="BU162" s="63">
        <v>66</v>
      </c>
      <c r="BV162" s="63">
        <v>77</v>
      </c>
      <c r="BW162" s="63">
        <v>92</v>
      </c>
      <c r="BX162" s="63">
        <v>104</v>
      </c>
      <c r="BY162" s="63">
        <v>117</v>
      </c>
      <c r="BZ162" s="63">
        <v>34</v>
      </c>
      <c r="CA162" s="63">
        <v>46</v>
      </c>
      <c r="CB162" s="63">
        <v>55</v>
      </c>
      <c r="CC162" s="63">
        <v>64</v>
      </c>
      <c r="CD162" s="63">
        <v>76</v>
      </c>
      <c r="CE162" s="63">
        <v>87</v>
      </c>
      <c r="CF162" s="63">
        <v>97</v>
      </c>
      <c r="CG162" s="52">
        <v>0</v>
      </c>
      <c r="CH162" s="53">
        <v>0</v>
      </c>
      <c r="CI162" s="54">
        <v>0</v>
      </c>
      <c r="CJ162" s="55">
        <v>0</v>
      </c>
      <c r="CK162" s="61">
        <v>100</v>
      </c>
      <c r="CL162" s="57">
        <v>0</v>
      </c>
      <c r="CM162" s="58">
        <v>0</v>
      </c>
      <c r="CN162" s="59">
        <v>0</v>
      </c>
      <c r="CO162" s="67" t="s">
        <v>242</v>
      </c>
      <c r="CP162" s="49">
        <v>0</v>
      </c>
      <c r="CQ162" s="49">
        <v>0</v>
      </c>
      <c r="CR162" s="49">
        <v>0</v>
      </c>
      <c r="CS162" s="49">
        <v>100</v>
      </c>
      <c r="CT162" s="49">
        <v>0</v>
      </c>
      <c r="CU162" s="49">
        <v>0</v>
      </c>
      <c r="CV162" s="49">
        <v>0</v>
      </c>
      <c r="CW162" s="49">
        <v>0</v>
      </c>
      <c r="CX162" s="49">
        <v>0</v>
      </c>
    </row>
    <row r="163" spans="1:102" ht="15.75" thickBot="1" x14ac:dyDescent="0.3">
      <c r="A163" s="48" t="s">
        <v>243</v>
      </c>
      <c r="B163" s="49" t="s">
        <v>560</v>
      </c>
      <c r="C163" s="49" t="s">
        <v>968</v>
      </c>
      <c r="D163" s="49" t="s">
        <v>1097</v>
      </c>
      <c r="E163" s="49" t="s">
        <v>1098</v>
      </c>
      <c r="F163" s="50">
        <v>1082</v>
      </c>
      <c r="G163" s="49">
        <v>-28.880549999999999</v>
      </c>
      <c r="H163" s="49">
        <v>27.835000000000001</v>
      </c>
      <c r="I163" s="51">
        <v>33528</v>
      </c>
      <c r="J163" s="51">
        <v>43300</v>
      </c>
      <c r="K163" s="50"/>
      <c r="L163" s="49">
        <v>1080.5776149999999</v>
      </c>
      <c r="M163" s="49">
        <v>253794.42189999999</v>
      </c>
      <c r="N163" s="49">
        <v>39062.843030000004</v>
      </c>
      <c r="O163" s="49">
        <v>39.062843030000003</v>
      </c>
      <c r="P163" s="49">
        <v>85399.015069999994</v>
      </c>
      <c r="Q163" s="50">
        <v>1549</v>
      </c>
      <c r="R163" s="50">
        <v>2304</v>
      </c>
      <c r="S163" s="50">
        <v>1557</v>
      </c>
      <c r="T163" s="50">
        <v>1715</v>
      </c>
      <c r="U163" s="50">
        <v>2.1066610000000001E-3</v>
      </c>
      <c r="V163" s="50">
        <v>8.8408510000000003E-3</v>
      </c>
      <c r="W163" s="50">
        <v>10.789999959999999</v>
      </c>
      <c r="X163" s="50">
        <v>2.4668509999999999E-3</v>
      </c>
      <c r="Y163" s="49">
        <v>3.2024531569999999</v>
      </c>
      <c r="Z163" s="49">
        <v>86.977965459999993</v>
      </c>
      <c r="AA163" s="49">
        <v>20.5569454</v>
      </c>
      <c r="AB163" s="50" t="s">
        <v>199</v>
      </c>
      <c r="AC163" s="49">
        <v>16.32046656</v>
      </c>
      <c r="AD163" s="49">
        <v>6.46</v>
      </c>
      <c r="AE163" s="49">
        <v>3.14</v>
      </c>
      <c r="AF163" s="49">
        <v>5.04</v>
      </c>
      <c r="AG163" s="49">
        <v>4.42</v>
      </c>
      <c r="AH163" s="49">
        <v>4.3600000000000003</v>
      </c>
      <c r="AI163" s="49">
        <v>0.68</v>
      </c>
      <c r="AJ163" s="49">
        <v>0.46</v>
      </c>
      <c r="AK163" s="49">
        <v>0.5</v>
      </c>
      <c r="AL163" s="49">
        <v>0.51</v>
      </c>
      <c r="AM163" s="49">
        <v>854</v>
      </c>
      <c r="AN163" s="49">
        <v>625</v>
      </c>
      <c r="AO163" s="49">
        <v>699</v>
      </c>
      <c r="AP163" s="49">
        <v>688</v>
      </c>
      <c r="AQ163" s="49">
        <v>726</v>
      </c>
      <c r="AR163" s="49">
        <v>576</v>
      </c>
      <c r="AS163" s="49">
        <v>658</v>
      </c>
      <c r="AT163" s="49">
        <v>661</v>
      </c>
      <c r="AU163" s="49">
        <v>0.22800000000000001</v>
      </c>
      <c r="AV163" s="49">
        <v>0.19500000000000001</v>
      </c>
      <c r="AW163" s="49">
        <v>12</v>
      </c>
      <c r="AX163" s="49">
        <v>62</v>
      </c>
      <c r="AY163" s="49">
        <v>11</v>
      </c>
      <c r="AZ163" s="49">
        <v>5</v>
      </c>
      <c r="BA163" s="49">
        <v>4</v>
      </c>
      <c r="BB163" s="49">
        <v>4</v>
      </c>
      <c r="BC163" s="49">
        <v>4</v>
      </c>
      <c r="BD163" s="49">
        <v>2</v>
      </c>
      <c r="BE163" s="49">
        <v>2</v>
      </c>
      <c r="BF163" s="49">
        <v>2</v>
      </c>
      <c r="BG163" s="49">
        <v>5</v>
      </c>
      <c r="BH163" s="49">
        <v>5</v>
      </c>
      <c r="BI163" s="49">
        <v>5</v>
      </c>
      <c r="BJ163" s="49">
        <v>1</v>
      </c>
      <c r="BK163" s="49">
        <v>1</v>
      </c>
      <c r="BL163" s="49">
        <v>1</v>
      </c>
      <c r="BM163" s="49">
        <v>6</v>
      </c>
      <c r="BN163" s="49">
        <v>5</v>
      </c>
      <c r="BO163" s="49">
        <v>-1.3232327E-2</v>
      </c>
      <c r="BP163" s="49">
        <v>0.71821168400000002</v>
      </c>
      <c r="BQ163" s="49">
        <v>36.968905360000001</v>
      </c>
      <c r="BR163" s="49">
        <v>81</v>
      </c>
      <c r="BS163" s="49">
        <v>53</v>
      </c>
      <c r="BT163" s="49">
        <v>68</v>
      </c>
      <c r="BU163" s="49">
        <v>79</v>
      </c>
      <c r="BV163" s="49">
        <v>89</v>
      </c>
      <c r="BW163" s="49">
        <v>102</v>
      </c>
      <c r="BX163" s="49">
        <v>111</v>
      </c>
      <c r="BY163" s="49">
        <v>121</v>
      </c>
      <c r="BZ163" s="49">
        <v>50</v>
      </c>
      <c r="CA163" s="49">
        <v>65</v>
      </c>
      <c r="CB163" s="49">
        <v>75</v>
      </c>
      <c r="CC163" s="49">
        <v>84</v>
      </c>
      <c r="CD163" s="49">
        <v>96</v>
      </c>
      <c r="CE163" s="49">
        <v>106</v>
      </c>
      <c r="CF163" s="49">
        <v>115</v>
      </c>
      <c r="CG163" s="52">
        <v>0</v>
      </c>
      <c r="CH163" s="53">
        <v>0</v>
      </c>
      <c r="CI163" s="54">
        <v>0</v>
      </c>
      <c r="CJ163" s="55">
        <v>0</v>
      </c>
      <c r="CK163" s="61">
        <v>100</v>
      </c>
      <c r="CL163" s="57">
        <v>0</v>
      </c>
      <c r="CM163" s="58">
        <v>0</v>
      </c>
      <c r="CN163" s="59">
        <v>0</v>
      </c>
      <c r="CO163" s="60" t="s">
        <v>243</v>
      </c>
      <c r="CP163" s="49">
        <v>0</v>
      </c>
      <c r="CQ163" s="49">
        <v>0</v>
      </c>
      <c r="CR163" s="49">
        <v>0</v>
      </c>
      <c r="CS163" s="49">
        <v>100</v>
      </c>
      <c r="CT163" s="49">
        <v>0</v>
      </c>
      <c r="CU163" s="49">
        <v>0</v>
      </c>
      <c r="CV163" s="49">
        <v>0</v>
      </c>
      <c r="CW163" s="49">
        <v>0</v>
      </c>
      <c r="CX163" s="49">
        <v>0</v>
      </c>
    </row>
    <row r="164" spans="1:102" ht="15.75" thickBot="1" x14ac:dyDescent="0.3">
      <c r="A164" s="62" t="s">
        <v>244</v>
      </c>
      <c r="B164" s="64" t="s">
        <v>560</v>
      </c>
      <c r="C164" s="63" t="s">
        <v>968</v>
      </c>
      <c r="D164" s="63" t="s">
        <v>1066</v>
      </c>
      <c r="E164" s="63" t="s">
        <v>1067</v>
      </c>
      <c r="F164" s="65">
        <v>310</v>
      </c>
      <c r="G164" s="63">
        <v>-30.052600000000002</v>
      </c>
      <c r="H164" s="63">
        <v>27.0274</v>
      </c>
      <c r="I164" s="66">
        <v>13931</v>
      </c>
      <c r="J164" s="66">
        <v>43300</v>
      </c>
      <c r="K164" s="65"/>
      <c r="L164" s="63">
        <v>309.94511949999998</v>
      </c>
      <c r="M164" s="63">
        <v>141758.7818</v>
      </c>
      <c r="N164" s="63">
        <v>17386.951560000001</v>
      </c>
      <c r="O164" s="49">
        <v>17.38695156</v>
      </c>
      <c r="P164" s="63">
        <v>33440.618649999997</v>
      </c>
      <c r="Q164" s="65">
        <v>1468</v>
      </c>
      <c r="R164" s="65">
        <v>1651</v>
      </c>
      <c r="S164" s="65">
        <v>1482</v>
      </c>
      <c r="T164" s="65">
        <v>1589</v>
      </c>
      <c r="U164" s="65">
        <v>4.0898849999999997E-3</v>
      </c>
      <c r="V164" s="65">
        <v>5.4723870000000004E-3</v>
      </c>
      <c r="W164" s="65">
        <v>8.1700000760000009</v>
      </c>
      <c r="X164" s="65">
        <v>4.2662689999999996E-3</v>
      </c>
      <c r="Y164" s="63">
        <v>2.870476413</v>
      </c>
      <c r="Z164" s="63">
        <v>90.246185100000005</v>
      </c>
      <c r="AA164" s="63">
        <v>8.0879335010000002</v>
      </c>
      <c r="AB164" s="65" t="s">
        <v>199</v>
      </c>
      <c r="AC164" s="63">
        <v>9.1362585210000002</v>
      </c>
      <c r="AD164" s="63">
        <v>6.5</v>
      </c>
      <c r="AE164" s="63">
        <v>4</v>
      </c>
      <c r="AF164" s="63">
        <v>6.13</v>
      </c>
      <c r="AG164" s="63">
        <v>6.37</v>
      </c>
      <c r="AH164" s="63">
        <v>6.4</v>
      </c>
      <c r="AI164" s="63">
        <v>0.63</v>
      </c>
      <c r="AJ164" s="63">
        <v>0.47</v>
      </c>
      <c r="AK164" s="63">
        <v>0.57999999999999996</v>
      </c>
      <c r="AL164" s="63">
        <v>0.56000000000000005</v>
      </c>
      <c r="AM164" s="63">
        <v>748</v>
      </c>
      <c r="AN164" s="63">
        <v>535</v>
      </c>
      <c r="AO164" s="63">
        <v>629</v>
      </c>
      <c r="AP164" s="63">
        <v>637</v>
      </c>
      <c r="AQ164" s="63">
        <v>640</v>
      </c>
      <c r="AR164" s="63">
        <v>533</v>
      </c>
      <c r="AS164" s="63">
        <v>594</v>
      </c>
      <c r="AT164" s="63">
        <v>602</v>
      </c>
      <c r="AU164" s="63">
        <v>0.90900000000000003</v>
      </c>
      <c r="AV164" s="63">
        <v>0</v>
      </c>
      <c r="AW164" s="63">
        <v>12</v>
      </c>
      <c r="AX164" s="63">
        <v>10</v>
      </c>
      <c r="AY164" s="63">
        <v>12</v>
      </c>
      <c r="AZ164" s="63">
        <v>1</v>
      </c>
      <c r="BA164" s="63">
        <v>4</v>
      </c>
      <c r="BB164" s="63">
        <v>4</v>
      </c>
      <c r="BC164" s="63">
        <v>4</v>
      </c>
      <c r="BD164" s="63">
        <v>2</v>
      </c>
      <c r="BE164" s="63">
        <v>2</v>
      </c>
      <c r="BF164" s="63">
        <v>2</v>
      </c>
      <c r="BG164" s="63">
        <v>5</v>
      </c>
      <c r="BH164" s="63">
        <v>5</v>
      </c>
      <c r="BI164" s="63">
        <v>5</v>
      </c>
      <c r="BJ164" s="63">
        <v>1</v>
      </c>
      <c r="BK164" s="63">
        <v>1</v>
      </c>
      <c r="BL164" s="63">
        <v>1</v>
      </c>
      <c r="BM164" s="63">
        <v>6</v>
      </c>
      <c r="BN164" s="63">
        <v>5</v>
      </c>
      <c r="BO164" s="63">
        <v>0.172759581</v>
      </c>
      <c r="BP164" s="63">
        <v>0.65025781400000005</v>
      </c>
      <c r="BQ164" s="63">
        <v>31.219348910000001</v>
      </c>
      <c r="BR164" s="63">
        <v>100</v>
      </c>
      <c r="BS164" s="63">
        <v>46</v>
      </c>
      <c r="BT164" s="63">
        <v>63</v>
      </c>
      <c r="BU164" s="63">
        <v>74</v>
      </c>
      <c r="BV164" s="63">
        <v>86</v>
      </c>
      <c r="BW164" s="63">
        <v>103</v>
      </c>
      <c r="BX164" s="63">
        <v>116</v>
      </c>
      <c r="BY164" s="63">
        <v>130</v>
      </c>
      <c r="BZ164" s="63">
        <v>48</v>
      </c>
      <c r="CA164" s="63">
        <v>65</v>
      </c>
      <c r="CB164" s="63">
        <v>77</v>
      </c>
      <c r="CC164" s="63">
        <v>89</v>
      </c>
      <c r="CD164" s="63">
        <v>106</v>
      </c>
      <c r="CE164" s="63">
        <v>120</v>
      </c>
      <c r="CF164" s="63">
        <v>134</v>
      </c>
      <c r="CG164" s="52">
        <v>0</v>
      </c>
      <c r="CH164" s="53">
        <v>0</v>
      </c>
      <c r="CI164" s="54">
        <v>0</v>
      </c>
      <c r="CJ164" s="55">
        <v>0</v>
      </c>
      <c r="CK164" s="61">
        <v>100</v>
      </c>
      <c r="CL164" s="57">
        <v>0</v>
      </c>
      <c r="CM164" s="58">
        <v>0</v>
      </c>
      <c r="CN164" s="59">
        <v>0</v>
      </c>
      <c r="CO164" s="67" t="s">
        <v>244</v>
      </c>
      <c r="CP164" s="49">
        <v>0</v>
      </c>
      <c r="CQ164" s="49">
        <v>0</v>
      </c>
      <c r="CR164" s="49">
        <v>0</v>
      </c>
      <c r="CS164" s="49">
        <v>0</v>
      </c>
      <c r="CT164" s="49">
        <v>0</v>
      </c>
      <c r="CU164" s="49">
        <v>0</v>
      </c>
      <c r="CV164" s="49">
        <v>100</v>
      </c>
      <c r="CW164" s="49">
        <v>0</v>
      </c>
      <c r="CX164" s="49">
        <v>0</v>
      </c>
    </row>
    <row r="165" spans="1:102" ht="15.75" thickBot="1" x14ac:dyDescent="0.3">
      <c r="A165" s="62" t="s">
        <v>245</v>
      </c>
      <c r="B165" s="64" t="s">
        <v>560</v>
      </c>
      <c r="C165" s="64" t="s">
        <v>968</v>
      </c>
      <c r="D165" s="64" t="s">
        <v>969</v>
      </c>
      <c r="E165" s="64" t="s">
        <v>970</v>
      </c>
      <c r="F165" s="65">
        <v>861</v>
      </c>
      <c r="G165" s="63">
        <v>-29.364319999999999</v>
      </c>
      <c r="H165" s="63">
        <v>27.128889999999998</v>
      </c>
      <c r="I165" s="66">
        <v>20059</v>
      </c>
      <c r="J165" s="66">
        <v>43299</v>
      </c>
      <c r="K165" s="65"/>
      <c r="L165" s="63">
        <v>861.97710199999995</v>
      </c>
      <c r="M165" s="63">
        <v>240501.62030000001</v>
      </c>
      <c r="N165" s="63">
        <v>21349.613730000001</v>
      </c>
      <c r="O165" s="49">
        <v>21.349613730000002</v>
      </c>
      <c r="P165" s="63">
        <v>58508.208100000003</v>
      </c>
      <c r="Q165" s="65">
        <v>1508</v>
      </c>
      <c r="R165" s="65">
        <v>1918</v>
      </c>
      <c r="S165" s="65">
        <v>1519</v>
      </c>
      <c r="T165" s="65">
        <v>1647</v>
      </c>
      <c r="U165" s="65">
        <v>2.7449979999999998E-3</v>
      </c>
      <c r="V165" s="65">
        <v>7.007564E-3</v>
      </c>
      <c r="W165" s="65">
        <v>5.8099999430000002</v>
      </c>
      <c r="X165" s="65">
        <v>2.9169700000000001E-3</v>
      </c>
      <c r="Y165" s="63">
        <v>3.2684956949999999</v>
      </c>
      <c r="Z165" s="63">
        <v>86.679553600000006</v>
      </c>
      <c r="AA165" s="63">
        <v>14.403666729999999</v>
      </c>
      <c r="AB165" s="65" t="s">
        <v>199</v>
      </c>
      <c r="AC165" s="63">
        <v>7.6680208390000004</v>
      </c>
      <c r="AD165" s="63">
        <v>6.55</v>
      </c>
      <c r="AE165" s="63">
        <v>3.71</v>
      </c>
      <c r="AF165" s="63">
        <v>5.7</v>
      </c>
      <c r="AG165" s="63">
        <v>5.6</v>
      </c>
      <c r="AH165" s="63">
        <v>5.6</v>
      </c>
      <c r="AI165" s="63">
        <v>0.7</v>
      </c>
      <c r="AJ165" s="63">
        <v>0.35</v>
      </c>
      <c r="AK165" s="63">
        <v>0.59</v>
      </c>
      <c r="AL165" s="63">
        <v>0.57999999999999996</v>
      </c>
      <c r="AM165" s="63">
        <v>732</v>
      </c>
      <c r="AN165" s="63">
        <v>574</v>
      </c>
      <c r="AO165" s="63">
        <v>638</v>
      </c>
      <c r="AP165" s="63">
        <v>633</v>
      </c>
      <c r="AQ165" s="63">
        <v>695</v>
      </c>
      <c r="AR165" s="63">
        <v>455</v>
      </c>
      <c r="AS165" s="63">
        <v>589</v>
      </c>
      <c r="AT165" s="63">
        <v>592</v>
      </c>
      <c r="AU165" s="63">
        <v>0.78900000000000003</v>
      </c>
      <c r="AV165" s="63">
        <v>0.20399999999999999</v>
      </c>
      <c r="AW165" s="63">
        <v>12</v>
      </c>
      <c r="AX165" s="63">
        <v>10</v>
      </c>
      <c r="AY165" s="63">
        <v>12</v>
      </c>
      <c r="AZ165" s="63">
        <v>1</v>
      </c>
      <c r="BA165" s="63">
        <v>4</v>
      </c>
      <c r="BB165" s="63">
        <v>4</v>
      </c>
      <c r="BC165" s="63">
        <v>4</v>
      </c>
      <c r="BD165" s="63">
        <v>2</v>
      </c>
      <c r="BE165" s="63">
        <v>2</v>
      </c>
      <c r="BF165" s="63">
        <v>2</v>
      </c>
      <c r="BG165" s="63">
        <v>5</v>
      </c>
      <c r="BH165" s="63">
        <v>5</v>
      </c>
      <c r="BI165" s="63">
        <v>5</v>
      </c>
      <c r="BJ165" s="63">
        <v>1</v>
      </c>
      <c r="BK165" s="63">
        <v>1</v>
      </c>
      <c r="BL165" s="63">
        <v>1</v>
      </c>
      <c r="BM165" s="63">
        <v>6</v>
      </c>
      <c r="BN165" s="63">
        <v>5</v>
      </c>
      <c r="BO165" s="63">
        <v>7.0838756000000003E-2</v>
      </c>
      <c r="BP165" s="63">
        <v>0.65844367599999998</v>
      </c>
      <c r="BQ165" s="63">
        <v>43.729102560000001</v>
      </c>
      <c r="BR165" s="63">
        <v>87</v>
      </c>
      <c r="BS165" s="63">
        <v>51</v>
      </c>
      <c r="BT165" s="63">
        <v>69</v>
      </c>
      <c r="BU165" s="63">
        <v>82</v>
      </c>
      <c r="BV165" s="63">
        <v>95</v>
      </c>
      <c r="BW165" s="63">
        <v>113</v>
      </c>
      <c r="BX165" s="63">
        <v>127</v>
      </c>
      <c r="BY165" s="63">
        <v>142</v>
      </c>
      <c r="BZ165" s="63">
        <v>43</v>
      </c>
      <c r="CA165" s="63">
        <v>59</v>
      </c>
      <c r="CB165" s="63">
        <v>70</v>
      </c>
      <c r="CC165" s="63">
        <v>81</v>
      </c>
      <c r="CD165" s="63">
        <v>96</v>
      </c>
      <c r="CE165" s="63">
        <v>109</v>
      </c>
      <c r="CF165" s="63">
        <v>122</v>
      </c>
      <c r="CG165" s="52">
        <v>0</v>
      </c>
      <c r="CH165" s="53">
        <v>0</v>
      </c>
      <c r="CI165" s="54">
        <v>0</v>
      </c>
      <c r="CJ165" s="55">
        <v>0</v>
      </c>
      <c r="CK165" s="61">
        <v>100</v>
      </c>
      <c r="CL165" s="57">
        <v>0</v>
      </c>
      <c r="CM165" s="58">
        <v>0</v>
      </c>
      <c r="CN165" s="59">
        <v>0</v>
      </c>
      <c r="CO165" s="67" t="s">
        <v>245</v>
      </c>
      <c r="CP165" s="49">
        <v>0</v>
      </c>
      <c r="CQ165" s="49">
        <v>0</v>
      </c>
      <c r="CR165" s="49">
        <v>0</v>
      </c>
      <c r="CS165" s="49">
        <v>0</v>
      </c>
      <c r="CT165" s="49">
        <v>0</v>
      </c>
      <c r="CU165" s="49">
        <v>0</v>
      </c>
      <c r="CV165" s="49">
        <v>100</v>
      </c>
      <c r="CW165" s="49">
        <v>0</v>
      </c>
      <c r="CX165" s="49">
        <v>0</v>
      </c>
    </row>
    <row r="166" spans="1:102" ht="15.75" thickBot="1" x14ac:dyDescent="0.3">
      <c r="A166" s="48" t="s">
        <v>246</v>
      </c>
      <c r="B166" s="49" t="s">
        <v>560</v>
      </c>
      <c r="C166" s="49" t="s">
        <v>755</v>
      </c>
      <c r="D166" s="49" t="s">
        <v>756</v>
      </c>
      <c r="E166" s="49" t="s">
        <v>757</v>
      </c>
      <c r="F166" s="50">
        <v>566</v>
      </c>
      <c r="G166" s="49">
        <v>-26.087759999999999</v>
      </c>
      <c r="H166" s="49">
        <v>25.284890000000001</v>
      </c>
      <c r="I166" s="51">
        <v>2101</v>
      </c>
      <c r="J166" s="51">
        <v>23651</v>
      </c>
      <c r="K166" s="50"/>
      <c r="L166" s="49">
        <v>489.80307740000001</v>
      </c>
      <c r="M166" s="49">
        <v>267502.2341</v>
      </c>
      <c r="N166" s="49">
        <v>28914.145690000001</v>
      </c>
      <c r="O166" s="49">
        <v>28.914145690000002</v>
      </c>
      <c r="P166" s="49">
        <v>80893.983739999996</v>
      </c>
      <c r="Q166" s="50">
        <v>1235</v>
      </c>
      <c r="R166" s="50">
        <v>1442</v>
      </c>
      <c r="S166" s="50">
        <v>1258</v>
      </c>
      <c r="T166" s="50">
        <v>1409</v>
      </c>
      <c r="U166" s="50">
        <v>2.722988E-3</v>
      </c>
      <c r="V166" s="50">
        <v>2.5589050000000002E-3</v>
      </c>
      <c r="W166" s="50">
        <v>2.5999999049999998</v>
      </c>
      <c r="X166" s="50">
        <v>2.488854E-3</v>
      </c>
      <c r="Y166" s="49">
        <v>6.8390572870000002</v>
      </c>
      <c r="Z166" s="49">
        <v>91.569931530000005</v>
      </c>
      <c r="AA166" s="49">
        <v>19.649460009999999</v>
      </c>
      <c r="AB166" s="50" t="s">
        <v>199</v>
      </c>
      <c r="AC166" s="49">
        <v>6.9574429870000003</v>
      </c>
      <c r="AD166" s="49">
        <v>7</v>
      </c>
      <c r="AE166" s="49">
        <v>1.74</v>
      </c>
      <c r="AF166" s="49">
        <v>4.6500000000000004</v>
      </c>
      <c r="AG166" s="49">
        <v>4.7699999999999996</v>
      </c>
      <c r="AH166" s="49">
        <v>4.7699999999999996</v>
      </c>
      <c r="AI166" s="49">
        <v>0.41</v>
      </c>
      <c r="AJ166" s="49">
        <v>0.33</v>
      </c>
      <c r="AK166" s="49">
        <v>0.39</v>
      </c>
      <c r="AL166" s="49">
        <v>0.4</v>
      </c>
      <c r="AM166" s="49">
        <v>598</v>
      </c>
      <c r="AN166" s="49">
        <v>477</v>
      </c>
      <c r="AO166" s="49">
        <v>524</v>
      </c>
      <c r="AP166" s="49">
        <v>527</v>
      </c>
      <c r="AQ166" s="49">
        <v>524</v>
      </c>
      <c r="AR166" s="49">
        <v>400</v>
      </c>
      <c r="AS166" s="49">
        <v>476</v>
      </c>
      <c r="AT166" s="49">
        <v>478</v>
      </c>
      <c r="AU166" s="49">
        <v>1.2E-2</v>
      </c>
      <c r="AV166" s="49">
        <v>3.6840000000000002</v>
      </c>
      <c r="AW166" s="49">
        <v>7</v>
      </c>
      <c r="AX166" s="49">
        <v>64</v>
      </c>
      <c r="AY166" s="49">
        <v>1</v>
      </c>
      <c r="AZ166" s="49">
        <v>1</v>
      </c>
      <c r="BA166" s="49">
        <v>3</v>
      </c>
      <c r="BB166" s="49">
        <v>4</v>
      </c>
      <c r="BC166" s="49">
        <v>3</v>
      </c>
      <c r="BD166" s="49">
        <v>2</v>
      </c>
      <c r="BE166" s="49">
        <v>2</v>
      </c>
      <c r="BF166" s="49">
        <v>2</v>
      </c>
      <c r="BG166" s="49">
        <v>3</v>
      </c>
      <c r="BH166" s="49">
        <v>4</v>
      </c>
      <c r="BI166" s="49">
        <v>3</v>
      </c>
      <c r="BJ166" s="49">
        <v>0</v>
      </c>
      <c r="BK166" s="49">
        <v>0</v>
      </c>
      <c r="BL166" s="49">
        <v>0</v>
      </c>
      <c r="BM166" s="49">
        <v>5</v>
      </c>
      <c r="BN166" s="49">
        <v>5</v>
      </c>
      <c r="BO166" s="49">
        <v>9.7039738E-2</v>
      </c>
      <c r="BP166" s="49">
        <v>0.64987256699999996</v>
      </c>
      <c r="BQ166" s="49">
        <v>24.025573300000001</v>
      </c>
      <c r="BR166" s="49">
        <v>99</v>
      </c>
      <c r="BS166" s="49">
        <v>58</v>
      </c>
      <c r="BT166" s="49">
        <v>79</v>
      </c>
      <c r="BU166" s="49">
        <v>93</v>
      </c>
      <c r="BV166" s="49">
        <v>107</v>
      </c>
      <c r="BW166" s="49">
        <v>126</v>
      </c>
      <c r="BX166" s="49">
        <v>141</v>
      </c>
      <c r="BY166" s="49">
        <v>155</v>
      </c>
      <c r="BZ166" s="49">
        <v>46</v>
      </c>
      <c r="CA166" s="49">
        <v>62</v>
      </c>
      <c r="CB166" s="49">
        <v>74</v>
      </c>
      <c r="CC166" s="49">
        <v>85</v>
      </c>
      <c r="CD166" s="49">
        <v>100</v>
      </c>
      <c r="CE166" s="49">
        <v>111</v>
      </c>
      <c r="CF166" s="49">
        <v>123</v>
      </c>
      <c r="CG166" s="52">
        <v>0</v>
      </c>
      <c r="CH166" s="53">
        <v>100</v>
      </c>
      <c r="CI166" s="54">
        <v>0</v>
      </c>
      <c r="CJ166" s="55">
        <v>0</v>
      </c>
      <c r="CK166" s="61">
        <v>0</v>
      </c>
      <c r="CL166" s="57">
        <v>0</v>
      </c>
      <c r="CM166" s="58">
        <v>0</v>
      </c>
      <c r="CN166" s="59">
        <v>0</v>
      </c>
      <c r="CO166" s="60" t="s">
        <v>246</v>
      </c>
      <c r="CP166" s="49">
        <v>0</v>
      </c>
      <c r="CQ166" s="49">
        <v>0</v>
      </c>
      <c r="CR166" s="49">
        <v>0</v>
      </c>
      <c r="CS166" s="49">
        <v>0</v>
      </c>
      <c r="CT166" s="49">
        <v>0</v>
      </c>
      <c r="CU166" s="49">
        <v>100</v>
      </c>
      <c r="CV166" s="49">
        <v>0</v>
      </c>
      <c r="CW166" s="49">
        <v>0</v>
      </c>
      <c r="CX166" s="49">
        <v>0</v>
      </c>
    </row>
    <row r="167" spans="1:102" ht="15.75" thickBot="1" x14ac:dyDescent="0.3">
      <c r="A167" s="48" t="s">
        <v>247</v>
      </c>
      <c r="B167" s="49" t="s">
        <v>560</v>
      </c>
      <c r="C167" s="49" t="s">
        <v>755</v>
      </c>
      <c r="D167" s="49" t="s">
        <v>756</v>
      </c>
      <c r="E167" s="49" t="s">
        <v>758</v>
      </c>
      <c r="F167" s="50">
        <v>110</v>
      </c>
      <c r="G167" s="49">
        <v>-25.856390000000001</v>
      </c>
      <c r="H167" s="49">
        <v>25.86561</v>
      </c>
      <c r="I167" s="51">
        <v>23446</v>
      </c>
      <c r="J167" s="51">
        <v>43153</v>
      </c>
      <c r="K167" s="50"/>
      <c r="L167" s="49">
        <v>197.48210159999999</v>
      </c>
      <c r="M167" s="49">
        <v>146631.92749999999</v>
      </c>
      <c r="N167" s="49">
        <v>21045.469290000001</v>
      </c>
      <c r="O167" s="49">
        <v>21.04546929</v>
      </c>
      <c r="P167" s="49">
        <v>44933.963969999997</v>
      </c>
      <c r="Q167" s="50">
        <v>1412</v>
      </c>
      <c r="R167" s="50">
        <v>1548</v>
      </c>
      <c r="S167" s="50">
        <v>1431</v>
      </c>
      <c r="T167" s="50">
        <v>1505</v>
      </c>
      <c r="U167" s="50">
        <v>2.8998470000000001E-3</v>
      </c>
      <c r="V167" s="50">
        <v>3.0266640000000001E-3</v>
      </c>
      <c r="W167" s="50">
        <v>2.6900000569999998</v>
      </c>
      <c r="X167" s="50">
        <v>2.1958149999999998E-3</v>
      </c>
      <c r="Y167" s="49">
        <v>6.4873220219999999</v>
      </c>
      <c r="Z167" s="49">
        <v>94.967330270000005</v>
      </c>
      <c r="AA167" s="49">
        <v>13.11242764</v>
      </c>
      <c r="AB167" s="50" t="s">
        <v>199</v>
      </c>
      <c r="AC167" s="49">
        <v>9.4503538509999991</v>
      </c>
      <c r="AD167" s="49">
        <v>6.34</v>
      </c>
      <c r="AE167" s="49">
        <v>3.26</v>
      </c>
      <c r="AF167" s="49">
        <v>5.0999999999999996</v>
      </c>
      <c r="AG167" s="49">
        <v>5.04</v>
      </c>
      <c r="AH167" s="49">
        <v>5.04</v>
      </c>
      <c r="AI167" s="49">
        <v>0.43</v>
      </c>
      <c r="AJ167" s="49">
        <v>0.36</v>
      </c>
      <c r="AK167" s="49">
        <v>0.37</v>
      </c>
      <c r="AL167" s="49">
        <v>0.37</v>
      </c>
      <c r="AM167" s="49">
        <v>563</v>
      </c>
      <c r="AN167" s="49">
        <v>500</v>
      </c>
      <c r="AO167" s="49">
        <v>539</v>
      </c>
      <c r="AP167" s="49">
        <v>542</v>
      </c>
      <c r="AQ167" s="49">
        <v>581</v>
      </c>
      <c r="AR167" s="49">
        <v>497</v>
      </c>
      <c r="AS167" s="49">
        <v>547</v>
      </c>
      <c r="AT167" s="49">
        <v>549</v>
      </c>
      <c r="AU167" s="49">
        <v>1.7999999999999999E-2</v>
      </c>
      <c r="AV167" s="49">
        <v>0.31900000000000001</v>
      </c>
      <c r="AW167" s="49">
        <v>7</v>
      </c>
      <c r="AX167" s="49">
        <v>64</v>
      </c>
      <c r="AY167" s="49">
        <v>1</v>
      </c>
      <c r="AZ167" s="49">
        <v>1</v>
      </c>
      <c r="BA167" s="49">
        <v>4</v>
      </c>
      <c r="BB167" s="49">
        <v>4</v>
      </c>
      <c r="BC167" s="49">
        <v>4</v>
      </c>
      <c r="BD167" s="49">
        <v>2</v>
      </c>
      <c r="BE167" s="49">
        <v>2</v>
      </c>
      <c r="BF167" s="49">
        <v>2</v>
      </c>
      <c r="BG167" s="49">
        <v>4</v>
      </c>
      <c r="BH167" s="49">
        <v>4</v>
      </c>
      <c r="BI167" s="49">
        <v>4</v>
      </c>
      <c r="BJ167" s="49">
        <v>0</v>
      </c>
      <c r="BK167" s="49">
        <v>0</v>
      </c>
      <c r="BL167" s="49">
        <v>0</v>
      </c>
      <c r="BM167" s="49">
        <v>5</v>
      </c>
      <c r="BN167" s="49">
        <v>5</v>
      </c>
      <c r="BO167" s="49">
        <v>2.6423693000000002E-2</v>
      </c>
      <c r="BP167" s="49">
        <v>0.659211663</v>
      </c>
      <c r="BQ167" s="49">
        <v>40.748486079999999</v>
      </c>
      <c r="BR167" s="49">
        <v>97</v>
      </c>
      <c r="BS167" s="49">
        <v>53</v>
      </c>
      <c r="BT167" s="49">
        <v>72</v>
      </c>
      <c r="BU167" s="49">
        <v>85</v>
      </c>
      <c r="BV167" s="49">
        <v>98</v>
      </c>
      <c r="BW167" s="49">
        <v>115</v>
      </c>
      <c r="BX167" s="49">
        <v>129</v>
      </c>
      <c r="BY167" s="49">
        <v>142</v>
      </c>
      <c r="BZ167" s="49">
        <v>49</v>
      </c>
      <c r="CA167" s="49">
        <v>67</v>
      </c>
      <c r="CB167" s="49">
        <v>79</v>
      </c>
      <c r="CC167" s="49">
        <v>91</v>
      </c>
      <c r="CD167" s="49">
        <v>107</v>
      </c>
      <c r="CE167" s="49">
        <v>120</v>
      </c>
      <c r="CF167" s="49">
        <v>132</v>
      </c>
      <c r="CG167" s="52">
        <v>0</v>
      </c>
      <c r="CH167" s="53">
        <v>20</v>
      </c>
      <c r="CI167" s="54">
        <v>80</v>
      </c>
      <c r="CJ167" s="55">
        <v>0</v>
      </c>
      <c r="CK167" s="61">
        <v>0</v>
      </c>
      <c r="CL167" s="57">
        <v>0</v>
      </c>
      <c r="CM167" s="58">
        <v>0</v>
      </c>
      <c r="CN167" s="59">
        <v>0</v>
      </c>
      <c r="CO167" s="60" t="s">
        <v>247</v>
      </c>
      <c r="CP167" s="49">
        <v>0</v>
      </c>
      <c r="CQ167" s="49">
        <v>0</v>
      </c>
      <c r="CR167" s="49">
        <v>0</v>
      </c>
      <c r="CS167" s="49">
        <v>100</v>
      </c>
      <c r="CT167" s="49">
        <v>0</v>
      </c>
      <c r="CU167" s="49">
        <v>0</v>
      </c>
      <c r="CV167" s="49">
        <v>0</v>
      </c>
      <c r="CW167" s="49">
        <v>0</v>
      </c>
      <c r="CX167" s="49">
        <v>0</v>
      </c>
    </row>
    <row r="168" spans="1:102" ht="15.75" thickBot="1" x14ac:dyDescent="0.3">
      <c r="A168" s="48" t="s">
        <v>248</v>
      </c>
      <c r="B168" s="49" t="s">
        <v>560</v>
      </c>
      <c r="C168" s="49" t="s">
        <v>755</v>
      </c>
      <c r="D168" s="49" t="s">
        <v>756</v>
      </c>
      <c r="E168" s="49" t="s">
        <v>757</v>
      </c>
      <c r="F168" s="50">
        <v>566</v>
      </c>
      <c r="G168" s="49">
        <v>-26.087759999999999</v>
      </c>
      <c r="H168" s="49">
        <v>25.284890000000001</v>
      </c>
      <c r="I168" s="51">
        <v>9863</v>
      </c>
      <c r="J168" s="51">
        <v>23651</v>
      </c>
      <c r="K168" s="50"/>
      <c r="L168" s="49">
        <v>489.80307740000001</v>
      </c>
      <c r="M168" s="49">
        <v>267502.2341</v>
      </c>
      <c r="N168" s="49">
        <v>28914.145690000001</v>
      </c>
      <c r="O168" s="49">
        <v>28.914145690000002</v>
      </c>
      <c r="P168" s="49">
        <v>80893.983739999996</v>
      </c>
      <c r="Q168" s="50">
        <v>1235</v>
      </c>
      <c r="R168" s="50">
        <v>1442</v>
      </c>
      <c r="S168" s="50">
        <v>1258</v>
      </c>
      <c r="T168" s="50">
        <v>1409</v>
      </c>
      <c r="U168" s="50">
        <v>2.722988E-3</v>
      </c>
      <c r="V168" s="50">
        <v>2.5589050000000002E-3</v>
      </c>
      <c r="W168" s="50">
        <v>2.5999999049999998</v>
      </c>
      <c r="X168" s="50">
        <v>2.488854E-3</v>
      </c>
      <c r="Y168" s="49">
        <v>6.8390572870000002</v>
      </c>
      <c r="Z168" s="49">
        <v>91.569931530000005</v>
      </c>
      <c r="AA168" s="49">
        <v>19.649460009999999</v>
      </c>
      <c r="AB168" s="50" t="s">
        <v>199</v>
      </c>
      <c r="AC168" s="49">
        <v>6.9574429870000003</v>
      </c>
      <c r="AD168" s="49">
        <v>7</v>
      </c>
      <c r="AE168" s="49">
        <v>1.74</v>
      </c>
      <c r="AF168" s="49">
        <v>4.6500000000000004</v>
      </c>
      <c r="AG168" s="49">
        <v>4.7699999999999996</v>
      </c>
      <c r="AH168" s="49">
        <v>4.7699999999999996</v>
      </c>
      <c r="AI168" s="49">
        <v>0.41</v>
      </c>
      <c r="AJ168" s="49">
        <v>0.33</v>
      </c>
      <c r="AK168" s="49">
        <v>0.39</v>
      </c>
      <c r="AL168" s="49">
        <v>0.4</v>
      </c>
      <c r="AM168" s="49">
        <v>598</v>
      </c>
      <c r="AN168" s="49">
        <v>477</v>
      </c>
      <c r="AO168" s="49">
        <v>524</v>
      </c>
      <c r="AP168" s="49">
        <v>527</v>
      </c>
      <c r="AQ168" s="49">
        <v>524</v>
      </c>
      <c r="AR168" s="49">
        <v>400</v>
      </c>
      <c r="AS168" s="49">
        <v>476</v>
      </c>
      <c r="AT168" s="49">
        <v>478</v>
      </c>
      <c r="AU168" s="49">
        <v>1.2E-2</v>
      </c>
      <c r="AV168" s="49">
        <v>3.6840000000000002</v>
      </c>
      <c r="AW168" s="49">
        <v>7</v>
      </c>
      <c r="AX168" s="49">
        <v>64</v>
      </c>
      <c r="AY168" s="49">
        <v>1</v>
      </c>
      <c r="AZ168" s="49">
        <v>1</v>
      </c>
      <c r="BA168" s="49">
        <v>3</v>
      </c>
      <c r="BB168" s="49">
        <v>4</v>
      </c>
      <c r="BC168" s="49">
        <v>3</v>
      </c>
      <c r="BD168" s="49">
        <v>2</v>
      </c>
      <c r="BE168" s="49">
        <v>2</v>
      </c>
      <c r="BF168" s="49">
        <v>2</v>
      </c>
      <c r="BG168" s="49">
        <v>3</v>
      </c>
      <c r="BH168" s="49">
        <v>4</v>
      </c>
      <c r="BI168" s="49">
        <v>3</v>
      </c>
      <c r="BJ168" s="49">
        <v>0</v>
      </c>
      <c r="BK168" s="49">
        <v>0</v>
      </c>
      <c r="BL168" s="49">
        <v>0</v>
      </c>
      <c r="BM168" s="49">
        <v>5</v>
      </c>
      <c r="BN168" s="49">
        <v>5</v>
      </c>
      <c r="BO168" s="49">
        <v>9.7039738E-2</v>
      </c>
      <c r="BP168" s="49">
        <v>0.64987037999999997</v>
      </c>
      <c r="BQ168" s="49">
        <v>24.02534897</v>
      </c>
      <c r="BR168" s="49">
        <v>99</v>
      </c>
      <c r="BS168" s="49">
        <v>58</v>
      </c>
      <c r="BT168" s="49">
        <v>79</v>
      </c>
      <c r="BU168" s="49">
        <v>93</v>
      </c>
      <c r="BV168" s="49">
        <v>107</v>
      </c>
      <c r="BW168" s="49">
        <v>126</v>
      </c>
      <c r="BX168" s="49">
        <v>141</v>
      </c>
      <c r="BY168" s="49">
        <v>155</v>
      </c>
      <c r="BZ168" s="49">
        <v>46</v>
      </c>
      <c r="CA168" s="49">
        <v>62</v>
      </c>
      <c r="CB168" s="49">
        <v>74</v>
      </c>
      <c r="CC168" s="49">
        <v>85</v>
      </c>
      <c r="CD168" s="49">
        <v>100</v>
      </c>
      <c r="CE168" s="49">
        <v>111</v>
      </c>
      <c r="CF168" s="49">
        <v>123</v>
      </c>
      <c r="CG168" s="52">
        <v>0</v>
      </c>
      <c r="CH168" s="53">
        <v>100</v>
      </c>
      <c r="CI168" s="54">
        <v>0</v>
      </c>
      <c r="CJ168" s="55">
        <v>0</v>
      </c>
      <c r="CK168" s="61">
        <v>0</v>
      </c>
      <c r="CL168" s="57">
        <v>0</v>
      </c>
      <c r="CM168" s="58">
        <v>0</v>
      </c>
      <c r="CN168" s="59">
        <v>0</v>
      </c>
      <c r="CO168" s="60" t="s">
        <v>248</v>
      </c>
      <c r="CP168" s="49">
        <v>0</v>
      </c>
      <c r="CQ168" s="49">
        <v>0</v>
      </c>
      <c r="CR168" s="49">
        <v>0</v>
      </c>
      <c r="CS168" s="49">
        <v>0</v>
      </c>
      <c r="CT168" s="49">
        <v>0</v>
      </c>
      <c r="CU168" s="49">
        <v>100</v>
      </c>
      <c r="CV168" s="49">
        <v>0</v>
      </c>
      <c r="CW168" s="49">
        <v>0</v>
      </c>
      <c r="CX168" s="49">
        <v>0</v>
      </c>
    </row>
    <row r="169" spans="1:102" ht="15.75" thickBot="1" x14ac:dyDescent="0.3">
      <c r="A169" s="48" t="s">
        <v>249</v>
      </c>
      <c r="B169" s="49" t="s">
        <v>560</v>
      </c>
      <c r="C169" s="49" t="s">
        <v>561</v>
      </c>
      <c r="D169" s="49" t="s">
        <v>562</v>
      </c>
      <c r="E169" s="49" t="s">
        <v>563</v>
      </c>
      <c r="F169" s="50">
        <v>1509</v>
      </c>
      <c r="G169" s="49">
        <v>-31.80686</v>
      </c>
      <c r="H169" s="49">
        <v>20.358049999999999</v>
      </c>
      <c r="I169" s="51">
        <v>10136</v>
      </c>
      <c r="J169" s="51">
        <v>42893</v>
      </c>
      <c r="K169" s="50">
        <v>1927</v>
      </c>
      <c r="L169" s="49">
        <v>1500.9017289999999</v>
      </c>
      <c r="M169" s="49">
        <v>367877.44689999998</v>
      </c>
      <c r="N169" s="49">
        <v>48664.721250000002</v>
      </c>
      <c r="O169" s="49">
        <v>48.664721249999999</v>
      </c>
      <c r="P169" s="49">
        <v>109667.7095</v>
      </c>
      <c r="Q169" s="50">
        <v>1073</v>
      </c>
      <c r="R169" s="50">
        <v>1570</v>
      </c>
      <c r="S169" s="50">
        <v>1099</v>
      </c>
      <c r="T169" s="50">
        <v>1363</v>
      </c>
      <c r="U169" s="50">
        <v>3.043994E-3</v>
      </c>
      <c r="V169" s="50">
        <v>4.5318720000000002E-3</v>
      </c>
      <c r="W169" s="50">
        <v>9.6700000760000009</v>
      </c>
      <c r="X169" s="50">
        <v>3.2096960000000002E-3</v>
      </c>
      <c r="Y169" s="49">
        <v>2.0515151440000001</v>
      </c>
      <c r="Z169" s="49">
        <v>85.322839540000004</v>
      </c>
      <c r="AA169" s="49">
        <v>22.52096366</v>
      </c>
      <c r="AB169" s="50" t="s">
        <v>199</v>
      </c>
      <c r="AC169" s="49">
        <v>4.8903736819999999</v>
      </c>
      <c r="AD169" s="49">
        <v>7</v>
      </c>
      <c r="AE169" s="49">
        <v>3.05</v>
      </c>
      <c r="AF169" s="49">
        <v>5.48</v>
      </c>
      <c r="AG169" s="49">
        <v>5.65</v>
      </c>
      <c r="AH169" s="49">
        <v>5.8</v>
      </c>
      <c r="AI169" s="49">
        <v>0.82</v>
      </c>
      <c r="AJ169" s="49">
        <v>0.25</v>
      </c>
      <c r="AK169" s="49">
        <v>0.5</v>
      </c>
      <c r="AL169" s="49">
        <v>0.44</v>
      </c>
      <c r="AM169" s="49">
        <v>429</v>
      </c>
      <c r="AN169" s="49">
        <v>109</v>
      </c>
      <c r="AO169" s="49">
        <v>256</v>
      </c>
      <c r="AP169" s="49">
        <v>250</v>
      </c>
      <c r="AQ169" s="49">
        <v>354</v>
      </c>
      <c r="AR169" s="49">
        <v>99</v>
      </c>
      <c r="AS169" s="49">
        <v>213</v>
      </c>
      <c r="AT169" s="49">
        <v>218</v>
      </c>
      <c r="AU169" s="49">
        <v>0.24199999999999999</v>
      </c>
      <c r="AV169" s="49">
        <v>0</v>
      </c>
      <c r="AW169" s="49">
        <v>5</v>
      </c>
      <c r="AX169" s="49">
        <v>21</v>
      </c>
      <c r="AY169" s="49">
        <v>12</v>
      </c>
      <c r="AZ169" s="49">
        <v>6</v>
      </c>
      <c r="BA169" s="49">
        <v>3</v>
      </c>
      <c r="BB169" s="49">
        <v>3</v>
      </c>
      <c r="BC169" s="49">
        <v>3</v>
      </c>
      <c r="BD169" s="49">
        <v>2</v>
      </c>
      <c r="BE169" s="49">
        <v>2</v>
      </c>
      <c r="BF169" s="49">
        <v>2</v>
      </c>
      <c r="BG169" s="49">
        <v>4</v>
      </c>
      <c r="BH169" s="49">
        <v>4</v>
      </c>
      <c r="BI169" s="49">
        <v>4</v>
      </c>
      <c r="BJ169" s="49">
        <v>0</v>
      </c>
      <c r="BK169" s="49">
        <v>0</v>
      </c>
      <c r="BL169" s="49">
        <v>0</v>
      </c>
      <c r="BM169" s="49">
        <v>6</v>
      </c>
      <c r="BN169" s="49">
        <v>5</v>
      </c>
      <c r="BO169" s="49">
        <v>1.640109673</v>
      </c>
      <c r="BP169" s="49">
        <v>0.39324978999999999</v>
      </c>
      <c r="BQ169" s="49">
        <v>-50.893837349999998</v>
      </c>
      <c r="BR169" s="49">
        <v>56</v>
      </c>
      <c r="BS169" s="49">
        <v>35</v>
      </c>
      <c r="BT169" s="49">
        <v>50</v>
      </c>
      <c r="BU169" s="49">
        <v>61</v>
      </c>
      <c r="BV169" s="49">
        <v>72</v>
      </c>
      <c r="BW169" s="49">
        <v>88</v>
      </c>
      <c r="BX169" s="49">
        <v>100</v>
      </c>
      <c r="BY169" s="49">
        <v>113</v>
      </c>
      <c r="BZ169" s="49">
        <v>25</v>
      </c>
      <c r="CA169" s="49">
        <v>36</v>
      </c>
      <c r="CB169" s="49">
        <v>44</v>
      </c>
      <c r="CC169" s="49">
        <v>51</v>
      </c>
      <c r="CD169" s="49">
        <v>62</v>
      </c>
      <c r="CE169" s="49">
        <v>71</v>
      </c>
      <c r="CF169" s="49">
        <v>81</v>
      </c>
      <c r="CG169" s="52">
        <v>0</v>
      </c>
      <c r="CH169" s="53">
        <v>0</v>
      </c>
      <c r="CI169" s="54">
        <v>100</v>
      </c>
      <c r="CJ169" s="55">
        <v>0</v>
      </c>
      <c r="CK169" s="61">
        <v>0</v>
      </c>
      <c r="CL169" s="57">
        <v>0</v>
      </c>
      <c r="CM169" s="58">
        <v>0</v>
      </c>
      <c r="CN169" s="59">
        <v>0</v>
      </c>
      <c r="CO169" s="60" t="s">
        <v>249</v>
      </c>
      <c r="CP169" s="49">
        <v>0</v>
      </c>
      <c r="CQ169" s="49">
        <v>0</v>
      </c>
      <c r="CR169" s="49">
        <v>0</v>
      </c>
      <c r="CS169" s="49">
        <v>0</v>
      </c>
      <c r="CT169" s="49">
        <v>0</v>
      </c>
      <c r="CU169" s="49">
        <v>100</v>
      </c>
      <c r="CV169" s="49">
        <v>0</v>
      </c>
      <c r="CW169" s="49">
        <v>0</v>
      </c>
      <c r="CX169" s="49">
        <v>0</v>
      </c>
    </row>
    <row r="170" spans="1:102" ht="15.75" thickBot="1" x14ac:dyDescent="0.3">
      <c r="A170" s="48" t="s">
        <v>250</v>
      </c>
      <c r="B170" s="49" t="s">
        <v>560</v>
      </c>
      <c r="C170" s="49" t="s">
        <v>561</v>
      </c>
      <c r="D170" s="49" t="s">
        <v>564</v>
      </c>
      <c r="E170" s="49" t="s">
        <v>565</v>
      </c>
      <c r="F170" s="50">
        <v>1658</v>
      </c>
      <c r="G170" s="49">
        <v>-31.815470000000001</v>
      </c>
      <c r="H170" s="49">
        <v>20.578050000000001</v>
      </c>
      <c r="I170" s="51">
        <v>21337</v>
      </c>
      <c r="J170" s="51">
        <v>43243</v>
      </c>
      <c r="K170" s="50"/>
      <c r="L170" s="49">
        <v>1680.6044509999999</v>
      </c>
      <c r="M170" s="49">
        <v>415216.20179999998</v>
      </c>
      <c r="N170" s="49">
        <v>58825.842510000002</v>
      </c>
      <c r="O170" s="49">
        <v>58.825842510000001</v>
      </c>
      <c r="P170" s="49">
        <v>124436.47930000001</v>
      </c>
      <c r="Q170" s="50">
        <v>1136</v>
      </c>
      <c r="R170" s="50">
        <v>1584</v>
      </c>
      <c r="S170" s="50">
        <v>1165</v>
      </c>
      <c r="T170" s="50">
        <v>1525</v>
      </c>
      <c r="U170" s="50">
        <v>3.3436379999999999E-3</v>
      </c>
      <c r="V170" s="50">
        <v>3.6002299999999998E-3</v>
      </c>
      <c r="W170" s="50">
        <v>10.34000015</v>
      </c>
      <c r="X170" s="50">
        <v>3.85739E-3</v>
      </c>
      <c r="Y170" s="49">
        <v>2.2663483640000002</v>
      </c>
      <c r="Z170" s="49">
        <v>84.717236110000002</v>
      </c>
      <c r="AA170" s="49">
        <v>23.126059850000001</v>
      </c>
      <c r="AB170" s="50" t="s">
        <v>199</v>
      </c>
      <c r="AC170" s="49">
        <v>7.6324261419999999</v>
      </c>
      <c r="AD170" s="49">
        <v>7</v>
      </c>
      <c r="AE170" s="49">
        <v>3.2</v>
      </c>
      <c r="AF170" s="49">
        <v>5.57</v>
      </c>
      <c r="AG170" s="49">
        <v>5.75</v>
      </c>
      <c r="AH170" s="49">
        <v>5.65</v>
      </c>
      <c r="AI170" s="49">
        <v>0.8</v>
      </c>
      <c r="AJ170" s="49">
        <v>0.41</v>
      </c>
      <c r="AK170" s="49">
        <v>0.76</v>
      </c>
      <c r="AL170" s="49">
        <v>0.76</v>
      </c>
      <c r="AM170" s="49">
        <v>416</v>
      </c>
      <c r="AN170" s="49">
        <v>131</v>
      </c>
      <c r="AO170" s="49">
        <v>276</v>
      </c>
      <c r="AP170" s="49">
        <v>283</v>
      </c>
      <c r="AQ170" s="49">
        <v>352</v>
      </c>
      <c r="AR170" s="49">
        <v>123</v>
      </c>
      <c r="AS170" s="49">
        <v>243</v>
      </c>
      <c r="AT170" s="49">
        <v>252</v>
      </c>
      <c r="AU170" s="49">
        <v>0.17899999999999999</v>
      </c>
      <c r="AV170" s="49">
        <v>6.0999999999999999E-2</v>
      </c>
      <c r="AW170" s="49">
        <v>5</v>
      </c>
      <c r="AX170" s="49">
        <v>21</v>
      </c>
      <c r="AY170" s="49">
        <v>12</v>
      </c>
      <c r="AZ170" s="49">
        <v>6</v>
      </c>
      <c r="BA170" s="49">
        <v>3</v>
      </c>
      <c r="BB170" s="49">
        <v>3</v>
      </c>
      <c r="BC170" s="49">
        <v>3</v>
      </c>
      <c r="BD170" s="49">
        <v>2</v>
      </c>
      <c r="BE170" s="49">
        <v>2</v>
      </c>
      <c r="BF170" s="49">
        <v>2</v>
      </c>
      <c r="BG170" s="49">
        <v>4</v>
      </c>
      <c r="BH170" s="49">
        <v>4</v>
      </c>
      <c r="BI170" s="49">
        <v>4</v>
      </c>
      <c r="BJ170" s="49">
        <v>0</v>
      </c>
      <c r="BK170" s="49">
        <v>0</v>
      </c>
      <c r="BL170" s="49">
        <v>0</v>
      </c>
      <c r="BM170" s="49">
        <v>6</v>
      </c>
      <c r="BN170" s="49">
        <v>5</v>
      </c>
      <c r="BO170" s="49">
        <v>0.93121167999999999</v>
      </c>
      <c r="BP170" s="49">
        <v>0.44395742700000002</v>
      </c>
      <c r="BQ170" s="49">
        <v>-87.701429790000006</v>
      </c>
      <c r="BR170" s="49">
        <v>66</v>
      </c>
      <c r="BS170" s="49">
        <v>36</v>
      </c>
      <c r="BT170" s="49">
        <v>53</v>
      </c>
      <c r="BU170" s="49">
        <v>65</v>
      </c>
      <c r="BV170" s="49">
        <v>77</v>
      </c>
      <c r="BW170" s="49">
        <v>94</v>
      </c>
      <c r="BX170" s="49">
        <v>107</v>
      </c>
      <c r="BY170" s="49">
        <v>121</v>
      </c>
      <c r="BZ170" s="49">
        <v>28</v>
      </c>
      <c r="CA170" s="49">
        <v>42</v>
      </c>
      <c r="CB170" s="49">
        <v>51</v>
      </c>
      <c r="CC170" s="49">
        <v>61</v>
      </c>
      <c r="CD170" s="49">
        <v>74</v>
      </c>
      <c r="CE170" s="49">
        <v>84</v>
      </c>
      <c r="CF170" s="49">
        <v>95</v>
      </c>
      <c r="CG170" s="52">
        <v>0</v>
      </c>
      <c r="CH170" s="53">
        <v>0</v>
      </c>
      <c r="CI170" s="54">
        <v>100</v>
      </c>
      <c r="CJ170" s="55">
        <v>0</v>
      </c>
      <c r="CK170" s="61">
        <v>0</v>
      </c>
      <c r="CL170" s="57">
        <v>0</v>
      </c>
      <c r="CM170" s="58">
        <v>0</v>
      </c>
      <c r="CN170" s="59">
        <v>0</v>
      </c>
      <c r="CO170" s="60" t="s">
        <v>250</v>
      </c>
      <c r="CP170" s="49">
        <v>0</v>
      </c>
      <c r="CQ170" s="49">
        <v>0</v>
      </c>
      <c r="CR170" s="49">
        <v>0</v>
      </c>
      <c r="CS170" s="49">
        <v>0</v>
      </c>
      <c r="CT170" s="49">
        <v>0</v>
      </c>
      <c r="CU170" s="49">
        <v>100</v>
      </c>
      <c r="CV170" s="49">
        <v>0</v>
      </c>
      <c r="CW170" s="49">
        <v>0</v>
      </c>
      <c r="CX170" s="49">
        <v>0</v>
      </c>
    </row>
    <row r="171" spans="1:102" ht="15.75" thickBot="1" x14ac:dyDescent="0.3">
      <c r="A171" s="48" t="s">
        <v>251</v>
      </c>
      <c r="B171" s="49" t="s">
        <v>560</v>
      </c>
      <c r="C171" s="49" t="s">
        <v>561</v>
      </c>
      <c r="D171" s="49" t="s">
        <v>566</v>
      </c>
      <c r="E171" s="49" t="s">
        <v>567</v>
      </c>
      <c r="F171" s="50">
        <v>13087</v>
      </c>
      <c r="G171" s="49">
        <v>-31.366330000000001</v>
      </c>
      <c r="H171" s="49">
        <v>21.32225</v>
      </c>
      <c r="I171" s="51">
        <v>21337</v>
      </c>
      <c r="J171" s="51">
        <v>35885</v>
      </c>
      <c r="K171" s="50"/>
      <c r="L171" s="49">
        <v>13145.794830000001</v>
      </c>
      <c r="M171" s="49">
        <v>1188756.2379999999</v>
      </c>
      <c r="N171" s="49">
        <v>96148.440910000005</v>
      </c>
      <c r="O171" s="49">
        <v>96.148440910000005</v>
      </c>
      <c r="P171" s="49">
        <v>237148.05230000001</v>
      </c>
      <c r="Q171" s="50">
        <v>1092</v>
      </c>
      <c r="R171" s="50">
        <v>1839</v>
      </c>
      <c r="S171" s="50">
        <v>1118</v>
      </c>
      <c r="T171" s="50">
        <v>1499</v>
      </c>
      <c r="U171" s="50">
        <v>1.7472779999999999E-3</v>
      </c>
      <c r="V171" s="50">
        <v>3.1499309999999999E-3</v>
      </c>
      <c r="W171" s="50">
        <v>5.0900001530000001</v>
      </c>
      <c r="X171" s="50">
        <v>2.1421220000000002E-3</v>
      </c>
      <c r="Y171" s="49">
        <v>2.8381009449999999</v>
      </c>
      <c r="Z171" s="49">
        <v>73.830439960000007</v>
      </c>
      <c r="AA171" s="49">
        <v>47.65461801</v>
      </c>
      <c r="AB171" s="50" t="s">
        <v>199</v>
      </c>
      <c r="AC171" s="49">
        <v>2.0428001419999999</v>
      </c>
      <c r="AD171" s="49">
        <v>7</v>
      </c>
      <c r="AE171" s="49">
        <v>1.94</v>
      </c>
      <c r="AF171" s="49">
        <v>4.79</v>
      </c>
      <c r="AG171" s="49">
        <v>4.8</v>
      </c>
      <c r="AH171" s="49">
        <v>4.8</v>
      </c>
      <c r="AI171" s="49">
        <v>0.74</v>
      </c>
      <c r="AJ171" s="49">
        <v>0.28999999999999998</v>
      </c>
      <c r="AK171" s="49">
        <v>0.49</v>
      </c>
      <c r="AL171" s="49">
        <v>0.49</v>
      </c>
      <c r="AM171" s="49">
        <v>408</v>
      </c>
      <c r="AN171" s="49">
        <v>116</v>
      </c>
      <c r="AO171" s="49">
        <v>185</v>
      </c>
      <c r="AP171" s="49">
        <v>180</v>
      </c>
      <c r="AQ171" s="49">
        <v>443</v>
      </c>
      <c r="AR171" s="49">
        <v>97</v>
      </c>
      <c r="AS171" s="49">
        <v>173</v>
      </c>
      <c r="AT171" s="49">
        <v>172</v>
      </c>
      <c r="AU171" s="49">
        <v>5.8000000000000003E-2</v>
      </c>
      <c r="AV171" s="49">
        <v>1.7999999999999999E-2</v>
      </c>
      <c r="AW171" s="49">
        <v>5</v>
      </c>
      <c r="AX171" s="49">
        <v>21</v>
      </c>
      <c r="AY171" s="49">
        <v>12</v>
      </c>
      <c r="AZ171" s="49">
        <v>6</v>
      </c>
      <c r="BA171" s="49">
        <v>3</v>
      </c>
      <c r="BB171" s="49">
        <v>3</v>
      </c>
      <c r="BC171" s="49">
        <v>3</v>
      </c>
      <c r="BD171" s="49">
        <v>2</v>
      </c>
      <c r="BE171" s="49">
        <v>2</v>
      </c>
      <c r="BF171" s="49">
        <v>2</v>
      </c>
      <c r="BG171" s="49">
        <v>4</v>
      </c>
      <c r="BH171" s="49">
        <v>5</v>
      </c>
      <c r="BI171" s="49">
        <v>4</v>
      </c>
      <c r="BJ171" s="49">
        <v>0</v>
      </c>
      <c r="BK171" s="49">
        <v>1</v>
      </c>
      <c r="BL171" s="49">
        <v>0</v>
      </c>
      <c r="BM171" s="49">
        <v>6</v>
      </c>
      <c r="BN171" s="49">
        <v>5</v>
      </c>
      <c r="BO171" s="49">
        <v>0.76660702000000003</v>
      </c>
      <c r="BP171" s="49">
        <v>0.79387791500000005</v>
      </c>
      <c r="BQ171" s="49">
        <v>58.407391609999998</v>
      </c>
      <c r="BR171" s="49">
        <v>64</v>
      </c>
      <c r="BS171" s="49">
        <v>35</v>
      </c>
      <c r="BT171" s="49">
        <v>52</v>
      </c>
      <c r="BU171" s="49">
        <v>64</v>
      </c>
      <c r="BV171" s="49">
        <v>75</v>
      </c>
      <c r="BW171" s="49">
        <v>91</v>
      </c>
      <c r="BX171" s="49">
        <v>104</v>
      </c>
      <c r="BY171" s="49">
        <v>117</v>
      </c>
      <c r="BZ171" s="49">
        <v>20</v>
      </c>
      <c r="CA171" s="49">
        <v>29</v>
      </c>
      <c r="CB171" s="49">
        <v>36</v>
      </c>
      <c r="CC171" s="49">
        <v>43</v>
      </c>
      <c r="CD171" s="49">
        <v>52</v>
      </c>
      <c r="CE171" s="49">
        <v>59</v>
      </c>
      <c r="CF171" s="49">
        <v>67</v>
      </c>
      <c r="CG171" s="52">
        <v>0</v>
      </c>
      <c r="CH171" s="53">
        <v>0</v>
      </c>
      <c r="CI171" s="54">
        <v>100</v>
      </c>
      <c r="CJ171" s="55">
        <v>0</v>
      </c>
      <c r="CK171" s="61">
        <v>0</v>
      </c>
      <c r="CL171" s="57">
        <v>0</v>
      </c>
      <c r="CM171" s="58">
        <v>0</v>
      </c>
      <c r="CN171" s="59">
        <v>0</v>
      </c>
      <c r="CO171" s="60" t="s">
        <v>251</v>
      </c>
      <c r="CP171" s="49">
        <v>0</v>
      </c>
      <c r="CQ171" s="49">
        <v>0</v>
      </c>
      <c r="CR171" s="49">
        <v>0</v>
      </c>
      <c r="CS171" s="49">
        <v>0</v>
      </c>
      <c r="CT171" s="49">
        <v>0</v>
      </c>
      <c r="CU171" s="49">
        <v>100</v>
      </c>
      <c r="CV171" s="49">
        <v>0</v>
      </c>
      <c r="CW171" s="49">
        <v>0</v>
      </c>
      <c r="CX171" s="49">
        <v>0</v>
      </c>
    </row>
    <row r="172" spans="1:102" ht="15.75" thickBot="1" x14ac:dyDescent="0.3">
      <c r="A172" s="48" t="s">
        <v>252</v>
      </c>
      <c r="B172" s="49" t="s">
        <v>560</v>
      </c>
      <c r="C172" s="49" t="s">
        <v>561</v>
      </c>
      <c r="D172" s="49" t="s">
        <v>568</v>
      </c>
      <c r="E172" s="49" t="s">
        <v>569</v>
      </c>
      <c r="F172" s="50">
        <v>40426</v>
      </c>
      <c r="G172" s="49">
        <v>-30.474710000000002</v>
      </c>
      <c r="H172" s="49">
        <v>20.519169999999999</v>
      </c>
      <c r="I172" s="51">
        <v>26730</v>
      </c>
      <c r="J172" s="51">
        <v>43278</v>
      </c>
      <c r="K172" s="50">
        <v>1972</v>
      </c>
      <c r="L172" s="49">
        <v>39434.60151</v>
      </c>
      <c r="M172" s="49">
        <v>2139111.031</v>
      </c>
      <c r="N172" s="49">
        <v>196606.4761</v>
      </c>
      <c r="O172" s="49">
        <v>196.60647610000001</v>
      </c>
      <c r="P172" s="49">
        <v>475128.22360000003</v>
      </c>
      <c r="Q172" s="50">
        <v>913</v>
      </c>
      <c r="R172" s="50">
        <v>1839</v>
      </c>
      <c r="S172" s="50">
        <v>938</v>
      </c>
      <c r="T172" s="50">
        <v>1378</v>
      </c>
      <c r="U172" s="50">
        <v>9.8174799999999995E-4</v>
      </c>
      <c r="V172" s="50">
        <v>1.948948E-3</v>
      </c>
      <c r="W172" s="50">
        <v>5.6100001339999999</v>
      </c>
      <c r="X172" s="50">
        <v>1.234754E-3</v>
      </c>
      <c r="Y172" s="49">
        <v>2.614460942</v>
      </c>
      <c r="Z172" s="49">
        <v>69.397856480000002</v>
      </c>
      <c r="AA172" s="49">
        <v>100.6006343</v>
      </c>
      <c r="AB172" s="50" t="s">
        <v>199</v>
      </c>
      <c r="AC172" s="49">
        <v>0.413163742</v>
      </c>
      <c r="AD172" s="49">
        <v>7</v>
      </c>
      <c r="AE172" s="49">
        <v>1.65</v>
      </c>
      <c r="AF172" s="49">
        <v>4.7699999999999996</v>
      </c>
      <c r="AG172" s="49">
        <v>4.88</v>
      </c>
      <c r="AH172" s="49">
        <v>5.8</v>
      </c>
      <c r="AI172" s="49">
        <v>0.86</v>
      </c>
      <c r="AJ172" s="49">
        <v>0.16</v>
      </c>
      <c r="AK172" s="49">
        <v>0.48</v>
      </c>
      <c r="AL172" s="49">
        <v>0.47</v>
      </c>
      <c r="AM172" s="49">
        <v>442</v>
      </c>
      <c r="AN172" s="49">
        <v>96</v>
      </c>
      <c r="AO172" s="49">
        <v>183</v>
      </c>
      <c r="AP172" s="49">
        <v>172</v>
      </c>
      <c r="AQ172" s="49">
        <v>443</v>
      </c>
      <c r="AR172" s="49">
        <v>97</v>
      </c>
      <c r="AS172" s="49">
        <v>173</v>
      </c>
      <c r="AT172" s="49">
        <v>165</v>
      </c>
      <c r="AU172" s="49">
        <v>5.8000000000000003E-2</v>
      </c>
      <c r="AV172" s="49">
        <v>1.2999999999999999E-2</v>
      </c>
      <c r="AW172" s="49">
        <v>5</v>
      </c>
      <c r="AX172" s="49">
        <v>11</v>
      </c>
      <c r="AY172" s="49">
        <v>4</v>
      </c>
      <c r="AZ172" s="49">
        <v>6</v>
      </c>
      <c r="BA172" s="49">
        <v>3</v>
      </c>
      <c r="BB172" s="49">
        <v>3</v>
      </c>
      <c r="BC172" s="49">
        <v>3</v>
      </c>
      <c r="BD172" s="49">
        <v>2</v>
      </c>
      <c r="BE172" s="49">
        <v>2</v>
      </c>
      <c r="BF172" s="49">
        <v>2</v>
      </c>
      <c r="BG172" s="49">
        <v>4</v>
      </c>
      <c r="BH172" s="49">
        <v>5</v>
      </c>
      <c r="BI172" s="49">
        <v>3</v>
      </c>
      <c r="BJ172" s="49">
        <v>0</v>
      </c>
      <c r="BK172" s="49">
        <v>1</v>
      </c>
      <c r="BL172" s="49">
        <v>0</v>
      </c>
      <c r="BM172" s="49">
        <v>6</v>
      </c>
      <c r="BN172" s="49">
        <v>5</v>
      </c>
      <c r="BO172" s="49">
        <v>0.85269091500000005</v>
      </c>
      <c r="BP172" s="49">
        <v>0.46757275300000001</v>
      </c>
      <c r="BQ172" s="49">
        <v>38.368419590000002</v>
      </c>
      <c r="BR172" s="49">
        <v>66</v>
      </c>
      <c r="BS172" s="49">
        <v>39</v>
      </c>
      <c r="BT172" s="49">
        <v>57</v>
      </c>
      <c r="BU172" s="49">
        <v>71</v>
      </c>
      <c r="BV172" s="49">
        <v>84</v>
      </c>
      <c r="BW172" s="49">
        <v>102</v>
      </c>
      <c r="BX172" s="49">
        <v>116</v>
      </c>
      <c r="BY172" s="49">
        <v>131</v>
      </c>
      <c r="BZ172" s="49">
        <v>12</v>
      </c>
      <c r="CA172" s="49">
        <v>18</v>
      </c>
      <c r="CB172" s="49">
        <v>22</v>
      </c>
      <c r="CC172" s="49">
        <v>27</v>
      </c>
      <c r="CD172" s="49">
        <v>33</v>
      </c>
      <c r="CE172" s="49">
        <v>37</v>
      </c>
      <c r="CF172" s="49">
        <v>42</v>
      </c>
      <c r="CG172" s="52">
        <v>0</v>
      </c>
      <c r="CH172" s="53">
        <v>100</v>
      </c>
      <c r="CI172" s="54">
        <v>0</v>
      </c>
      <c r="CJ172" s="55">
        <v>0</v>
      </c>
      <c r="CK172" s="61">
        <v>0</v>
      </c>
      <c r="CL172" s="57">
        <v>0</v>
      </c>
      <c r="CM172" s="58">
        <v>0</v>
      </c>
      <c r="CN172" s="59">
        <v>0</v>
      </c>
      <c r="CO172" s="60" t="s">
        <v>252</v>
      </c>
      <c r="CP172" s="49">
        <v>0</v>
      </c>
      <c r="CQ172" s="49">
        <v>0</v>
      </c>
      <c r="CR172" s="49">
        <v>0</v>
      </c>
      <c r="CS172" s="49">
        <v>0</v>
      </c>
      <c r="CT172" s="49">
        <v>0</v>
      </c>
      <c r="CU172" s="49">
        <v>100</v>
      </c>
      <c r="CV172" s="49">
        <v>0</v>
      </c>
      <c r="CW172" s="49">
        <v>0</v>
      </c>
      <c r="CX172" s="49">
        <v>0</v>
      </c>
    </row>
    <row r="173" spans="1:102" ht="15.75" thickBot="1" x14ac:dyDescent="0.3">
      <c r="A173" s="48" t="s">
        <v>253</v>
      </c>
      <c r="B173" s="49" t="s">
        <v>560</v>
      </c>
      <c r="C173" s="49" t="s">
        <v>640</v>
      </c>
      <c r="D173" s="49" t="s">
        <v>641</v>
      </c>
      <c r="E173" s="49" t="s">
        <v>642</v>
      </c>
      <c r="F173" s="50">
        <v>337690</v>
      </c>
      <c r="G173" s="49">
        <v>-29.651710000000001</v>
      </c>
      <c r="H173" s="49">
        <v>22.745909999999999</v>
      </c>
      <c r="I173" s="51">
        <v>21671</v>
      </c>
      <c r="J173" s="51">
        <v>43313</v>
      </c>
      <c r="K173" s="50">
        <v>1910</v>
      </c>
      <c r="L173" s="49">
        <v>337465.7463</v>
      </c>
      <c r="M173" s="49">
        <v>5460050.0269999998</v>
      </c>
      <c r="N173" s="49">
        <v>681881.04940000002</v>
      </c>
      <c r="O173" s="49">
        <v>681.88104940000005</v>
      </c>
      <c r="P173" s="49">
        <v>1599676.7069999999</v>
      </c>
      <c r="Q173" s="50">
        <v>911</v>
      </c>
      <c r="R173" s="50">
        <v>1835</v>
      </c>
      <c r="S173" s="50">
        <v>968</v>
      </c>
      <c r="T173" s="50">
        <v>1526</v>
      </c>
      <c r="U173" s="50">
        <v>4.6231000000000001E-4</v>
      </c>
      <c r="V173" s="50">
        <v>5.77617E-4</v>
      </c>
      <c r="W173" s="50">
        <v>7.4000000950000002</v>
      </c>
      <c r="X173" s="50">
        <v>4.6509399999999999E-4</v>
      </c>
      <c r="Y173" s="49">
        <v>4.3265118820000001</v>
      </c>
      <c r="Z173" s="49">
        <v>57.914323349999997</v>
      </c>
      <c r="AA173" s="49">
        <v>373.09251860000001</v>
      </c>
      <c r="AB173" s="50" t="s">
        <v>199</v>
      </c>
      <c r="AC173" s="69">
        <v>1.0000000000000001E-15</v>
      </c>
      <c r="AD173" s="49">
        <v>7</v>
      </c>
      <c r="AE173" s="49">
        <v>1.1200000000000001</v>
      </c>
      <c r="AF173" s="49">
        <v>4.71</v>
      </c>
      <c r="AG173" s="49">
        <v>4.95</v>
      </c>
      <c r="AH173" s="49">
        <v>4.8499999999999996</v>
      </c>
      <c r="AI173" s="49">
        <v>0.82</v>
      </c>
      <c r="AJ173" s="49">
        <v>0.04</v>
      </c>
      <c r="AK173" s="49">
        <v>0.44</v>
      </c>
      <c r="AL173" s="49">
        <v>0.44</v>
      </c>
      <c r="AM173" s="49">
        <v>1796</v>
      </c>
      <c r="AN173" s="49">
        <v>168</v>
      </c>
      <c r="AO173" s="49">
        <v>495</v>
      </c>
      <c r="AP173" s="49">
        <v>491</v>
      </c>
      <c r="AQ173" s="49">
        <v>1795</v>
      </c>
      <c r="AR173" s="49">
        <v>152</v>
      </c>
      <c r="AS173" s="49">
        <v>482</v>
      </c>
      <c r="AT173" s="49">
        <v>475</v>
      </c>
      <c r="AU173" s="49">
        <v>0.46</v>
      </c>
      <c r="AV173" s="49">
        <v>1.0029999999999999</v>
      </c>
      <c r="AW173" s="49">
        <v>7</v>
      </c>
      <c r="AX173" s="49">
        <v>11</v>
      </c>
      <c r="AY173" s="49">
        <v>4</v>
      </c>
      <c r="AZ173" s="49">
        <v>6</v>
      </c>
      <c r="BA173" s="49">
        <v>4</v>
      </c>
      <c r="BB173" s="49">
        <v>7</v>
      </c>
      <c r="BC173" s="49">
        <v>3</v>
      </c>
      <c r="BD173" s="49">
        <v>2</v>
      </c>
      <c r="BE173" s="49">
        <v>2</v>
      </c>
      <c r="BF173" s="49">
        <v>1</v>
      </c>
      <c r="BG173" s="49">
        <v>4</v>
      </c>
      <c r="BH173" s="49">
        <v>5</v>
      </c>
      <c r="BI173" s="49">
        <v>2</v>
      </c>
      <c r="BJ173" s="49">
        <v>0</v>
      </c>
      <c r="BK173" s="49">
        <v>1</v>
      </c>
      <c r="BL173" s="49">
        <v>0</v>
      </c>
      <c r="BM173" s="49">
        <v>6</v>
      </c>
      <c r="BN173" s="49">
        <v>5</v>
      </c>
      <c r="BO173" s="49">
        <v>0.56454706600000004</v>
      </c>
      <c r="BP173" s="49">
        <v>0.611026297</v>
      </c>
      <c r="BQ173" s="49">
        <v>41.90133677</v>
      </c>
      <c r="BR173" s="49">
        <v>89</v>
      </c>
      <c r="BS173" s="49">
        <v>134</v>
      </c>
      <c r="BT173" s="49">
        <v>183</v>
      </c>
      <c r="BU173" s="49">
        <v>217</v>
      </c>
      <c r="BV173" s="49">
        <v>252</v>
      </c>
      <c r="BW173" s="49">
        <v>298</v>
      </c>
      <c r="BX173" s="49">
        <v>335</v>
      </c>
      <c r="BY173" s="49">
        <v>373</v>
      </c>
      <c r="BZ173" s="49">
        <v>15</v>
      </c>
      <c r="CA173" s="49">
        <v>20</v>
      </c>
      <c r="CB173" s="49">
        <v>24</v>
      </c>
      <c r="CC173" s="49">
        <v>28</v>
      </c>
      <c r="CD173" s="49">
        <v>34</v>
      </c>
      <c r="CE173" s="49">
        <v>38</v>
      </c>
      <c r="CF173" s="49">
        <v>42</v>
      </c>
      <c r="CG173" s="52">
        <v>0</v>
      </c>
      <c r="CH173" s="53">
        <v>0</v>
      </c>
      <c r="CI173" s="54">
        <v>100</v>
      </c>
      <c r="CJ173" s="55">
        <v>0</v>
      </c>
      <c r="CK173" s="61">
        <v>0</v>
      </c>
      <c r="CL173" s="57">
        <v>0</v>
      </c>
      <c r="CM173" s="58">
        <v>0</v>
      </c>
      <c r="CN173" s="59">
        <v>0</v>
      </c>
      <c r="CO173" s="60" t="s">
        <v>253</v>
      </c>
      <c r="CP173" s="49">
        <v>0</v>
      </c>
      <c r="CQ173" s="49">
        <v>0</v>
      </c>
      <c r="CR173" s="49">
        <v>0</v>
      </c>
      <c r="CS173" s="49">
        <v>0</v>
      </c>
      <c r="CT173" s="49">
        <v>0</v>
      </c>
      <c r="CU173" s="49">
        <v>100</v>
      </c>
      <c r="CV173" s="49">
        <v>0</v>
      </c>
      <c r="CW173" s="49">
        <v>0</v>
      </c>
      <c r="CX173" s="49">
        <v>0</v>
      </c>
    </row>
    <row r="174" spans="1:102" ht="15.75" thickBot="1" x14ac:dyDescent="0.3">
      <c r="A174" s="48" t="s">
        <v>254</v>
      </c>
      <c r="B174" s="49" t="s">
        <v>560</v>
      </c>
      <c r="C174" s="49" t="s">
        <v>640</v>
      </c>
      <c r="D174" s="49" t="s">
        <v>643</v>
      </c>
      <c r="E174" s="49" t="s">
        <v>645</v>
      </c>
      <c r="F174" s="50">
        <v>361530</v>
      </c>
      <c r="G174" s="49">
        <v>-28.457899999999999</v>
      </c>
      <c r="H174" s="49">
        <v>21.239229999999999</v>
      </c>
      <c r="I174" s="51">
        <v>13424</v>
      </c>
      <c r="J174" s="51">
        <v>43314</v>
      </c>
      <c r="K174" s="50"/>
      <c r="L174" s="49">
        <v>361994.7697</v>
      </c>
      <c r="M174" s="49">
        <v>6075928.824</v>
      </c>
      <c r="N174" s="49">
        <v>978065.81550000003</v>
      </c>
      <c r="O174" s="49">
        <v>978.06581549999999</v>
      </c>
      <c r="P174" s="49">
        <v>1896129.8959999999</v>
      </c>
      <c r="Q174" s="50">
        <v>790</v>
      </c>
      <c r="R174" s="50">
        <v>1835</v>
      </c>
      <c r="S174" s="50">
        <v>890</v>
      </c>
      <c r="T174" s="50">
        <v>1511</v>
      </c>
      <c r="U174" s="50">
        <v>4.4846399999999998E-4</v>
      </c>
      <c r="V174" s="50">
        <v>5.5112300000000004E-4</v>
      </c>
      <c r="W174" s="50">
        <v>7.2899999619999996</v>
      </c>
      <c r="X174" s="50">
        <v>4.3667899999999998E-4</v>
      </c>
      <c r="Y174" s="49">
        <v>4.3587172980000002</v>
      </c>
      <c r="Z174" s="49">
        <v>58.479508099999997</v>
      </c>
      <c r="AA174" s="49">
        <v>435.7233794</v>
      </c>
      <c r="AB174" s="50" t="s">
        <v>199</v>
      </c>
      <c r="AC174" s="69">
        <v>1.1100000000000001E-11</v>
      </c>
      <c r="AD174" s="49">
        <v>7</v>
      </c>
      <c r="AE174" s="49">
        <v>1</v>
      </c>
      <c r="AF174" s="49">
        <v>4.6100000000000003</v>
      </c>
      <c r="AG174" s="49">
        <v>4.8499999999999996</v>
      </c>
      <c r="AH174" s="49">
        <v>4.8499999999999996</v>
      </c>
      <c r="AI174" s="49">
        <v>0.82</v>
      </c>
      <c r="AJ174" s="49">
        <v>0.04</v>
      </c>
      <c r="AK174" s="49">
        <v>0.43</v>
      </c>
      <c r="AL174" s="49">
        <v>0.43</v>
      </c>
      <c r="AM174" s="49">
        <v>1796</v>
      </c>
      <c r="AN174" s="49">
        <v>140</v>
      </c>
      <c r="AO174" s="49">
        <v>477</v>
      </c>
      <c r="AP174" s="49">
        <v>472</v>
      </c>
      <c r="AQ174" s="49">
        <v>1795</v>
      </c>
      <c r="AR174" s="49">
        <v>138</v>
      </c>
      <c r="AS174" s="49">
        <v>464</v>
      </c>
      <c r="AT174" s="49">
        <v>452</v>
      </c>
      <c r="AU174" s="49">
        <v>0.439</v>
      </c>
      <c r="AV174" s="49">
        <v>0.94299999999999995</v>
      </c>
      <c r="AW174" s="49">
        <v>7</v>
      </c>
      <c r="AX174" s="49">
        <v>35</v>
      </c>
      <c r="AY174" s="49">
        <v>4</v>
      </c>
      <c r="AZ174" s="49">
        <v>6</v>
      </c>
      <c r="BA174" s="49">
        <v>4</v>
      </c>
      <c r="BB174" s="49">
        <v>7</v>
      </c>
      <c r="BC174" s="49">
        <v>3</v>
      </c>
      <c r="BD174" s="49">
        <v>2</v>
      </c>
      <c r="BE174" s="49">
        <v>2</v>
      </c>
      <c r="BF174" s="49">
        <v>1</v>
      </c>
      <c r="BG174" s="49">
        <v>4</v>
      </c>
      <c r="BH174" s="49">
        <v>5</v>
      </c>
      <c r="BI174" s="49">
        <v>2</v>
      </c>
      <c r="BJ174" s="49">
        <v>0</v>
      </c>
      <c r="BK174" s="49">
        <v>1</v>
      </c>
      <c r="BL174" s="49">
        <v>0</v>
      </c>
      <c r="BM174" s="49">
        <v>6</v>
      </c>
      <c r="BN174" s="49">
        <v>5</v>
      </c>
      <c r="BO174" s="49">
        <v>3.0568897759999998</v>
      </c>
      <c r="BP174" s="49">
        <v>0.59784224500000005</v>
      </c>
      <c r="BQ174" s="49">
        <v>48.658516110000001</v>
      </c>
      <c r="BR174" s="49">
        <v>89</v>
      </c>
      <c r="BS174" s="49">
        <v>148</v>
      </c>
      <c r="BT174" s="49">
        <v>203</v>
      </c>
      <c r="BU174" s="49">
        <v>241</v>
      </c>
      <c r="BV174" s="49">
        <v>279</v>
      </c>
      <c r="BW174" s="49">
        <v>332</v>
      </c>
      <c r="BX174" s="49">
        <v>373</v>
      </c>
      <c r="BY174" s="49">
        <v>416</v>
      </c>
      <c r="BZ174" s="49">
        <v>15</v>
      </c>
      <c r="CA174" s="49">
        <v>20</v>
      </c>
      <c r="CB174" s="49">
        <v>24</v>
      </c>
      <c r="CC174" s="49">
        <v>28</v>
      </c>
      <c r="CD174" s="49">
        <v>34</v>
      </c>
      <c r="CE174" s="49">
        <v>38</v>
      </c>
      <c r="CF174" s="49">
        <v>43</v>
      </c>
      <c r="CG174" s="52">
        <v>0</v>
      </c>
      <c r="CH174" s="53">
        <v>0</v>
      </c>
      <c r="CI174" s="54">
        <v>100</v>
      </c>
      <c r="CJ174" s="55">
        <v>0</v>
      </c>
      <c r="CK174" s="61">
        <v>0</v>
      </c>
      <c r="CL174" s="57">
        <v>0</v>
      </c>
      <c r="CM174" s="58">
        <v>0</v>
      </c>
      <c r="CN174" s="59">
        <v>0</v>
      </c>
      <c r="CO174" s="60" t="s">
        <v>254</v>
      </c>
      <c r="CP174" s="49">
        <v>0</v>
      </c>
      <c r="CQ174" s="49">
        <v>0</v>
      </c>
      <c r="CR174" s="49">
        <v>0</v>
      </c>
      <c r="CS174" s="49">
        <v>0</v>
      </c>
      <c r="CT174" s="49">
        <v>0</v>
      </c>
      <c r="CU174" s="49">
        <v>100</v>
      </c>
      <c r="CV174" s="49">
        <v>0</v>
      </c>
      <c r="CW174" s="49">
        <v>0</v>
      </c>
      <c r="CX174" s="49">
        <v>0</v>
      </c>
    </row>
    <row r="175" spans="1:102" ht="15.75" thickBot="1" x14ac:dyDescent="0.3">
      <c r="A175" s="48" t="s">
        <v>255</v>
      </c>
      <c r="B175" s="49" t="s">
        <v>560</v>
      </c>
      <c r="C175" s="49" t="s">
        <v>640</v>
      </c>
      <c r="D175" s="49" t="s">
        <v>643</v>
      </c>
      <c r="E175" s="49" t="s">
        <v>644</v>
      </c>
      <c r="F175" s="50">
        <v>343065</v>
      </c>
      <c r="G175" s="49">
        <v>-29.030069999999998</v>
      </c>
      <c r="H175" s="49">
        <v>22.187280000000001</v>
      </c>
      <c r="I175" s="51">
        <v>11963</v>
      </c>
      <c r="J175" s="51">
        <v>43315</v>
      </c>
      <c r="K175" s="50"/>
      <c r="L175" s="49">
        <v>342833.49650000001</v>
      </c>
      <c r="M175" s="49">
        <v>5644160.3030000003</v>
      </c>
      <c r="N175" s="49">
        <v>805855.55680000002</v>
      </c>
      <c r="O175" s="49">
        <v>805.85555680000004</v>
      </c>
      <c r="P175" s="49">
        <v>1723651.2150000001</v>
      </c>
      <c r="Q175" s="50">
        <v>879</v>
      </c>
      <c r="R175" s="50">
        <v>1835</v>
      </c>
      <c r="S175" s="50">
        <v>932</v>
      </c>
      <c r="T175" s="50">
        <v>1518</v>
      </c>
      <c r="U175" s="50">
        <v>4.3439100000000001E-4</v>
      </c>
      <c r="V175" s="50">
        <v>5.5463699999999997E-4</v>
      </c>
      <c r="W175" s="50">
        <v>7.4000000950000002</v>
      </c>
      <c r="X175" s="50">
        <v>4.5330099999999998E-4</v>
      </c>
      <c r="Y175" s="49">
        <v>4.7885809669999997</v>
      </c>
      <c r="Z175" s="49">
        <v>58.329735880000001</v>
      </c>
      <c r="AA175" s="49">
        <v>399.0910255</v>
      </c>
      <c r="AB175" s="50" t="s">
        <v>199</v>
      </c>
      <c r="AC175" s="69">
        <v>1.03E-13</v>
      </c>
      <c r="AD175" s="49">
        <v>7</v>
      </c>
      <c r="AE175" s="49">
        <v>1</v>
      </c>
      <c r="AF175" s="49">
        <v>4.6900000000000004</v>
      </c>
      <c r="AG175" s="49">
        <v>4.9000000000000004</v>
      </c>
      <c r="AH175" s="49">
        <v>4.8499999999999996</v>
      </c>
      <c r="AI175" s="49">
        <v>0.82</v>
      </c>
      <c r="AJ175" s="49">
        <v>0.04</v>
      </c>
      <c r="AK175" s="49">
        <v>0.44</v>
      </c>
      <c r="AL175" s="49">
        <v>0.44</v>
      </c>
      <c r="AM175" s="49">
        <v>1796</v>
      </c>
      <c r="AN175" s="49">
        <v>157</v>
      </c>
      <c r="AO175" s="49">
        <v>491</v>
      </c>
      <c r="AP175" s="49">
        <v>487</v>
      </c>
      <c r="AQ175" s="49">
        <v>1795</v>
      </c>
      <c r="AR175" s="49">
        <v>152</v>
      </c>
      <c r="AS175" s="49">
        <v>477</v>
      </c>
      <c r="AT175" s="49">
        <v>470</v>
      </c>
      <c r="AU175" s="49">
        <v>0.45800000000000002</v>
      </c>
      <c r="AV175" s="49">
        <v>0.98799999999999999</v>
      </c>
      <c r="AW175" s="49">
        <v>7</v>
      </c>
      <c r="AX175" s="49">
        <v>11</v>
      </c>
      <c r="AY175" s="49">
        <v>4</v>
      </c>
      <c r="AZ175" s="49">
        <v>6</v>
      </c>
      <c r="BA175" s="49">
        <v>4</v>
      </c>
      <c r="BB175" s="49">
        <v>7</v>
      </c>
      <c r="BC175" s="49">
        <v>3</v>
      </c>
      <c r="BD175" s="49">
        <v>2</v>
      </c>
      <c r="BE175" s="49">
        <v>2</v>
      </c>
      <c r="BF175" s="49">
        <v>1</v>
      </c>
      <c r="BG175" s="49">
        <v>4</v>
      </c>
      <c r="BH175" s="49">
        <v>5</v>
      </c>
      <c r="BI175" s="49">
        <v>2</v>
      </c>
      <c r="BJ175" s="49">
        <v>0</v>
      </c>
      <c r="BK175" s="49">
        <v>1</v>
      </c>
      <c r="BL175" s="49">
        <v>0</v>
      </c>
      <c r="BM175" s="49">
        <v>6</v>
      </c>
      <c r="BN175" s="49">
        <v>5</v>
      </c>
      <c r="BO175" s="49">
        <v>0.566627608</v>
      </c>
      <c r="BP175" s="49">
        <v>0.57771145099999999</v>
      </c>
      <c r="BQ175" s="49">
        <v>39.240208529999997</v>
      </c>
      <c r="BR175" s="49">
        <v>87</v>
      </c>
      <c r="BS175" s="49">
        <v>141</v>
      </c>
      <c r="BT175" s="49">
        <v>192</v>
      </c>
      <c r="BU175" s="49">
        <v>228</v>
      </c>
      <c r="BV175" s="49">
        <v>264</v>
      </c>
      <c r="BW175" s="49">
        <v>313</v>
      </c>
      <c r="BX175" s="49">
        <v>351</v>
      </c>
      <c r="BY175" s="49">
        <v>391</v>
      </c>
      <c r="BZ175" s="49">
        <v>15</v>
      </c>
      <c r="CA175" s="49">
        <v>20</v>
      </c>
      <c r="CB175" s="49">
        <v>24</v>
      </c>
      <c r="CC175" s="49">
        <v>28</v>
      </c>
      <c r="CD175" s="49">
        <v>34</v>
      </c>
      <c r="CE175" s="49">
        <v>38</v>
      </c>
      <c r="CF175" s="49">
        <v>42</v>
      </c>
      <c r="CG175" s="52">
        <v>0</v>
      </c>
      <c r="CH175" s="53">
        <v>20</v>
      </c>
      <c r="CI175" s="54">
        <v>80</v>
      </c>
      <c r="CJ175" s="55">
        <v>0</v>
      </c>
      <c r="CK175" s="61">
        <v>0</v>
      </c>
      <c r="CL175" s="57">
        <v>0</v>
      </c>
      <c r="CM175" s="58">
        <v>0</v>
      </c>
      <c r="CN175" s="59">
        <v>0</v>
      </c>
      <c r="CO175" s="60" t="s">
        <v>255</v>
      </c>
      <c r="CP175" s="49">
        <v>0</v>
      </c>
      <c r="CQ175" s="49">
        <v>0</v>
      </c>
      <c r="CR175" s="49">
        <v>0</v>
      </c>
      <c r="CS175" s="49">
        <v>0</v>
      </c>
      <c r="CT175" s="49">
        <v>0</v>
      </c>
      <c r="CU175" s="49">
        <v>100</v>
      </c>
      <c r="CV175" s="49">
        <v>0</v>
      </c>
      <c r="CW175" s="49">
        <v>0</v>
      </c>
      <c r="CX175" s="49">
        <v>0</v>
      </c>
    </row>
    <row r="176" spans="1:102" ht="15.75" thickBot="1" x14ac:dyDescent="0.3">
      <c r="A176" s="48" t="s">
        <v>256</v>
      </c>
      <c r="B176" s="49" t="s">
        <v>547</v>
      </c>
      <c r="C176" s="49" t="s">
        <v>552</v>
      </c>
      <c r="D176" s="49" t="s">
        <v>553</v>
      </c>
      <c r="E176" s="49" t="s">
        <v>555</v>
      </c>
      <c r="F176" s="50">
        <v>160</v>
      </c>
      <c r="G176" s="49">
        <v>-32.211660000000002</v>
      </c>
      <c r="H176" s="49">
        <v>18.93666</v>
      </c>
      <c r="I176" s="51">
        <v>25997</v>
      </c>
      <c r="J176" s="51">
        <v>43277</v>
      </c>
      <c r="K176" s="50">
        <v>1970</v>
      </c>
      <c r="L176" s="49">
        <v>179.62128559999999</v>
      </c>
      <c r="M176" s="49">
        <v>119350.7968</v>
      </c>
      <c r="N176" s="49">
        <v>17077.847570000002</v>
      </c>
      <c r="O176" s="49">
        <v>17.077847569999999</v>
      </c>
      <c r="P176" s="49">
        <v>36860.526510000003</v>
      </c>
      <c r="Q176" s="50">
        <v>108</v>
      </c>
      <c r="R176" s="50">
        <v>1791</v>
      </c>
      <c r="S176" s="50">
        <v>156</v>
      </c>
      <c r="T176" s="50">
        <v>950</v>
      </c>
      <c r="U176" s="50">
        <v>2.122636E-2</v>
      </c>
      <c r="V176" s="50">
        <v>4.5658599000000001E-2</v>
      </c>
      <c r="W176" s="50">
        <v>43.509998320000001</v>
      </c>
      <c r="X176" s="50">
        <v>2.8720877999999998E-2</v>
      </c>
      <c r="Y176" s="49">
        <v>0.59173034599999996</v>
      </c>
      <c r="Z176" s="49">
        <v>90.480540439999999</v>
      </c>
      <c r="AA176" s="49">
        <v>4.1837061560000004</v>
      </c>
      <c r="AB176" s="50" t="s">
        <v>257</v>
      </c>
      <c r="AC176" s="49">
        <v>11.41741678</v>
      </c>
      <c r="AD176" s="49">
        <v>6.8</v>
      </c>
      <c r="AE176" s="49">
        <v>2.15</v>
      </c>
      <c r="AF176" s="49">
        <v>5.96</v>
      </c>
      <c r="AG176" s="49">
        <v>6.29</v>
      </c>
      <c r="AH176" s="49">
        <v>6.29</v>
      </c>
      <c r="AI176" s="49">
        <v>0.91</v>
      </c>
      <c r="AJ176" s="49">
        <v>0.68</v>
      </c>
      <c r="AK176" s="49">
        <v>0.89</v>
      </c>
      <c r="AL176" s="49">
        <v>0.9</v>
      </c>
      <c r="AM176" s="49">
        <v>759</v>
      </c>
      <c r="AN176" s="49">
        <v>314</v>
      </c>
      <c r="AO176" s="49">
        <v>503</v>
      </c>
      <c r="AP176" s="49">
        <v>506</v>
      </c>
      <c r="AQ176" s="49">
        <v>598</v>
      </c>
      <c r="AR176" s="49">
        <v>314</v>
      </c>
      <c r="AS176" s="49">
        <v>489</v>
      </c>
      <c r="AT176" s="49">
        <v>504</v>
      </c>
      <c r="AU176" s="49">
        <v>0</v>
      </c>
      <c r="AV176" s="49">
        <v>0</v>
      </c>
      <c r="AW176" s="49">
        <v>9</v>
      </c>
      <c r="AX176" s="49">
        <v>48</v>
      </c>
      <c r="AY176" s="49">
        <v>15</v>
      </c>
      <c r="AZ176" s="49">
        <v>7</v>
      </c>
      <c r="BA176" s="49">
        <v>8</v>
      </c>
      <c r="BB176" s="49">
        <v>8</v>
      </c>
      <c r="BC176" s="49">
        <v>8</v>
      </c>
      <c r="BD176" s="49">
        <v>3</v>
      </c>
      <c r="BE176" s="49">
        <v>3</v>
      </c>
      <c r="BF176" s="49">
        <v>3</v>
      </c>
      <c r="BG176" s="49">
        <v>4</v>
      </c>
      <c r="BH176" s="49">
        <v>4</v>
      </c>
      <c r="BI176" s="49">
        <v>4</v>
      </c>
      <c r="BJ176" s="49">
        <v>0</v>
      </c>
      <c r="BK176" s="49">
        <v>0</v>
      </c>
      <c r="BL176" s="49">
        <v>0</v>
      </c>
      <c r="BM176" s="49">
        <v>9</v>
      </c>
      <c r="BN176" s="49">
        <v>8</v>
      </c>
      <c r="BO176" s="49">
        <v>2.8946229149999998</v>
      </c>
      <c r="BP176" s="49">
        <v>0.82737176300000004</v>
      </c>
      <c r="BQ176" s="49">
        <v>4.3774880180000002</v>
      </c>
      <c r="BR176" s="49">
        <v>78</v>
      </c>
      <c r="BS176" s="49">
        <v>42</v>
      </c>
      <c r="BT176" s="49">
        <v>58</v>
      </c>
      <c r="BU176" s="49">
        <v>69</v>
      </c>
      <c r="BV176" s="49">
        <v>80</v>
      </c>
      <c r="BW176" s="49">
        <v>94</v>
      </c>
      <c r="BX176" s="49">
        <v>105</v>
      </c>
      <c r="BY176" s="49">
        <v>116</v>
      </c>
      <c r="BZ176" s="49">
        <v>51</v>
      </c>
      <c r="CA176" s="49">
        <v>71</v>
      </c>
      <c r="CB176" s="49">
        <v>85</v>
      </c>
      <c r="CC176" s="49">
        <v>98</v>
      </c>
      <c r="CD176" s="49">
        <v>115</v>
      </c>
      <c r="CE176" s="49">
        <v>129</v>
      </c>
      <c r="CF176" s="49">
        <v>142</v>
      </c>
      <c r="CG176" s="52">
        <v>0</v>
      </c>
      <c r="CH176" s="53">
        <v>0</v>
      </c>
      <c r="CI176" s="54">
        <v>100</v>
      </c>
      <c r="CJ176" s="55">
        <v>0</v>
      </c>
      <c r="CK176" s="61">
        <v>0</v>
      </c>
      <c r="CL176" s="57">
        <v>0</v>
      </c>
      <c r="CM176" s="58">
        <v>0</v>
      </c>
      <c r="CN176" s="59">
        <v>0</v>
      </c>
      <c r="CO176" s="60" t="s">
        <v>256</v>
      </c>
      <c r="CP176" s="49">
        <v>0</v>
      </c>
      <c r="CQ176" s="49">
        <v>0</v>
      </c>
      <c r="CR176" s="49">
        <v>0</v>
      </c>
      <c r="CS176" s="49">
        <v>0</v>
      </c>
      <c r="CT176" s="49">
        <v>0</v>
      </c>
      <c r="CU176" s="49">
        <v>100</v>
      </c>
      <c r="CV176" s="49">
        <v>0</v>
      </c>
      <c r="CW176" s="49">
        <v>0</v>
      </c>
      <c r="CX176" s="49">
        <v>0</v>
      </c>
    </row>
    <row r="177" spans="1:102" ht="15.75" thickBot="1" x14ac:dyDescent="0.3">
      <c r="A177" s="48" t="s">
        <v>258</v>
      </c>
      <c r="B177" s="49" t="s">
        <v>547</v>
      </c>
      <c r="C177" s="49" t="s">
        <v>552</v>
      </c>
      <c r="D177" s="49" t="s">
        <v>553</v>
      </c>
      <c r="E177" s="49" t="s">
        <v>554</v>
      </c>
      <c r="F177" s="50">
        <v>880.8</v>
      </c>
      <c r="G177" s="49">
        <v>-32.596380000000003</v>
      </c>
      <c r="H177" s="49">
        <v>19.008330000000001</v>
      </c>
      <c r="I177" s="51">
        <v>33772</v>
      </c>
      <c r="J177" s="51">
        <v>43278</v>
      </c>
      <c r="K177" s="50"/>
      <c r="L177" s="49">
        <v>883.15471379999997</v>
      </c>
      <c r="M177" s="49">
        <v>273538.84000000003</v>
      </c>
      <c r="N177" s="49">
        <v>45215.143369999998</v>
      </c>
      <c r="O177" s="49">
        <v>45.21514337</v>
      </c>
      <c r="P177" s="49">
        <v>87939.070179999995</v>
      </c>
      <c r="Q177" s="50">
        <v>157</v>
      </c>
      <c r="R177" s="50">
        <v>1167</v>
      </c>
      <c r="S177" s="50">
        <v>172</v>
      </c>
      <c r="T177" s="50">
        <v>730</v>
      </c>
      <c r="U177" s="50">
        <v>5.7015190000000004E-3</v>
      </c>
      <c r="V177" s="50">
        <v>1.1485225E-2</v>
      </c>
      <c r="W177" s="50">
        <v>30.309999470000001</v>
      </c>
      <c r="X177" s="50">
        <v>8.460403E-3</v>
      </c>
      <c r="Y177" s="49">
        <v>0.68259684600000003</v>
      </c>
      <c r="Z177" s="49">
        <v>86.053403329999995</v>
      </c>
      <c r="AA177" s="49">
        <v>13.082459200000001</v>
      </c>
      <c r="AB177" s="50" t="s">
        <v>257</v>
      </c>
      <c r="AC177" s="49">
        <v>121.2198112</v>
      </c>
      <c r="AD177" s="49">
        <v>6.8</v>
      </c>
      <c r="AE177" s="49">
        <v>1.73</v>
      </c>
      <c r="AF177" s="49">
        <v>5.72</v>
      </c>
      <c r="AG177" s="49">
        <v>6</v>
      </c>
      <c r="AH177" s="49">
        <v>6.52</v>
      </c>
      <c r="AI177" s="49">
        <v>0.95</v>
      </c>
      <c r="AJ177" s="49">
        <v>0.72</v>
      </c>
      <c r="AK177" s="49">
        <v>0.88</v>
      </c>
      <c r="AL177" s="49">
        <v>0.9</v>
      </c>
      <c r="AM177" s="49">
        <v>1527</v>
      </c>
      <c r="AN177" s="49">
        <v>283</v>
      </c>
      <c r="AO177" s="49">
        <v>627</v>
      </c>
      <c r="AP177" s="49">
        <v>561</v>
      </c>
      <c r="AQ177" s="49">
        <v>859</v>
      </c>
      <c r="AR177" s="49">
        <v>353</v>
      </c>
      <c r="AS177" s="49">
        <v>572</v>
      </c>
      <c r="AT177" s="49">
        <v>550</v>
      </c>
      <c r="AU177" s="49">
        <v>0.155</v>
      </c>
      <c r="AV177" s="49">
        <v>1.9E-2</v>
      </c>
      <c r="AW177" s="49">
        <v>9</v>
      </c>
      <c r="AX177" s="49">
        <v>48</v>
      </c>
      <c r="AY177" s="49">
        <v>6</v>
      </c>
      <c r="AZ177" s="49">
        <v>7</v>
      </c>
      <c r="BA177" s="49">
        <v>8</v>
      </c>
      <c r="BB177" s="49">
        <v>8</v>
      </c>
      <c r="BC177" s="49">
        <v>8</v>
      </c>
      <c r="BD177" s="49">
        <v>3</v>
      </c>
      <c r="BE177" s="49">
        <v>3</v>
      </c>
      <c r="BF177" s="49">
        <v>3</v>
      </c>
      <c r="BG177" s="49">
        <v>5</v>
      </c>
      <c r="BH177" s="49">
        <v>5</v>
      </c>
      <c r="BI177" s="49">
        <v>4</v>
      </c>
      <c r="BJ177" s="49">
        <v>1</v>
      </c>
      <c r="BK177" s="49">
        <v>1</v>
      </c>
      <c r="BL177" s="49">
        <v>0</v>
      </c>
      <c r="BM177" s="49">
        <v>9</v>
      </c>
      <c r="BN177" s="49">
        <v>8</v>
      </c>
      <c r="BO177" s="49">
        <v>2.976620735</v>
      </c>
      <c r="BP177" s="49">
        <v>0.889487209</v>
      </c>
      <c r="BQ177" s="49">
        <v>4.6438794630000002</v>
      </c>
      <c r="BR177" s="49">
        <v>95</v>
      </c>
      <c r="BS177" s="49">
        <v>54</v>
      </c>
      <c r="BT177" s="49">
        <v>70</v>
      </c>
      <c r="BU177" s="49">
        <v>81</v>
      </c>
      <c r="BV177" s="49">
        <v>92</v>
      </c>
      <c r="BW177" s="49">
        <v>106</v>
      </c>
      <c r="BX177" s="49">
        <v>116</v>
      </c>
      <c r="BY177" s="49">
        <v>126</v>
      </c>
      <c r="BZ177" s="49">
        <v>80</v>
      </c>
      <c r="CA177" s="49">
        <v>104</v>
      </c>
      <c r="CB177" s="49">
        <v>121</v>
      </c>
      <c r="CC177" s="49">
        <v>136</v>
      </c>
      <c r="CD177" s="49">
        <v>157</v>
      </c>
      <c r="CE177" s="49">
        <v>172</v>
      </c>
      <c r="CF177" s="49">
        <v>187</v>
      </c>
      <c r="CG177" s="52">
        <v>0</v>
      </c>
      <c r="CH177" s="53">
        <v>0</v>
      </c>
      <c r="CI177" s="54">
        <v>40</v>
      </c>
      <c r="CJ177" s="55">
        <v>60</v>
      </c>
      <c r="CK177" s="61">
        <v>0</v>
      </c>
      <c r="CL177" s="57">
        <v>0</v>
      </c>
      <c r="CM177" s="58">
        <v>0</v>
      </c>
      <c r="CN177" s="59">
        <v>0</v>
      </c>
      <c r="CO177" s="60" t="s">
        <v>258</v>
      </c>
      <c r="CP177" s="49">
        <v>0</v>
      </c>
      <c r="CQ177" s="49">
        <v>100</v>
      </c>
      <c r="CR177" s="49">
        <v>0</v>
      </c>
      <c r="CS177" s="49">
        <v>0</v>
      </c>
      <c r="CT177" s="49">
        <v>0</v>
      </c>
      <c r="CU177" s="49">
        <v>0</v>
      </c>
      <c r="CV177" s="49">
        <v>0</v>
      </c>
      <c r="CW177" s="49">
        <v>0</v>
      </c>
      <c r="CX177" s="49">
        <v>0</v>
      </c>
    </row>
    <row r="178" spans="1:102" ht="15.75" thickBot="1" x14ac:dyDescent="0.3">
      <c r="A178" s="48" t="s">
        <v>259</v>
      </c>
      <c r="B178" s="49" t="s">
        <v>547</v>
      </c>
      <c r="C178" s="49" t="s">
        <v>548</v>
      </c>
      <c r="D178" s="49" t="s">
        <v>558</v>
      </c>
      <c r="E178" s="49" t="s">
        <v>559</v>
      </c>
      <c r="F178" s="50">
        <v>24044</v>
      </c>
      <c r="G178" s="49">
        <v>-31.862500000000001</v>
      </c>
      <c r="H178" s="49">
        <v>18.68638</v>
      </c>
      <c r="I178" s="51">
        <v>3060</v>
      </c>
      <c r="J178" s="51">
        <v>43291</v>
      </c>
      <c r="K178" s="50">
        <v>1926</v>
      </c>
      <c r="L178" s="49">
        <v>23990.571599999999</v>
      </c>
      <c r="M178" s="49">
        <v>1394195.0649999999</v>
      </c>
      <c r="N178" s="49">
        <v>145209.82089999999</v>
      </c>
      <c r="O178" s="49">
        <v>145.20982090000001</v>
      </c>
      <c r="P178" s="49">
        <v>366799.9743</v>
      </c>
      <c r="Q178" s="50">
        <v>32</v>
      </c>
      <c r="R178" s="50">
        <v>1341</v>
      </c>
      <c r="S178" s="50">
        <v>104</v>
      </c>
      <c r="T178" s="50">
        <v>713</v>
      </c>
      <c r="U178" s="50">
        <v>2.1173619999999998E-3</v>
      </c>
      <c r="V178" s="50">
        <v>3.5687029999999999E-3</v>
      </c>
      <c r="W178" s="50">
        <v>13.02999973</v>
      </c>
      <c r="X178" s="50">
        <v>2.213741E-3</v>
      </c>
      <c r="Y178" s="49">
        <v>0.40597928900000002</v>
      </c>
      <c r="Z178" s="49">
        <v>70.89118732</v>
      </c>
      <c r="AA178" s="49">
        <v>65.834216350000005</v>
      </c>
      <c r="AB178" s="50" t="s">
        <v>257</v>
      </c>
      <c r="AC178" s="49">
        <v>6.6453031080000002</v>
      </c>
      <c r="AD178" s="49">
        <v>6.81</v>
      </c>
      <c r="AE178" s="49">
        <v>1.1000000000000001</v>
      </c>
      <c r="AF178" s="49">
        <v>4.82</v>
      </c>
      <c r="AG178" s="49">
        <v>4.92</v>
      </c>
      <c r="AH178" s="49">
        <v>5.4</v>
      </c>
      <c r="AI178" s="49">
        <v>0.97</v>
      </c>
      <c r="AJ178" s="49">
        <v>0.06</v>
      </c>
      <c r="AK178" s="49">
        <v>0.67</v>
      </c>
      <c r="AL178" s="49">
        <v>0.75</v>
      </c>
      <c r="AM178" s="49">
        <v>1319</v>
      </c>
      <c r="AN178" s="49">
        <v>60</v>
      </c>
      <c r="AO178" s="49">
        <v>247</v>
      </c>
      <c r="AP178" s="49">
        <v>229</v>
      </c>
      <c r="AQ178" s="49">
        <v>796</v>
      </c>
      <c r="AR178" s="49">
        <v>38</v>
      </c>
      <c r="AS178" s="49">
        <v>243</v>
      </c>
      <c r="AT178" s="49">
        <v>225</v>
      </c>
      <c r="AU178" s="49">
        <v>8.5999999999999993E-2</v>
      </c>
      <c r="AV178" s="49">
        <v>1.4E-2</v>
      </c>
      <c r="AW178" s="49">
        <v>5</v>
      </c>
      <c r="AX178" s="49">
        <v>48</v>
      </c>
      <c r="AY178" s="49">
        <v>15</v>
      </c>
      <c r="AZ178" s="49">
        <v>7</v>
      </c>
      <c r="BA178" s="49">
        <v>3</v>
      </c>
      <c r="BB178" s="49">
        <v>8</v>
      </c>
      <c r="BC178" s="49">
        <v>3</v>
      </c>
      <c r="BD178" s="49">
        <v>2</v>
      </c>
      <c r="BE178" s="49">
        <v>3</v>
      </c>
      <c r="BF178" s="49">
        <v>2</v>
      </c>
      <c r="BG178" s="49">
        <v>4</v>
      </c>
      <c r="BH178" s="49">
        <v>5</v>
      </c>
      <c r="BI178" s="49">
        <v>4</v>
      </c>
      <c r="BJ178" s="49">
        <v>0</v>
      </c>
      <c r="BK178" s="49">
        <v>1</v>
      </c>
      <c r="BL178" s="49">
        <v>0</v>
      </c>
      <c r="BM178" s="49">
        <v>9</v>
      </c>
      <c r="BN178" s="49">
        <v>8</v>
      </c>
      <c r="BO178" s="49">
        <v>2.8939432460000001</v>
      </c>
      <c r="BP178" s="49">
        <v>0.745122595</v>
      </c>
      <c r="BQ178" s="49">
        <v>13.54382098</v>
      </c>
      <c r="BR178" s="49">
        <v>36</v>
      </c>
      <c r="BS178" s="49">
        <v>40</v>
      </c>
      <c r="BT178" s="49">
        <v>56</v>
      </c>
      <c r="BU178" s="49">
        <v>67</v>
      </c>
      <c r="BV178" s="49">
        <v>79</v>
      </c>
      <c r="BW178" s="49">
        <v>94</v>
      </c>
      <c r="BX178" s="49">
        <v>107</v>
      </c>
      <c r="BY178" s="49">
        <v>120</v>
      </c>
      <c r="BZ178" s="49">
        <v>29</v>
      </c>
      <c r="CA178" s="49">
        <v>40</v>
      </c>
      <c r="CB178" s="49">
        <v>49</v>
      </c>
      <c r="CC178" s="49">
        <v>57</v>
      </c>
      <c r="CD178" s="49">
        <v>69</v>
      </c>
      <c r="CE178" s="49">
        <v>78</v>
      </c>
      <c r="CF178" s="49">
        <v>88</v>
      </c>
      <c r="CG178" s="52">
        <v>0</v>
      </c>
      <c r="CH178" s="53">
        <v>20</v>
      </c>
      <c r="CI178" s="54">
        <v>80</v>
      </c>
      <c r="CJ178" s="55">
        <v>0</v>
      </c>
      <c r="CK178" s="61">
        <v>0</v>
      </c>
      <c r="CL178" s="57">
        <v>0</v>
      </c>
      <c r="CM178" s="58">
        <v>0</v>
      </c>
      <c r="CN178" s="59">
        <v>0</v>
      </c>
      <c r="CO178" s="60" t="s">
        <v>259</v>
      </c>
      <c r="CP178" s="49">
        <v>0</v>
      </c>
      <c r="CQ178" s="49">
        <v>0</v>
      </c>
      <c r="CR178" s="49">
        <v>0</v>
      </c>
      <c r="CS178" s="49">
        <v>0</v>
      </c>
      <c r="CT178" s="49">
        <v>0</v>
      </c>
      <c r="CU178" s="49">
        <v>100</v>
      </c>
      <c r="CV178" s="49">
        <v>0</v>
      </c>
      <c r="CW178" s="49">
        <v>0</v>
      </c>
      <c r="CX178" s="49">
        <v>0</v>
      </c>
    </row>
    <row r="179" spans="1:102" x14ac:dyDescent="0.25">
      <c r="A179" s="48" t="s">
        <v>260</v>
      </c>
      <c r="B179" s="49" t="s">
        <v>547</v>
      </c>
      <c r="C179" s="49" t="s">
        <v>548</v>
      </c>
      <c r="D179" s="49" t="s">
        <v>550</v>
      </c>
      <c r="E179" s="49" t="s">
        <v>551</v>
      </c>
      <c r="F179" s="50">
        <v>265</v>
      </c>
      <c r="G179" s="49">
        <v>-32.780270000000002</v>
      </c>
      <c r="H179" s="49">
        <v>19.283329999999999</v>
      </c>
      <c r="I179" s="51">
        <v>11049</v>
      </c>
      <c r="J179" s="51">
        <v>43278</v>
      </c>
      <c r="K179" s="50"/>
      <c r="L179" s="49">
        <v>289.32849340000001</v>
      </c>
      <c r="M179" s="49">
        <v>120125.538</v>
      </c>
      <c r="N179" s="49">
        <v>14837.87687</v>
      </c>
      <c r="O179" s="49">
        <v>14.837876870000001</v>
      </c>
      <c r="P179" s="49">
        <v>27516.051589999999</v>
      </c>
      <c r="Q179" s="50">
        <v>829</v>
      </c>
      <c r="R179" s="50">
        <v>1008</v>
      </c>
      <c r="S179" s="50">
        <v>835</v>
      </c>
      <c r="T179" s="50">
        <v>874</v>
      </c>
      <c r="U179" s="50">
        <v>1.6923179999999999E-3</v>
      </c>
      <c r="V179" s="50">
        <v>6.505294E-3</v>
      </c>
      <c r="W179" s="50">
        <v>14.68999958</v>
      </c>
      <c r="X179" s="50">
        <v>1.889806E-3</v>
      </c>
      <c r="Y179" s="49">
        <v>0.98851127699999997</v>
      </c>
      <c r="Z179" s="49">
        <v>91.395403920000007</v>
      </c>
      <c r="AA179" s="49">
        <v>9.5230395730000001</v>
      </c>
      <c r="AB179" s="50" t="s">
        <v>257</v>
      </c>
      <c r="AC179" s="49">
        <v>7.5459062479999996</v>
      </c>
      <c r="AD179" s="49">
        <v>6.8</v>
      </c>
      <c r="AE179" s="49">
        <v>1.8</v>
      </c>
      <c r="AF179" s="49">
        <v>5.27</v>
      </c>
      <c r="AG179" s="49">
        <v>5.4</v>
      </c>
      <c r="AH179" s="49">
        <v>4.41</v>
      </c>
      <c r="AI179" s="49">
        <v>0.95</v>
      </c>
      <c r="AJ179" s="49">
        <v>0.8</v>
      </c>
      <c r="AK179" s="49">
        <v>0.91</v>
      </c>
      <c r="AL179" s="49">
        <v>0.93</v>
      </c>
      <c r="AM179" s="49">
        <v>735</v>
      </c>
      <c r="AN179" s="49">
        <v>286</v>
      </c>
      <c r="AO179" s="49">
        <v>473</v>
      </c>
      <c r="AP179" s="49">
        <v>478</v>
      </c>
      <c r="AQ179" s="49">
        <v>636</v>
      </c>
      <c r="AR179" s="49">
        <v>403</v>
      </c>
      <c r="AS179" s="49">
        <v>486</v>
      </c>
      <c r="AT179" s="49">
        <v>475</v>
      </c>
      <c r="AU179" s="49">
        <v>1.1850000000000001</v>
      </c>
      <c r="AV179" s="49">
        <v>2.7E-2</v>
      </c>
      <c r="AW179" s="49">
        <v>9</v>
      </c>
      <c r="AX179" s="49">
        <v>48</v>
      </c>
      <c r="AY179" s="49">
        <v>15</v>
      </c>
      <c r="AZ179" s="49">
        <v>7</v>
      </c>
      <c r="BA179" s="49">
        <v>8</v>
      </c>
      <c r="BB179" s="49">
        <v>8</v>
      </c>
      <c r="BC179" s="49">
        <v>8</v>
      </c>
      <c r="BD179" s="49">
        <v>3</v>
      </c>
      <c r="BE179" s="49">
        <v>3</v>
      </c>
      <c r="BF179" s="49">
        <v>3</v>
      </c>
      <c r="BG179" s="49">
        <v>4</v>
      </c>
      <c r="BH179" s="49">
        <v>5</v>
      </c>
      <c r="BI179" s="49">
        <v>4</v>
      </c>
      <c r="BJ179" s="49">
        <v>0</v>
      </c>
      <c r="BK179" s="49">
        <v>1</v>
      </c>
      <c r="BL179" s="49">
        <v>0</v>
      </c>
      <c r="BM179" s="49">
        <v>9</v>
      </c>
      <c r="BN179" s="49">
        <v>8</v>
      </c>
      <c r="BO179" s="49">
        <v>2.976620735</v>
      </c>
      <c r="BP179" s="49">
        <v>0.86546058999999997</v>
      </c>
      <c r="BQ179" s="49">
        <v>24.521351620000001</v>
      </c>
      <c r="BR179" s="49">
        <v>82</v>
      </c>
      <c r="BS179" s="49">
        <v>46</v>
      </c>
      <c r="BT179" s="49">
        <v>62</v>
      </c>
      <c r="BU179" s="49">
        <v>72</v>
      </c>
      <c r="BV179" s="49">
        <v>81</v>
      </c>
      <c r="BW179" s="49">
        <v>94</v>
      </c>
      <c r="BX179" s="49">
        <v>103</v>
      </c>
      <c r="BY179" s="49">
        <v>113</v>
      </c>
      <c r="BZ179" s="49">
        <v>44</v>
      </c>
      <c r="CA179" s="49">
        <v>59</v>
      </c>
      <c r="CB179" s="49">
        <v>68</v>
      </c>
      <c r="CC179" s="49">
        <v>77</v>
      </c>
      <c r="CD179" s="49">
        <v>89</v>
      </c>
      <c r="CE179" s="49">
        <v>98</v>
      </c>
      <c r="CF179" s="49">
        <v>107</v>
      </c>
      <c r="CG179" s="52">
        <v>0</v>
      </c>
      <c r="CH179" s="53">
        <v>0</v>
      </c>
      <c r="CI179" s="54">
        <v>0</v>
      </c>
      <c r="CJ179" s="55">
        <v>100</v>
      </c>
      <c r="CK179" s="61">
        <v>0</v>
      </c>
      <c r="CL179" s="57">
        <v>0</v>
      </c>
      <c r="CM179" s="58">
        <v>0</v>
      </c>
      <c r="CN179" s="59">
        <v>0</v>
      </c>
      <c r="CO179" s="60" t="s">
        <v>260</v>
      </c>
      <c r="CP179" s="49">
        <v>0</v>
      </c>
      <c r="CQ179" s="49">
        <v>100</v>
      </c>
      <c r="CR179" s="49">
        <v>0</v>
      </c>
      <c r="CS179" s="49">
        <v>0</v>
      </c>
      <c r="CT179" s="49">
        <v>0</v>
      </c>
      <c r="CU179" s="49">
        <v>0</v>
      </c>
      <c r="CV179" s="49">
        <v>0</v>
      </c>
      <c r="CW179" s="49">
        <v>0</v>
      </c>
      <c r="CX179" s="49">
        <v>0</v>
      </c>
    </row>
    <row r="180" spans="1:102" ht="15.75" thickBot="1" x14ac:dyDescent="0.3">
      <c r="A180" s="48" t="s">
        <v>261</v>
      </c>
      <c r="B180" s="49" t="s">
        <v>547</v>
      </c>
      <c r="C180" s="49" t="s">
        <v>548</v>
      </c>
      <c r="D180" s="49" t="s">
        <v>550</v>
      </c>
      <c r="E180" s="49" t="s">
        <v>549</v>
      </c>
      <c r="F180" s="50">
        <v>76</v>
      </c>
      <c r="G180" s="49">
        <v>-33.115270000000002</v>
      </c>
      <c r="H180" s="49">
        <v>19.392499999999998</v>
      </c>
      <c r="I180" s="51">
        <v>30249</v>
      </c>
      <c r="J180" s="51">
        <v>43278</v>
      </c>
      <c r="K180" s="50"/>
      <c r="L180" s="49">
        <v>78.269836620000007</v>
      </c>
      <c r="M180" s="49">
        <v>61432.95811</v>
      </c>
      <c r="N180" s="49">
        <v>8485.1106500000005</v>
      </c>
      <c r="O180" s="49">
        <v>8.4851106499999993</v>
      </c>
      <c r="P180" s="49">
        <v>17943.757710000002</v>
      </c>
      <c r="Q180" s="50">
        <v>958</v>
      </c>
      <c r="R180" s="50">
        <v>1738</v>
      </c>
      <c r="S180" s="50">
        <v>961</v>
      </c>
      <c r="T180" s="50">
        <v>1032</v>
      </c>
      <c r="U180" s="50">
        <v>9.0214240000000001E-3</v>
      </c>
      <c r="V180" s="50">
        <v>4.3469156000000002E-2</v>
      </c>
      <c r="W180" s="50">
        <v>13.56999969</v>
      </c>
      <c r="X180" s="50">
        <v>5.2757439999999997E-3</v>
      </c>
      <c r="Y180" s="49">
        <v>1.111492497</v>
      </c>
      <c r="Z180" s="49">
        <v>95.646896089999998</v>
      </c>
      <c r="AA180" s="49">
        <v>4.6147588580000001</v>
      </c>
      <c r="AB180" s="50" t="s">
        <v>257</v>
      </c>
      <c r="AC180" s="49">
        <v>6.0888524640000004</v>
      </c>
      <c r="AD180" s="49">
        <v>6.8</v>
      </c>
      <c r="AE180" s="49">
        <v>2.1</v>
      </c>
      <c r="AF180" s="49">
        <v>5.05</v>
      </c>
      <c r="AG180" s="49">
        <v>5.15</v>
      </c>
      <c r="AH180" s="49">
        <v>6.43</v>
      </c>
      <c r="AI180" s="49">
        <v>0.89</v>
      </c>
      <c r="AJ180" s="49">
        <v>0.72</v>
      </c>
      <c r="AK180" s="49">
        <v>0.75</v>
      </c>
      <c r="AL180" s="49">
        <v>0.74</v>
      </c>
      <c r="AM180" s="49">
        <v>1050</v>
      </c>
      <c r="AN180" s="49">
        <v>344</v>
      </c>
      <c r="AO180" s="49">
        <v>571</v>
      </c>
      <c r="AP180" s="49">
        <v>523</v>
      </c>
      <c r="AQ180" s="49">
        <v>796</v>
      </c>
      <c r="AR180" s="49">
        <v>403</v>
      </c>
      <c r="AS180" s="49">
        <v>574</v>
      </c>
      <c r="AT180" s="49">
        <v>571</v>
      </c>
      <c r="AU180" s="49">
        <v>1.325</v>
      </c>
      <c r="AV180" s="49">
        <v>0</v>
      </c>
      <c r="AW180" s="49">
        <v>9</v>
      </c>
      <c r="AX180" s="49">
        <v>72</v>
      </c>
      <c r="AY180" s="49">
        <v>15</v>
      </c>
      <c r="AZ180" s="49">
        <v>3</v>
      </c>
      <c r="BA180" s="49">
        <v>8</v>
      </c>
      <c r="BB180" s="49">
        <v>8</v>
      </c>
      <c r="BC180" s="49">
        <v>8</v>
      </c>
      <c r="BD180" s="49">
        <v>3</v>
      </c>
      <c r="BE180" s="49">
        <v>3</v>
      </c>
      <c r="BF180" s="49">
        <v>3</v>
      </c>
      <c r="BG180" s="49">
        <v>5</v>
      </c>
      <c r="BH180" s="49">
        <v>5</v>
      </c>
      <c r="BI180" s="49">
        <v>4</v>
      </c>
      <c r="BJ180" s="49">
        <v>1</v>
      </c>
      <c r="BK180" s="49">
        <v>1</v>
      </c>
      <c r="BL180" s="49">
        <v>0</v>
      </c>
      <c r="BM180" s="49">
        <v>9</v>
      </c>
      <c r="BN180" s="49">
        <v>8</v>
      </c>
      <c r="BO180" s="49">
        <v>3.0150709990000002</v>
      </c>
      <c r="BP180" s="49">
        <v>0.85557834600000005</v>
      </c>
      <c r="BQ180" s="49">
        <v>40.561885060000002</v>
      </c>
      <c r="BR180" s="49">
        <v>84</v>
      </c>
      <c r="BS180" s="49">
        <v>44</v>
      </c>
      <c r="BT180" s="49">
        <v>57</v>
      </c>
      <c r="BU180" s="49">
        <v>66</v>
      </c>
      <c r="BV180" s="49">
        <v>74</v>
      </c>
      <c r="BW180" s="49">
        <v>85</v>
      </c>
      <c r="BX180" s="49">
        <v>92</v>
      </c>
      <c r="BY180" s="49">
        <v>100</v>
      </c>
      <c r="BZ180" s="49">
        <v>47</v>
      </c>
      <c r="CA180" s="49">
        <v>61</v>
      </c>
      <c r="CB180" s="49">
        <v>70</v>
      </c>
      <c r="CC180" s="49">
        <v>79</v>
      </c>
      <c r="CD180" s="49">
        <v>90</v>
      </c>
      <c r="CE180" s="49">
        <v>98</v>
      </c>
      <c r="CF180" s="49">
        <v>106</v>
      </c>
      <c r="CG180" s="52">
        <v>0</v>
      </c>
      <c r="CH180" s="53">
        <v>0</v>
      </c>
      <c r="CI180" s="54">
        <v>0</v>
      </c>
      <c r="CJ180" s="55">
        <v>0</v>
      </c>
      <c r="CK180" s="56">
        <v>100</v>
      </c>
      <c r="CL180" s="57">
        <v>0</v>
      </c>
      <c r="CM180" s="58">
        <v>0</v>
      </c>
      <c r="CN180" s="59">
        <v>0</v>
      </c>
      <c r="CO180" s="60" t="s">
        <v>261</v>
      </c>
      <c r="CP180" s="49">
        <v>0</v>
      </c>
      <c r="CQ180" s="49">
        <v>100</v>
      </c>
      <c r="CR180" s="49">
        <v>0</v>
      </c>
      <c r="CS180" s="49">
        <v>0</v>
      </c>
      <c r="CT180" s="49">
        <v>0</v>
      </c>
      <c r="CU180" s="49">
        <v>0</v>
      </c>
      <c r="CV180" s="49">
        <v>0</v>
      </c>
      <c r="CW180" s="49">
        <v>0</v>
      </c>
      <c r="CX180" s="49">
        <v>0</v>
      </c>
    </row>
    <row r="181" spans="1:102" x14ac:dyDescent="0.25">
      <c r="A181" s="48" t="s">
        <v>262</v>
      </c>
      <c r="B181" s="49" t="s">
        <v>523</v>
      </c>
      <c r="C181" s="49" t="s">
        <v>532</v>
      </c>
      <c r="D181" s="49" t="s">
        <v>533</v>
      </c>
      <c r="E181" s="49" t="s">
        <v>534</v>
      </c>
      <c r="F181" s="50">
        <v>70</v>
      </c>
      <c r="G181" s="49">
        <v>-33.927219999999998</v>
      </c>
      <c r="H181" s="49">
        <v>19.060829999999999</v>
      </c>
      <c r="I181" s="51">
        <v>17989</v>
      </c>
      <c r="J181" s="51">
        <v>39219</v>
      </c>
      <c r="K181" s="50">
        <v>1948</v>
      </c>
      <c r="L181" s="49">
        <v>75.725457779999999</v>
      </c>
      <c r="M181" s="49">
        <v>55917.210299999999</v>
      </c>
      <c r="N181" s="49">
        <v>10946.529990000001</v>
      </c>
      <c r="O181" s="49">
        <v>10.94652999</v>
      </c>
      <c r="P181" s="49">
        <v>17207.158800000001</v>
      </c>
      <c r="Q181" s="50">
        <v>206</v>
      </c>
      <c r="R181" s="50">
        <v>1385</v>
      </c>
      <c r="S181" s="50">
        <v>219</v>
      </c>
      <c r="T181" s="50">
        <v>689</v>
      </c>
      <c r="U181" s="50">
        <v>2.6207125000000001E-2</v>
      </c>
      <c r="V181" s="50">
        <v>6.8517993999999999E-2</v>
      </c>
      <c r="W181" s="50">
        <v>56.38999939</v>
      </c>
      <c r="X181" s="50">
        <v>3.6418951999999997E-2</v>
      </c>
      <c r="Y181" s="49">
        <v>0.29579734899999999</v>
      </c>
      <c r="Z181" s="49">
        <v>92.487714699999998</v>
      </c>
      <c r="AA181" s="49">
        <v>2.123732945</v>
      </c>
      <c r="AB181" s="50" t="s">
        <v>257</v>
      </c>
      <c r="AC181" s="49">
        <v>35.180989490000002</v>
      </c>
      <c r="AD181" s="49">
        <v>6.75</v>
      </c>
      <c r="AE181" s="49">
        <v>2.9</v>
      </c>
      <c r="AF181" s="49">
        <v>5.78</v>
      </c>
      <c r="AG181" s="49">
        <v>6.5</v>
      </c>
      <c r="AH181" s="49">
        <v>6.56</v>
      </c>
      <c r="AI181" s="49">
        <v>0.86</v>
      </c>
      <c r="AJ181" s="49">
        <v>0.46</v>
      </c>
      <c r="AK181" s="49">
        <v>0.74</v>
      </c>
      <c r="AL181" s="49">
        <v>0.77</v>
      </c>
      <c r="AM181" s="49">
        <v>3312</v>
      </c>
      <c r="AN181" s="49">
        <v>1198</v>
      </c>
      <c r="AO181" s="49">
        <v>2123</v>
      </c>
      <c r="AP181" s="49">
        <v>2178</v>
      </c>
      <c r="AQ181" s="49">
        <v>3198</v>
      </c>
      <c r="AR181" s="49">
        <v>1247</v>
      </c>
      <c r="AS181" s="49">
        <v>1662</v>
      </c>
      <c r="AT181" s="49">
        <v>1560</v>
      </c>
      <c r="AU181" s="49">
        <v>5.52</v>
      </c>
      <c r="AV181" s="49">
        <v>0</v>
      </c>
      <c r="AW181" s="49">
        <v>9</v>
      </c>
      <c r="AX181" s="49">
        <v>67</v>
      </c>
      <c r="AY181" s="49">
        <v>6</v>
      </c>
      <c r="AZ181" s="49">
        <v>7</v>
      </c>
      <c r="BA181" s="49">
        <v>8</v>
      </c>
      <c r="BB181" s="49">
        <v>8</v>
      </c>
      <c r="BC181" s="49">
        <v>8</v>
      </c>
      <c r="BD181" s="49">
        <v>3</v>
      </c>
      <c r="BE181" s="49">
        <v>3</v>
      </c>
      <c r="BF181" s="49">
        <v>3</v>
      </c>
      <c r="BG181" s="49">
        <v>5</v>
      </c>
      <c r="BH181" s="49">
        <v>5</v>
      </c>
      <c r="BI181" s="49">
        <v>5</v>
      </c>
      <c r="BJ181" s="49">
        <v>1</v>
      </c>
      <c r="BK181" s="49">
        <v>1</v>
      </c>
      <c r="BL181" s="49">
        <v>1</v>
      </c>
      <c r="BM181" s="49">
        <v>9</v>
      </c>
      <c r="BN181" s="49">
        <v>8</v>
      </c>
      <c r="BO181" s="49">
        <v>2.9334627790000001</v>
      </c>
      <c r="BP181" s="49">
        <v>0.79319437500000001</v>
      </c>
      <c r="BQ181" s="49">
        <v>5.3281303290000004</v>
      </c>
      <c r="BR181" s="49">
        <v>278</v>
      </c>
      <c r="BS181" s="49">
        <v>50</v>
      </c>
      <c r="BT181" s="49">
        <v>68</v>
      </c>
      <c r="BU181" s="49">
        <v>81</v>
      </c>
      <c r="BV181" s="49">
        <v>93</v>
      </c>
      <c r="BW181" s="49">
        <v>111</v>
      </c>
      <c r="BX181" s="49">
        <v>125</v>
      </c>
      <c r="BY181" s="49">
        <v>140</v>
      </c>
      <c r="BZ181" s="49">
        <v>172</v>
      </c>
      <c r="CA181" s="49">
        <v>232</v>
      </c>
      <c r="CB181" s="49">
        <v>274</v>
      </c>
      <c r="CC181" s="49">
        <v>317</v>
      </c>
      <c r="CD181" s="49">
        <v>376</v>
      </c>
      <c r="CE181" s="49">
        <v>423</v>
      </c>
      <c r="CF181" s="49">
        <v>473</v>
      </c>
      <c r="CG181" s="52">
        <v>0</v>
      </c>
      <c r="CH181" s="53">
        <v>0</v>
      </c>
      <c r="CI181" s="54">
        <v>60</v>
      </c>
      <c r="CJ181" s="55">
        <v>0</v>
      </c>
      <c r="CK181" s="61">
        <v>40</v>
      </c>
      <c r="CL181" s="57">
        <v>0</v>
      </c>
      <c r="CM181" s="58">
        <v>0</v>
      </c>
      <c r="CN181" s="59">
        <v>0</v>
      </c>
      <c r="CO181" s="60" t="s">
        <v>262</v>
      </c>
      <c r="CP181" s="49">
        <v>0</v>
      </c>
      <c r="CQ181" s="49">
        <v>100</v>
      </c>
      <c r="CR181" s="49">
        <v>0</v>
      </c>
      <c r="CS181" s="49">
        <v>0</v>
      </c>
      <c r="CT181" s="49">
        <v>0</v>
      </c>
      <c r="CU181" s="49">
        <v>0</v>
      </c>
      <c r="CV181" s="49">
        <v>0</v>
      </c>
      <c r="CW181" s="49">
        <v>0</v>
      </c>
      <c r="CX181" s="49">
        <v>0</v>
      </c>
    </row>
    <row r="182" spans="1:102" x14ac:dyDescent="0.25">
      <c r="A182" s="48" t="s">
        <v>263</v>
      </c>
      <c r="B182" s="49" t="s">
        <v>523</v>
      </c>
      <c r="C182" s="49" t="s">
        <v>532</v>
      </c>
      <c r="D182" s="49" t="s">
        <v>533</v>
      </c>
      <c r="E182" s="49" t="s">
        <v>544</v>
      </c>
      <c r="F182" s="50">
        <v>393</v>
      </c>
      <c r="G182" s="49">
        <v>-33.313879999999997</v>
      </c>
      <c r="H182" s="49">
        <v>19.074719999999999</v>
      </c>
      <c r="I182" s="51">
        <v>19845</v>
      </c>
      <c r="J182" s="51">
        <v>43286</v>
      </c>
      <c r="K182" s="50"/>
      <c r="L182" s="49">
        <v>393.19738910000001</v>
      </c>
      <c r="M182" s="49">
        <v>125924.3086</v>
      </c>
      <c r="N182" s="49">
        <v>6299.3952680000002</v>
      </c>
      <c r="O182" s="49">
        <v>6.2993952679999996</v>
      </c>
      <c r="P182" s="49">
        <v>29233.994709999999</v>
      </c>
      <c r="Q182" s="50">
        <v>90</v>
      </c>
      <c r="R182" s="50">
        <v>1813</v>
      </c>
      <c r="S182" s="50">
        <v>111</v>
      </c>
      <c r="T182" s="50">
        <v>460</v>
      </c>
      <c r="U182" s="50">
        <v>1.4515894999999999E-2</v>
      </c>
      <c r="V182" s="50">
        <v>5.8938233E-2</v>
      </c>
      <c r="W182" s="50">
        <v>20.370000839999999</v>
      </c>
      <c r="X182" s="50">
        <v>1.5917541E-2</v>
      </c>
      <c r="Y182" s="49">
        <v>0.73752913399999998</v>
      </c>
      <c r="Z182" s="49">
        <v>85.867574559999994</v>
      </c>
      <c r="AA182" s="49">
        <v>4.3926494109999998</v>
      </c>
      <c r="AB182" s="50" t="s">
        <v>257</v>
      </c>
      <c r="AC182" s="49">
        <v>8.4709053799999996</v>
      </c>
      <c r="AD182" s="49">
        <v>6.8</v>
      </c>
      <c r="AE182" s="49">
        <v>2.4700000000000002</v>
      </c>
      <c r="AF182" s="49">
        <v>4.95</v>
      </c>
      <c r="AG182" s="49">
        <v>4.7</v>
      </c>
      <c r="AH182" s="49">
        <v>4.5999999999999996</v>
      </c>
      <c r="AI182" s="49">
        <v>0.94</v>
      </c>
      <c r="AJ182" s="49">
        <v>0.72</v>
      </c>
      <c r="AK182" s="49">
        <v>0.8</v>
      </c>
      <c r="AL182" s="49">
        <v>0.8</v>
      </c>
      <c r="AM182" s="49">
        <v>1500</v>
      </c>
      <c r="AN182" s="49">
        <v>360</v>
      </c>
      <c r="AO182" s="49">
        <v>649</v>
      </c>
      <c r="AP182" s="49">
        <v>608</v>
      </c>
      <c r="AQ182" s="49">
        <v>886</v>
      </c>
      <c r="AR182" s="49">
        <v>460</v>
      </c>
      <c r="AS182" s="49">
        <v>652</v>
      </c>
      <c r="AT182" s="49">
        <v>644</v>
      </c>
      <c r="AU182" s="49">
        <v>0.57499999999999996</v>
      </c>
      <c r="AV182" s="49">
        <v>0.56999999999999995</v>
      </c>
      <c r="AW182" s="49">
        <v>8</v>
      </c>
      <c r="AX182" s="49">
        <v>50</v>
      </c>
      <c r="AY182" s="49">
        <v>6</v>
      </c>
      <c r="AZ182" s="49">
        <v>7</v>
      </c>
      <c r="BA182" s="49">
        <v>8</v>
      </c>
      <c r="BB182" s="49">
        <v>8</v>
      </c>
      <c r="BC182" s="49">
        <v>8</v>
      </c>
      <c r="BD182" s="49">
        <v>3</v>
      </c>
      <c r="BE182" s="49">
        <v>3</v>
      </c>
      <c r="BF182" s="49">
        <v>3</v>
      </c>
      <c r="BG182" s="49">
        <v>5</v>
      </c>
      <c r="BH182" s="49">
        <v>5</v>
      </c>
      <c r="BI182" s="49">
        <v>5</v>
      </c>
      <c r="BJ182" s="49">
        <v>1</v>
      </c>
      <c r="BK182" s="49">
        <v>1</v>
      </c>
      <c r="BL182" s="49">
        <v>1</v>
      </c>
      <c r="BM182" s="49">
        <v>9</v>
      </c>
      <c r="BN182" s="49">
        <v>8</v>
      </c>
      <c r="BO182" s="49">
        <v>3.0150709990000002</v>
      </c>
      <c r="BP182" s="49">
        <v>0.79264251200000002</v>
      </c>
      <c r="BQ182" s="49">
        <v>3.3377071639999998</v>
      </c>
      <c r="BR182" s="49">
        <v>66</v>
      </c>
      <c r="BS182" s="49">
        <v>33</v>
      </c>
      <c r="BT182" s="49">
        <v>42</v>
      </c>
      <c r="BU182" s="49">
        <v>49</v>
      </c>
      <c r="BV182" s="49">
        <v>55</v>
      </c>
      <c r="BW182" s="49">
        <v>62</v>
      </c>
      <c r="BX182" s="49">
        <v>68</v>
      </c>
      <c r="BY182" s="49">
        <v>74</v>
      </c>
      <c r="BZ182" s="49">
        <v>42</v>
      </c>
      <c r="CA182" s="49">
        <v>54</v>
      </c>
      <c r="CB182" s="49">
        <v>62</v>
      </c>
      <c r="CC182" s="49">
        <v>69</v>
      </c>
      <c r="CD182" s="49">
        <v>79</v>
      </c>
      <c r="CE182" s="49">
        <v>87</v>
      </c>
      <c r="CF182" s="49">
        <v>94</v>
      </c>
      <c r="CG182" s="52">
        <v>0</v>
      </c>
      <c r="CH182" s="53">
        <v>0</v>
      </c>
      <c r="CI182" s="54">
        <v>0</v>
      </c>
      <c r="CJ182" s="55">
        <v>0</v>
      </c>
      <c r="CK182" s="56">
        <v>100</v>
      </c>
      <c r="CL182" s="57">
        <v>0</v>
      </c>
      <c r="CM182" s="58">
        <v>0</v>
      </c>
      <c r="CN182" s="59">
        <v>0</v>
      </c>
      <c r="CO182" s="60" t="s">
        <v>263</v>
      </c>
      <c r="CP182" s="49">
        <v>0</v>
      </c>
      <c r="CQ182" s="49">
        <v>100</v>
      </c>
      <c r="CR182" s="49">
        <v>0</v>
      </c>
      <c r="CS182" s="49">
        <v>0</v>
      </c>
      <c r="CT182" s="49">
        <v>0</v>
      </c>
      <c r="CU182" s="49">
        <v>0</v>
      </c>
      <c r="CV182" s="49">
        <v>0</v>
      </c>
      <c r="CW182" s="49">
        <v>0</v>
      </c>
      <c r="CX182" s="49">
        <v>0</v>
      </c>
    </row>
    <row r="183" spans="1:102" x14ac:dyDescent="0.25">
      <c r="A183" s="48" t="s">
        <v>264</v>
      </c>
      <c r="B183" s="49" t="s">
        <v>523</v>
      </c>
      <c r="C183" s="49" t="s">
        <v>532</v>
      </c>
      <c r="D183" s="49" t="s">
        <v>533</v>
      </c>
      <c r="E183" s="49" t="s">
        <v>544</v>
      </c>
      <c r="F183" s="50">
        <v>9.6</v>
      </c>
      <c r="G183" s="49">
        <v>-33.38805</v>
      </c>
      <c r="H183" s="49">
        <v>19.15944</v>
      </c>
      <c r="I183" s="51">
        <v>23502</v>
      </c>
      <c r="J183" s="51">
        <v>43286</v>
      </c>
      <c r="K183" s="50"/>
      <c r="L183" s="49">
        <v>9.8919113109999994</v>
      </c>
      <c r="M183" s="49">
        <v>18399.959930000001</v>
      </c>
      <c r="N183" s="49">
        <v>3189.9916280000002</v>
      </c>
      <c r="O183" s="49">
        <v>3.189991628</v>
      </c>
      <c r="P183" s="49">
        <v>6515.9028010000002</v>
      </c>
      <c r="Q183" s="50">
        <v>181</v>
      </c>
      <c r="R183" s="50">
        <v>759</v>
      </c>
      <c r="S183" s="50">
        <v>186</v>
      </c>
      <c r="T183" s="50">
        <v>376</v>
      </c>
      <c r="U183" s="50">
        <v>3.0999572999999999E-2</v>
      </c>
      <c r="V183" s="50">
        <v>8.8706049999999995E-2</v>
      </c>
      <c r="W183" s="50">
        <v>19.420000080000001</v>
      </c>
      <c r="X183" s="50">
        <v>3.8879238000000003E-2</v>
      </c>
      <c r="Y183" s="49">
        <v>0.78231377000000002</v>
      </c>
      <c r="Z183" s="49">
        <v>100</v>
      </c>
      <c r="AA183" s="49">
        <v>0.98046934600000002</v>
      </c>
      <c r="AB183" s="50" t="s">
        <v>257</v>
      </c>
      <c r="AC183" s="49">
        <v>3.967148355</v>
      </c>
      <c r="AD183" s="49">
        <v>6.78</v>
      </c>
      <c r="AE183" s="49">
        <v>3.4</v>
      </c>
      <c r="AF183" s="49">
        <v>5.03</v>
      </c>
      <c r="AG183" s="49">
        <v>4.7</v>
      </c>
      <c r="AH183" s="49">
        <v>4.26</v>
      </c>
      <c r="AI183" s="49">
        <v>0.84</v>
      </c>
      <c r="AJ183" s="49">
        <v>0.8</v>
      </c>
      <c r="AK183" s="49">
        <v>0.8</v>
      </c>
      <c r="AL183" s="49">
        <v>0.8</v>
      </c>
      <c r="AM183" s="49">
        <v>500</v>
      </c>
      <c r="AN183" s="49">
        <v>437</v>
      </c>
      <c r="AO183" s="49">
        <v>469</v>
      </c>
      <c r="AP183" s="49">
        <v>470</v>
      </c>
      <c r="AQ183" s="49">
        <v>654</v>
      </c>
      <c r="AR183" s="49">
        <v>636</v>
      </c>
      <c r="AS183" s="49">
        <v>645</v>
      </c>
      <c r="AT183" s="49">
        <v>645</v>
      </c>
      <c r="AU183" s="49">
        <v>0</v>
      </c>
      <c r="AV183" s="49">
        <v>0</v>
      </c>
      <c r="AW183" s="49">
        <v>8</v>
      </c>
      <c r="AX183" s="49">
        <v>50</v>
      </c>
      <c r="AY183" s="49">
        <v>6</v>
      </c>
      <c r="AZ183" s="49">
        <v>7</v>
      </c>
      <c r="BA183" s="49">
        <v>8</v>
      </c>
      <c r="BB183" s="49">
        <v>8</v>
      </c>
      <c r="BC183" s="49">
        <v>8</v>
      </c>
      <c r="BD183" s="49">
        <v>3</v>
      </c>
      <c r="BE183" s="49">
        <v>3</v>
      </c>
      <c r="BF183" s="49">
        <v>3</v>
      </c>
      <c r="BG183" s="49">
        <v>5</v>
      </c>
      <c r="BH183" s="49">
        <v>5</v>
      </c>
      <c r="BI183" s="49">
        <v>5</v>
      </c>
      <c r="BJ183" s="49">
        <v>1</v>
      </c>
      <c r="BK183" s="49">
        <v>1</v>
      </c>
      <c r="BL183" s="49">
        <v>1</v>
      </c>
      <c r="BM183" s="49">
        <v>9</v>
      </c>
      <c r="BN183" s="49">
        <v>8</v>
      </c>
      <c r="BO183" s="49">
        <v>2.9829081199999998</v>
      </c>
      <c r="BP183" s="49">
        <v>0.83246715500000001</v>
      </c>
      <c r="BQ183" s="49">
        <v>10.98913286</v>
      </c>
      <c r="BR183" s="49">
        <v>75</v>
      </c>
      <c r="BS183" s="49">
        <v>15</v>
      </c>
      <c r="BT183" s="49">
        <v>20</v>
      </c>
      <c r="BU183" s="49">
        <v>23</v>
      </c>
      <c r="BV183" s="49">
        <v>25</v>
      </c>
      <c r="BW183" s="49">
        <v>29</v>
      </c>
      <c r="BX183" s="49">
        <v>32</v>
      </c>
      <c r="BY183" s="49">
        <v>34</v>
      </c>
      <c r="BZ183" s="49">
        <v>27</v>
      </c>
      <c r="CA183" s="49">
        <v>34</v>
      </c>
      <c r="CB183" s="49">
        <v>39</v>
      </c>
      <c r="CC183" s="49">
        <v>44</v>
      </c>
      <c r="CD183" s="49">
        <v>50</v>
      </c>
      <c r="CE183" s="49">
        <v>55</v>
      </c>
      <c r="CF183" s="49">
        <v>60</v>
      </c>
      <c r="CG183" s="52">
        <v>0</v>
      </c>
      <c r="CH183" s="53">
        <v>0</v>
      </c>
      <c r="CI183" s="54">
        <v>0</v>
      </c>
      <c r="CJ183" s="55">
        <v>0</v>
      </c>
      <c r="CK183" s="56">
        <v>100</v>
      </c>
      <c r="CL183" s="57">
        <v>0</v>
      </c>
      <c r="CM183" s="58">
        <v>0</v>
      </c>
      <c r="CN183" s="59">
        <v>0</v>
      </c>
      <c r="CO183" s="60" t="s">
        <v>264</v>
      </c>
      <c r="CP183" s="49">
        <v>0</v>
      </c>
      <c r="CQ183" s="49">
        <v>100</v>
      </c>
      <c r="CR183" s="49">
        <v>0</v>
      </c>
      <c r="CS183" s="49">
        <v>0</v>
      </c>
      <c r="CT183" s="49">
        <v>0</v>
      </c>
      <c r="CU183" s="49">
        <v>0</v>
      </c>
      <c r="CV183" s="49">
        <v>0</v>
      </c>
      <c r="CW183" s="49">
        <v>0</v>
      </c>
      <c r="CX183" s="49">
        <v>0</v>
      </c>
    </row>
    <row r="184" spans="1:102" x14ac:dyDescent="0.25">
      <c r="A184" s="48" t="s">
        <v>265</v>
      </c>
      <c r="B184" s="49" t="s">
        <v>523</v>
      </c>
      <c r="C184" s="49" t="s">
        <v>532</v>
      </c>
      <c r="D184" s="49" t="s">
        <v>533</v>
      </c>
      <c r="E184" s="49" t="s">
        <v>544</v>
      </c>
      <c r="F184" s="50">
        <v>28</v>
      </c>
      <c r="G184" s="49">
        <v>-33.379719999999999</v>
      </c>
      <c r="H184" s="49">
        <v>19.149719999999999</v>
      </c>
      <c r="I184" s="51">
        <v>23496</v>
      </c>
      <c r="J184" s="51">
        <v>43286</v>
      </c>
      <c r="K184" s="50"/>
      <c r="L184" s="49">
        <v>28.806003709999999</v>
      </c>
      <c r="M184" s="49">
        <v>38406.344870000001</v>
      </c>
      <c r="N184" s="49">
        <v>6244.3167110000004</v>
      </c>
      <c r="O184" s="49">
        <v>6.2443167109999997</v>
      </c>
      <c r="P184" s="49">
        <v>11645.41402</v>
      </c>
      <c r="Q184" s="50">
        <v>170</v>
      </c>
      <c r="R184" s="50">
        <v>1340</v>
      </c>
      <c r="S184" s="50">
        <v>185</v>
      </c>
      <c r="T184" s="50">
        <v>619</v>
      </c>
      <c r="U184" s="50">
        <v>3.8912008999999997E-2</v>
      </c>
      <c r="V184" s="50">
        <v>0.100468734</v>
      </c>
      <c r="W184" s="50">
        <v>19.280000690000001</v>
      </c>
      <c r="X184" s="50">
        <v>4.9690519000000002E-2</v>
      </c>
      <c r="Y184" s="49">
        <v>0.79245139499999995</v>
      </c>
      <c r="Z184" s="49">
        <v>96.087810469999994</v>
      </c>
      <c r="AA184" s="49">
        <v>1.395047202</v>
      </c>
      <c r="AB184" s="50" t="s">
        <v>257</v>
      </c>
      <c r="AC184" s="49">
        <v>5.3110774320000003</v>
      </c>
      <c r="AD184" s="49">
        <v>6.65</v>
      </c>
      <c r="AE184" s="49">
        <v>3.4</v>
      </c>
      <c r="AF184" s="49">
        <v>5.19</v>
      </c>
      <c r="AG184" s="49">
        <v>4.7</v>
      </c>
      <c r="AH184" s="49">
        <v>4.5999999999999996</v>
      </c>
      <c r="AI184" s="49">
        <v>0.84</v>
      </c>
      <c r="AJ184" s="49">
        <v>0.72</v>
      </c>
      <c r="AK184" s="49">
        <v>0.8</v>
      </c>
      <c r="AL184" s="49">
        <v>0.8</v>
      </c>
      <c r="AM184" s="49">
        <v>1473</v>
      </c>
      <c r="AN184" s="49">
        <v>416</v>
      </c>
      <c r="AO184" s="49">
        <v>705</v>
      </c>
      <c r="AP184" s="49">
        <v>612</v>
      </c>
      <c r="AQ184" s="49">
        <v>777</v>
      </c>
      <c r="AR184" s="49">
        <v>601</v>
      </c>
      <c r="AS184" s="49">
        <v>664</v>
      </c>
      <c r="AT184" s="49">
        <v>637</v>
      </c>
      <c r="AU184" s="49">
        <v>0.30099999999999999</v>
      </c>
      <c r="AV184" s="49">
        <v>0.67400000000000004</v>
      </c>
      <c r="AW184" s="49">
        <v>8</v>
      </c>
      <c r="AX184" s="49">
        <v>50</v>
      </c>
      <c r="AY184" s="49">
        <v>6</v>
      </c>
      <c r="AZ184" s="49">
        <v>7</v>
      </c>
      <c r="BA184" s="49">
        <v>8</v>
      </c>
      <c r="BB184" s="49">
        <v>8</v>
      </c>
      <c r="BC184" s="49">
        <v>8</v>
      </c>
      <c r="BD184" s="49">
        <v>3</v>
      </c>
      <c r="BE184" s="49">
        <v>3</v>
      </c>
      <c r="BF184" s="49">
        <v>3</v>
      </c>
      <c r="BG184" s="49">
        <v>5</v>
      </c>
      <c r="BH184" s="49">
        <v>5</v>
      </c>
      <c r="BI184" s="49">
        <v>5</v>
      </c>
      <c r="BJ184" s="49">
        <v>1</v>
      </c>
      <c r="BK184" s="49">
        <v>1</v>
      </c>
      <c r="BL184" s="49">
        <v>1</v>
      </c>
      <c r="BM184" s="49">
        <v>9</v>
      </c>
      <c r="BN184" s="49">
        <v>8</v>
      </c>
      <c r="BO184" s="49">
        <v>2.9829081199999998</v>
      </c>
      <c r="BP184" s="49">
        <v>0.78453809799999996</v>
      </c>
      <c r="BQ184" s="49">
        <v>8.0123989840000007</v>
      </c>
      <c r="BR184" s="49">
        <v>83</v>
      </c>
      <c r="BS184" s="49">
        <v>22</v>
      </c>
      <c r="BT184" s="49">
        <v>28</v>
      </c>
      <c r="BU184" s="49">
        <v>33</v>
      </c>
      <c r="BV184" s="49">
        <v>37</v>
      </c>
      <c r="BW184" s="49">
        <v>42</v>
      </c>
      <c r="BX184" s="49">
        <v>46</v>
      </c>
      <c r="BY184" s="49">
        <v>50</v>
      </c>
      <c r="BZ184" s="49">
        <v>39</v>
      </c>
      <c r="CA184" s="49">
        <v>50</v>
      </c>
      <c r="CB184" s="49">
        <v>58</v>
      </c>
      <c r="CC184" s="49">
        <v>65</v>
      </c>
      <c r="CD184" s="49">
        <v>74</v>
      </c>
      <c r="CE184" s="49">
        <v>81</v>
      </c>
      <c r="CF184" s="49">
        <v>88</v>
      </c>
      <c r="CG184" s="52">
        <v>0</v>
      </c>
      <c r="CH184" s="53">
        <v>0</v>
      </c>
      <c r="CI184" s="54">
        <v>0</v>
      </c>
      <c r="CJ184" s="55">
        <v>0</v>
      </c>
      <c r="CK184" s="56">
        <v>100</v>
      </c>
      <c r="CL184" s="57">
        <v>0</v>
      </c>
      <c r="CM184" s="58">
        <v>0</v>
      </c>
      <c r="CN184" s="59">
        <v>0</v>
      </c>
      <c r="CO184" s="60" t="s">
        <v>265</v>
      </c>
      <c r="CP184" s="49">
        <v>0</v>
      </c>
      <c r="CQ184" s="49">
        <v>100</v>
      </c>
      <c r="CR184" s="49">
        <v>0</v>
      </c>
      <c r="CS184" s="49">
        <v>0</v>
      </c>
      <c r="CT184" s="49">
        <v>0</v>
      </c>
      <c r="CU184" s="49">
        <v>0</v>
      </c>
      <c r="CV184" s="49">
        <v>0</v>
      </c>
      <c r="CW184" s="49">
        <v>0</v>
      </c>
      <c r="CX184" s="49">
        <v>0</v>
      </c>
    </row>
    <row r="185" spans="1:102" ht="15.75" thickBot="1" x14ac:dyDescent="0.3">
      <c r="A185" s="48" t="s">
        <v>266</v>
      </c>
      <c r="B185" s="49" t="s">
        <v>523</v>
      </c>
      <c r="C185" s="49" t="s">
        <v>532</v>
      </c>
      <c r="D185" s="49" t="s">
        <v>533</v>
      </c>
      <c r="E185" s="49" t="s">
        <v>544</v>
      </c>
      <c r="F185" s="50">
        <v>36</v>
      </c>
      <c r="G185" s="49">
        <v>-33.352330000000002</v>
      </c>
      <c r="H185" s="49">
        <v>19.1005</v>
      </c>
      <c r="I185" s="51">
        <v>23487</v>
      </c>
      <c r="J185" s="51">
        <v>35220</v>
      </c>
      <c r="K185" s="50"/>
      <c r="L185" s="49">
        <v>34.675860470000003</v>
      </c>
      <c r="M185" s="49">
        <v>35640.197529999998</v>
      </c>
      <c r="N185" s="49">
        <v>5627.010389</v>
      </c>
      <c r="O185" s="49">
        <v>5.6270103889999996</v>
      </c>
      <c r="P185" s="49">
        <v>13000.186460000001</v>
      </c>
      <c r="Q185" s="50">
        <v>220</v>
      </c>
      <c r="R185" s="50">
        <v>634</v>
      </c>
      <c r="S185" s="50">
        <v>263</v>
      </c>
      <c r="T185" s="50">
        <v>498</v>
      </c>
      <c r="U185" s="50">
        <v>3.0786385999999999E-2</v>
      </c>
      <c r="V185" s="50">
        <v>3.1845696999999999E-2</v>
      </c>
      <c r="W185" s="50">
        <v>22.75</v>
      </c>
      <c r="X185" s="50">
        <v>2.4102218000000002E-2</v>
      </c>
      <c r="Y185" s="49">
        <v>0.74300758</v>
      </c>
      <c r="Z185" s="49">
        <v>96.594255059999995</v>
      </c>
      <c r="AA185" s="49">
        <v>2.0061533979999999</v>
      </c>
      <c r="AB185" s="50" t="s">
        <v>257</v>
      </c>
      <c r="AC185" s="49">
        <v>5.171795747</v>
      </c>
      <c r="AD185" s="49">
        <v>6.8</v>
      </c>
      <c r="AE185" s="49">
        <v>2.4700000000000002</v>
      </c>
      <c r="AF185" s="49">
        <v>5.31</v>
      </c>
      <c r="AG185" s="49">
        <v>6.78</v>
      </c>
      <c r="AH185" s="49">
        <v>6.78</v>
      </c>
      <c r="AI185" s="49">
        <v>0.84</v>
      </c>
      <c r="AJ185" s="49">
        <v>0.78</v>
      </c>
      <c r="AK185" s="49">
        <v>0.8</v>
      </c>
      <c r="AL185" s="49">
        <v>0.8</v>
      </c>
      <c r="AM185" s="49">
        <v>700</v>
      </c>
      <c r="AN185" s="49">
        <v>593</v>
      </c>
      <c r="AO185" s="49">
        <v>642</v>
      </c>
      <c r="AP185" s="49">
        <v>639</v>
      </c>
      <c r="AQ185" s="49">
        <v>675</v>
      </c>
      <c r="AR185" s="49">
        <v>593</v>
      </c>
      <c r="AS185" s="49">
        <v>631</v>
      </c>
      <c r="AT185" s="49">
        <v>639</v>
      </c>
      <c r="AU185" s="49">
        <v>0</v>
      </c>
      <c r="AV185" s="49">
        <v>0</v>
      </c>
      <c r="AW185" s="49">
        <v>9</v>
      </c>
      <c r="AX185" s="49">
        <v>50</v>
      </c>
      <c r="AY185" s="49">
        <v>6</v>
      </c>
      <c r="AZ185" s="49">
        <v>7</v>
      </c>
      <c r="BA185" s="49">
        <v>8</v>
      </c>
      <c r="BB185" s="49">
        <v>8</v>
      </c>
      <c r="BC185" s="49">
        <v>8</v>
      </c>
      <c r="BD185" s="49">
        <v>3</v>
      </c>
      <c r="BE185" s="49">
        <v>3</v>
      </c>
      <c r="BF185" s="49">
        <v>3</v>
      </c>
      <c r="BG185" s="49">
        <v>5</v>
      </c>
      <c r="BH185" s="49">
        <v>5</v>
      </c>
      <c r="BI185" s="49">
        <v>5</v>
      </c>
      <c r="BJ185" s="49">
        <v>1</v>
      </c>
      <c r="BK185" s="49">
        <v>1</v>
      </c>
      <c r="BL185" s="49">
        <v>1</v>
      </c>
      <c r="BM185" s="49">
        <v>9</v>
      </c>
      <c r="BN185" s="49">
        <v>8</v>
      </c>
      <c r="BO185" s="49">
        <v>3.0150709990000002</v>
      </c>
      <c r="BP185" s="49">
        <v>0.75141626299999997</v>
      </c>
      <c r="BQ185" s="49">
        <v>8.0999291979999999</v>
      </c>
      <c r="BR185" s="49">
        <v>85</v>
      </c>
      <c r="BS185" s="49">
        <v>24</v>
      </c>
      <c r="BT185" s="49">
        <v>31</v>
      </c>
      <c r="BU185" s="49">
        <v>36</v>
      </c>
      <c r="BV185" s="49">
        <v>40</v>
      </c>
      <c r="BW185" s="49">
        <v>46</v>
      </c>
      <c r="BX185" s="49">
        <v>51</v>
      </c>
      <c r="BY185" s="49">
        <v>55</v>
      </c>
      <c r="BZ185" s="49">
        <v>35</v>
      </c>
      <c r="CA185" s="49">
        <v>44</v>
      </c>
      <c r="CB185" s="49">
        <v>51</v>
      </c>
      <c r="CC185" s="49">
        <v>57</v>
      </c>
      <c r="CD185" s="49">
        <v>65</v>
      </c>
      <c r="CE185" s="49">
        <v>72</v>
      </c>
      <c r="CF185" s="49">
        <v>78</v>
      </c>
      <c r="CG185" s="52">
        <v>0</v>
      </c>
      <c r="CH185" s="53">
        <v>0</v>
      </c>
      <c r="CI185" s="54">
        <v>0</v>
      </c>
      <c r="CJ185" s="55">
        <v>0</v>
      </c>
      <c r="CK185" s="56">
        <v>100</v>
      </c>
      <c r="CL185" s="57">
        <v>0</v>
      </c>
      <c r="CM185" s="58">
        <v>0</v>
      </c>
      <c r="CN185" s="59">
        <v>0</v>
      </c>
      <c r="CO185" s="60" t="s">
        <v>266</v>
      </c>
      <c r="CP185" s="49">
        <v>0</v>
      </c>
      <c r="CQ185" s="49">
        <v>100</v>
      </c>
      <c r="CR185" s="49">
        <v>0</v>
      </c>
      <c r="CS185" s="49">
        <v>0</v>
      </c>
      <c r="CT185" s="49">
        <v>0</v>
      </c>
      <c r="CU185" s="49">
        <v>0</v>
      </c>
      <c r="CV185" s="49">
        <v>0</v>
      </c>
      <c r="CW185" s="49">
        <v>0</v>
      </c>
      <c r="CX185" s="49">
        <v>0</v>
      </c>
    </row>
    <row r="186" spans="1:102" ht="15.75" thickBot="1" x14ac:dyDescent="0.3">
      <c r="A186" s="48" t="s">
        <v>267</v>
      </c>
      <c r="B186" s="49" t="s">
        <v>523</v>
      </c>
      <c r="C186" s="49" t="s">
        <v>532</v>
      </c>
      <c r="D186" s="49" t="s">
        <v>533</v>
      </c>
      <c r="E186" s="49" t="s">
        <v>541</v>
      </c>
      <c r="F186" s="50">
        <v>1.9</v>
      </c>
      <c r="G186" s="49">
        <v>-33.815359999999998</v>
      </c>
      <c r="H186" s="49">
        <v>19.061330000000002</v>
      </c>
      <c r="I186" s="51">
        <v>23534</v>
      </c>
      <c r="J186" s="51">
        <v>32342</v>
      </c>
      <c r="K186" s="50"/>
      <c r="L186" s="49">
        <v>1.9826704509999999</v>
      </c>
      <c r="M186" s="49">
        <v>9409.7288189999999</v>
      </c>
      <c r="N186" s="49">
        <v>1306.807728</v>
      </c>
      <c r="O186" s="49">
        <v>1.3068077279999999</v>
      </c>
      <c r="P186" s="49">
        <v>1777.44814</v>
      </c>
      <c r="Q186" s="50">
        <v>309</v>
      </c>
      <c r="R186" s="50">
        <v>676</v>
      </c>
      <c r="S186" s="50">
        <v>327</v>
      </c>
      <c r="T186" s="50">
        <v>608</v>
      </c>
      <c r="U186" s="50">
        <v>0.182865635</v>
      </c>
      <c r="V186" s="50">
        <v>0.206475785</v>
      </c>
      <c r="W186" s="50">
        <v>35.930000309999997</v>
      </c>
      <c r="X186" s="50">
        <v>0.21078909900000001</v>
      </c>
      <c r="Y186" s="49">
        <v>0.37280826299999997</v>
      </c>
      <c r="Z186" s="49">
        <v>100</v>
      </c>
      <c r="AA186" s="49">
        <v>0.18809489900000001</v>
      </c>
      <c r="AB186" s="50" t="s">
        <v>257</v>
      </c>
      <c r="AC186" s="49">
        <v>4.872581115</v>
      </c>
      <c r="AD186" s="49">
        <v>6.5</v>
      </c>
      <c r="AE186" s="49">
        <v>2.93</v>
      </c>
      <c r="AF186" s="49">
        <v>5.73</v>
      </c>
      <c r="AG186" s="49">
        <v>5.8</v>
      </c>
      <c r="AH186" s="49">
        <v>5.8</v>
      </c>
      <c r="AI186" s="49">
        <v>0.85</v>
      </c>
      <c r="AJ186" s="49">
        <v>0.82</v>
      </c>
      <c r="AK186" s="49">
        <v>0.83</v>
      </c>
      <c r="AL186" s="49">
        <v>0.82</v>
      </c>
      <c r="AM186" s="49">
        <v>1114</v>
      </c>
      <c r="AN186" s="49">
        <v>1114</v>
      </c>
      <c r="AO186" s="49">
        <v>1114</v>
      </c>
      <c r="AP186" s="49">
        <v>1114</v>
      </c>
      <c r="AQ186" s="49">
        <v>928</v>
      </c>
      <c r="AR186" s="49">
        <v>928</v>
      </c>
      <c r="AS186" s="49">
        <v>928</v>
      </c>
      <c r="AT186" s="49">
        <v>928</v>
      </c>
      <c r="AU186" s="49">
        <v>0</v>
      </c>
      <c r="AV186" s="49">
        <v>0</v>
      </c>
      <c r="AW186" s="49">
        <v>9</v>
      </c>
      <c r="AX186" s="49">
        <v>54</v>
      </c>
      <c r="AY186" s="49">
        <v>6</v>
      </c>
      <c r="AZ186" s="49">
        <v>7</v>
      </c>
      <c r="BA186" s="49">
        <v>8</v>
      </c>
      <c r="BB186" s="49">
        <v>8</v>
      </c>
      <c r="BC186" s="49">
        <v>8</v>
      </c>
      <c r="BD186" s="49">
        <v>3</v>
      </c>
      <c r="BE186" s="49">
        <v>3</v>
      </c>
      <c r="BF186" s="49">
        <v>3</v>
      </c>
      <c r="BG186" s="49">
        <v>5</v>
      </c>
      <c r="BH186" s="49">
        <v>5</v>
      </c>
      <c r="BI186" s="49">
        <v>5</v>
      </c>
      <c r="BJ186" s="49">
        <v>1</v>
      </c>
      <c r="BK186" s="49">
        <v>1</v>
      </c>
      <c r="BL186" s="49">
        <v>1</v>
      </c>
      <c r="BM186" s="49">
        <v>9</v>
      </c>
      <c r="BN186" s="49">
        <v>8</v>
      </c>
      <c r="BO186" s="49">
        <v>2.9334627790000001</v>
      </c>
      <c r="BP186" s="49">
        <v>0.85718233799999999</v>
      </c>
      <c r="BQ186" s="49">
        <v>6.7480652650000001</v>
      </c>
      <c r="BR186" s="49">
        <v>128</v>
      </c>
      <c r="BS186" s="49">
        <v>10</v>
      </c>
      <c r="BT186" s="49">
        <v>14</v>
      </c>
      <c r="BU186" s="49">
        <v>16</v>
      </c>
      <c r="BV186" s="49">
        <v>18</v>
      </c>
      <c r="BW186" s="49">
        <v>21</v>
      </c>
      <c r="BX186" s="49">
        <v>23</v>
      </c>
      <c r="BY186" s="49">
        <v>25</v>
      </c>
      <c r="BZ186" s="49">
        <v>49</v>
      </c>
      <c r="CA186" s="49">
        <v>65</v>
      </c>
      <c r="CB186" s="49">
        <v>75</v>
      </c>
      <c r="CC186" s="49">
        <v>85</v>
      </c>
      <c r="CD186" s="49">
        <v>98</v>
      </c>
      <c r="CE186" s="49">
        <v>107</v>
      </c>
      <c r="CF186" s="49">
        <v>117</v>
      </c>
      <c r="CG186" s="52">
        <v>0</v>
      </c>
      <c r="CH186" s="53">
        <v>0</v>
      </c>
      <c r="CI186" s="54">
        <v>50</v>
      </c>
      <c r="CJ186" s="55">
        <v>0</v>
      </c>
      <c r="CK186" s="61">
        <v>50</v>
      </c>
      <c r="CL186" s="57">
        <v>0</v>
      </c>
      <c r="CM186" s="58">
        <v>0</v>
      </c>
      <c r="CN186" s="59">
        <v>0</v>
      </c>
      <c r="CO186" s="60" t="s">
        <v>267</v>
      </c>
      <c r="CP186" s="49">
        <v>0</v>
      </c>
      <c r="CQ186" s="49">
        <v>100</v>
      </c>
      <c r="CR186" s="49">
        <v>0</v>
      </c>
      <c r="CS186" s="49">
        <v>0</v>
      </c>
      <c r="CT186" s="49">
        <v>0</v>
      </c>
      <c r="CU186" s="49">
        <v>0</v>
      </c>
      <c r="CV186" s="49">
        <v>0</v>
      </c>
      <c r="CW186" s="49">
        <v>0</v>
      </c>
      <c r="CX186" s="49">
        <v>0</v>
      </c>
    </row>
    <row r="187" spans="1:102" ht="15.75" thickBot="1" x14ac:dyDescent="0.3">
      <c r="A187" s="48" t="s">
        <v>268</v>
      </c>
      <c r="B187" s="49" t="s">
        <v>523</v>
      </c>
      <c r="C187" s="49" t="s">
        <v>532</v>
      </c>
      <c r="D187" s="49" t="s">
        <v>533</v>
      </c>
      <c r="E187" s="49" t="s">
        <v>541</v>
      </c>
      <c r="F187" s="50">
        <v>3.5</v>
      </c>
      <c r="G187" s="49">
        <v>-33.822029999999998</v>
      </c>
      <c r="H187" s="49">
        <v>19.05911</v>
      </c>
      <c r="I187" s="51">
        <v>23534</v>
      </c>
      <c r="J187" s="51">
        <v>43160</v>
      </c>
      <c r="K187" s="50"/>
      <c r="L187" s="49">
        <v>3.397036999</v>
      </c>
      <c r="M187" s="49">
        <v>11319.97939</v>
      </c>
      <c r="N187" s="49">
        <v>1093.1486440000001</v>
      </c>
      <c r="O187" s="49">
        <v>1.093148644</v>
      </c>
      <c r="P187" s="49">
        <v>2527.5063570000002</v>
      </c>
      <c r="Q187" s="50">
        <v>267</v>
      </c>
      <c r="R187" s="50">
        <v>676</v>
      </c>
      <c r="S187" s="50">
        <v>284</v>
      </c>
      <c r="T187" s="50">
        <v>594</v>
      </c>
      <c r="U187" s="50">
        <v>0.119062446</v>
      </c>
      <c r="V187" s="50">
        <v>0.16181957299999999</v>
      </c>
      <c r="W187" s="50">
        <v>38.150001529999997</v>
      </c>
      <c r="X187" s="50">
        <v>0.16353404499999999</v>
      </c>
      <c r="Y187" s="49">
        <v>0.36635188600000002</v>
      </c>
      <c r="Z187" s="49">
        <v>100</v>
      </c>
      <c r="AA187" s="49">
        <v>0.27198740900000001</v>
      </c>
      <c r="AB187" s="50" t="s">
        <v>257</v>
      </c>
      <c r="AC187" s="49">
        <v>4.7631875920000004</v>
      </c>
      <c r="AD187" s="49">
        <v>6.5</v>
      </c>
      <c r="AE187" s="49">
        <v>2.93</v>
      </c>
      <c r="AF187" s="49">
        <v>5.66</v>
      </c>
      <c r="AG187" s="49">
        <v>5.8</v>
      </c>
      <c r="AH187" s="49">
        <v>5.8</v>
      </c>
      <c r="AI187" s="49">
        <v>0.85</v>
      </c>
      <c r="AJ187" s="49">
        <v>0.82</v>
      </c>
      <c r="AK187" s="49">
        <v>0.83</v>
      </c>
      <c r="AL187" s="49">
        <v>0.82</v>
      </c>
      <c r="AM187" s="49">
        <v>1114</v>
      </c>
      <c r="AN187" s="49">
        <v>1114</v>
      </c>
      <c r="AO187" s="49">
        <v>1114</v>
      </c>
      <c r="AP187" s="49">
        <v>1114</v>
      </c>
      <c r="AQ187" s="49">
        <v>928</v>
      </c>
      <c r="AR187" s="49">
        <v>880</v>
      </c>
      <c r="AS187" s="49">
        <v>904</v>
      </c>
      <c r="AT187" s="49">
        <v>904</v>
      </c>
      <c r="AU187" s="49">
        <v>0</v>
      </c>
      <c r="AV187" s="49">
        <v>0</v>
      </c>
      <c r="AW187" s="49">
        <v>9</v>
      </c>
      <c r="AX187" s="49">
        <v>54</v>
      </c>
      <c r="AY187" s="49">
        <v>6</v>
      </c>
      <c r="AZ187" s="49">
        <v>7</v>
      </c>
      <c r="BA187" s="49">
        <v>8</v>
      </c>
      <c r="BB187" s="49">
        <v>8</v>
      </c>
      <c r="BC187" s="49">
        <v>8</v>
      </c>
      <c r="BD187" s="49">
        <v>3</v>
      </c>
      <c r="BE187" s="49">
        <v>3</v>
      </c>
      <c r="BF187" s="49">
        <v>3</v>
      </c>
      <c r="BG187" s="49">
        <v>5</v>
      </c>
      <c r="BH187" s="49">
        <v>5</v>
      </c>
      <c r="BI187" s="49">
        <v>5</v>
      </c>
      <c r="BJ187" s="49">
        <v>1</v>
      </c>
      <c r="BK187" s="49">
        <v>1</v>
      </c>
      <c r="BL187" s="49">
        <v>1</v>
      </c>
      <c r="BM187" s="49">
        <v>9</v>
      </c>
      <c r="BN187" s="49">
        <v>8</v>
      </c>
      <c r="BO187" s="49">
        <v>2.9334627790000001</v>
      </c>
      <c r="BP187" s="49">
        <v>0.80597966200000004</v>
      </c>
      <c r="BQ187" s="49">
        <v>12.976425750000001</v>
      </c>
      <c r="BR187" s="49">
        <v>128</v>
      </c>
      <c r="BS187" s="49">
        <v>10</v>
      </c>
      <c r="BT187" s="49">
        <v>14</v>
      </c>
      <c r="BU187" s="49">
        <v>16</v>
      </c>
      <c r="BV187" s="49">
        <v>18</v>
      </c>
      <c r="BW187" s="49">
        <v>20</v>
      </c>
      <c r="BX187" s="49">
        <v>23</v>
      </c>
      <c r="BY187" s="49">
        <v>25</v>
      </c>
      <c r="BZ187" s="49">
        <v>47</v>
      </c>
      <c r="CA187" s="49">
        <v>60</v>
      </c>
      <c r="CB187" s="49">
        <v>70</v>
      </c>
      <c r="CC187" s="49">
        <v>79</v>
      </c>
      <c r="CD187" s="49">
        <v>90</v>
      </c>
      <c r="CE187" s="49">
        <v>99</v>
      </c>
      <c r="CF187" s="49">
        <v>108</v>
      </c>
      <c r="CG187" s="52">
        <v>0</v>
      </c>
      <c r="CH187" s="53">
        <v>0</v>
      </c>
      <c r="CI187" s="54">
        <v>50</v>
      </c>
      <c r="CJ187" s="55">
        <v>0</v>
      </c>
      <c r="CK187" s="61">
        <v>50</v>
      </c>
      <c r="CL187" s="57">
        <v>0</v>
      </c>
      <c r="CM187" s="58">
        <v>0</v>
      </c>
      <c r="CN187" s="59">
        <v>0</v>
      </c>
      <c r="CO187" s="60" t="s">
        <v>268</v>
      </c>
      <c r="CP187" s="49">
        <v>0</v>
      </c>
      <c r="CQ187" s="49">
        <v>100</v>
      </c>
      <c r="CR187" s="49">
        <v>0</v>
      </c>
      <c r="CS187" s="49">
        <v>0</v>
      </c>
      <c r="CT187" s="49">
        <v>0</v>
      </c>
      <c r="CU187" s="49">
        <v>0</v>
      </c>
      <c r="CV187" s="49">
        <v>0</v>
      </c>
      <c r="CW187" s="49">
        <v>0</v>
      </c>
      <c r="CX187" s="49">
        <v>0</v>
      </c>
    </row>
    <row r="188" spans="1:102" ht="15.75" thickBot="1" x14ac:dyDescent="0.3">
      <c r="A188" s="48" t="s">
        <v>269</v>
      </c>
      <c r="B188" s="49" t="s">
        <v>523</v>
      </c>
      <c r="C188" s="49" t="s">
        <v>532</v>
      </c>
      <c r="D188" s="49" t="s">
        <v>533</v>
      </c>
      <c r="E188" s="49" t="s">
        <v>541</v>
      </c>
      <c r="F188" s="50">
        <v>1.7</v>
      </c>
      <c r="G188" s="49">
        <v>-33.826479999999997</v>
      </c>
      <c r="H188" s="49">
        <v>19.027989999999999</v>
      </c>
      <c r="I188" s="51">
        <v>23534</v>
      </c>
      <c r="J188" s="51">
        <v>32343</v>
      </c>
      <c r="K188" s="50"/>
      <c r="L188" s="49">
        <v>1.9737496800000001</v>
      </c>
      <c r="M188" s="49">
        <v>8714.3796340000008</v>
      </c>
      <c r="N188" s="49">
        <v>985.037282</v>
      </c>
      <c r="O188" s="49">
        <v>0.98503728199999996</v>
      </c>
      <c r="P188" s="49">
        <v>2851.9171080000001</v>
      </c>
      <c r="Q188" s="50">
        <v>426</v>
      </c>
      <c r="R188" s="50">
        <v>815</v>
      </c>
      <c r="S188" s="50">
        <v>453</v>
      </c>
      <c r="T188" s="50">
        <v>766</v>
      </c>
      <c r="U188" s="50">
        <v>0.146063313</v>
      </c>
      <c r="V188" s="50">
        <v>0.13639947599999999</v>
      </c>
      <c r="W188" s="50">
        <v>20.790000920000001</v>
      </c>
      <c r="X188" s="50">
        <v>0.14633431999999999</v>
      </c>
      <c r="Y188" s="49">
        <v>0.34285954499999999</v>
      </c>
      <c r="Z188" s="49">
        <v>100</v>
      </c>
      <c r="AA188" s="49">
        <v>0.31153872599999999</v>
      </c>
      <c r="AB188" s="50" t="s">
        <v>257</v>
      </c>
      <c r="AC188" s="49">
        <v>5.1645750479999997</v>
      </c>
      <c r="AD188" s="49">
        <v>6.5</v>
      </c>
      <c r="AE188" s="49">
        <v>2.93</v>
      </c>
      <c r="AF188" s="49">
        <v>5.19</v>
      </c>
      <c r="AG188" s="49">
        <v>5.8</v>
      </c>
      <c r="AH188" s="49">
        <v>5.8</v>
      </c>
      <c r="AI188" s="49">
        <v>0.87</v>
      </c>
      <c r="AJ188" s="49">
        <v>0.82</v>
      </c>
      <c r="AK188" s="49">
        <v>0.83</v>
      </c>
      <c r="AL188" s="49">
        <v>0.82</v>
      </c>
      <c r="AM188" s="49">
        <v>1268</v>
      </c>
      <c r="AN188" s="49">
        <v>1268</v>
      </c>
      <c r="AO188" s="49">
        <v>1268</v>
      </c>
      <c r="AP188" s="49">
        <v>1268</v>
      </c>
      <c r="AQ188" s="49">
        <v>908</v>
      </c>
      <c r="AR188" s="49">
        <v>908</v>
      </c>
      <c r="AS188" s="49">
        <v>908</v>
      </c>
      <c r="AT188" s="49">
        <v>908</v>
      </c>
      <c r="AU188" s="49">
        <v>0</v>
      </c>
      <c r="AV188" s="49">
        <v>0</v>
      </c>
      <c r="AW188" s="49">
        <v>9</v>
      </c>
      <c r="AX188" s="49">
        <v>54</v>
      </c>
      <c r="AY188" s="49">
        <v>6</v>
      </c>
      <c r="AZ188" s="49">
        <v>7</v>
      </c>
      <c r="BA188" s="49">
        <v>8</v>
      </c>
      <c r="BB188" s="49">
        <v>8</v>
      </c>
      <c r="BC188" s="49">
        <v>8</v>
      </c>
      <c r="BD188" s="49">
        <v>3</v>
      </c>
      <c r="BE188" s="49">
        <v>3</v>
      </c>
      <c r="BF188" s="49">
        <v>3</v>
      </c>
      <c r="BG188" s="49">
        <v>5</v>
      </c>
      <c r="BH188" s="49">
        <v>5</v>
      </c>
      <c r="BI188" s="49">
        <v>5</v>
      </c>
      <c r="BJ188" s="49">
        <v>1</v>
      </c>
      <c r="BK188" s="49">
        <v>1</v>
      </c>
      <c r="BL188" s="49">
        <v>1</v>
      </c>
      <c r="BM188" s="49">
        <v>9</v>
      </c>
      <c r="BN188" s="49">
        <v>8</v>
      </c>
      <c r="BO188" s="49">
        <v>2.9334627790000001</v>
      </c>
      <c r="BP188" s="49">
        <v>0.90789599499999996</v>
      </c>
      <c r="BQ188" s="49">
        <v>28.946520769999999</v>
      </c>
      <c r="BR188" s="49">
        <v>121</v>
      </c>
      <c r="BS188" s="49">
        <v>11</v>
      </c>
      <c r="BT188" s="49">
        <v>15</v>
      </c>
      <c r="BU188" s="49">
        <v>18</v>
      </c>
      <c r="BV188" s="49">
        <v>20</v>
      </c>
      <c r="BW188" s="49">
        <v>23</v>
      </c>
      <c r="BX188" s="49">
        <v>25</v>
      </c>
      <c r="BY188" s="49">
        <v>28</v>
      </c>
      <c r="BZ188" s="49">
        <v>51</v>
      </c>
      <c r="CA188" s="49">
        <v>67</v>
      </c>
      <c r="CB188" s="49">
        <v>78</v>
      </c>
      <c r="CC188" s="49">
        <v>88</v>
      </c>
      <c r="CD188" s="49">
        <v>101</v>
      </c>
      <c r="CE188" s="49">
        <v>111</v>
      </c>
      <c r="CF188" s="49">
        <v>121</v>
      </c>
      <c r="CG188" s="52">
        <v>0</v>
      </c>
      <c r="CH188" s="53">
        <v>0</v>
      </c>
      <c r="CI188" s="54">
        <v>50</v>
      </c>
      <c r="CJ188" s="55">
        <v>0</v>
      </c>
      <c r="CK188" s="61">
        <v>50</v>
      </c>
      <c r="CL188" s="57">
        <v>0</v>
      </c>
      <c r="CM188" s="58">
        <v>0</v>
      </c>
      <c r="CN188" s="59">
        <v>0</v>
      </c>
      <c r="CO188" s="60" t="s">
        <v>269</v>
      </c>
      <c r="CP188" s="49">
        <v>0</v>
      </c>
      <c r="CQ188" s="49">
        <v>100</v>
      </c>
      <c r="CR188" s="49">
        <v>0</v>
      </c>
      <c r="CS188" s="49">
        <v>0</v>
      </c>
      <c r="CT188" s="49">
        <v>0</v>
      </c>
      <c r="CU188" s="49">
        <v>0</v>
      </c>
      <c r="CV188" s="49">
        <v>0</v>
      </c>
      <c r="CW188" s="49">
        <v>0</v>
      </c>
      <c r="CX188" s="49">
        <v>0</v>
      </c>
    </row>
    <row r="189" spans="1:102" x14ac:dyDescent="0.25">
      <c r="A189" s="48" t="s">
        <v>270</v>
      </c>
      <c r="B189" s="49" t="s">
        <v>523</v>
      </c>
      <c r="C189" s="49" t="s">
        <v>532</v>
      </c>
      <c r="D189" s="49" t="s">
        <v>533</v>
      </c>
      <c r="E189" s="49" t="s">
        <v>541</v>
      </c>
      <c r="F189" s="50">
        <v>3.4</v>
      </c>
      <c r="G189" s="49">
        <v>-33.822589999999998</v>
      </c>
      <c r="H189" s="49">
        <v>19.046610000000001</v>
      </c>
      <c r="I189" s="51">
        <v>23534</v>
      </c>
      <c r="J189" s="51">
        <v>43272</v>
      </c>
      <c r="K189" s="50"/>
      <c r="L189" s="49">
        <v>3.4882868849999999</v>
      </c>
      <c r="M189" s="49">
        <v>10864.277599999999</v>
      </c>
      <c r="N189" s="49">
        <v>1741.9793010000001</v>
      </c>
      <c r="O189" s="49">
        <v>1.741979301</v>
      </c>
      <c r="P189" s="49">
        <v>3649.2590340000002</v>
      </c>
      <c r="Q189" s="50">
        <v>273</v>
      </c>
      <c r="R189" s="50">
        <v>837</v>
      </c>
      <c r="S189" s="50">
        <v>306</v>
      </c>
      <c r="T189" s="50">
        <v>777</v>
      </c>
      <c r="U189" s="50">
        <v>0.17059007300000001</v>
      </c>
      <c r="V189" s="50">
        <v>0.15455192300000001</v>
      </c>
      <c r="W189" s="50">
        <v>30.059999470000001</v>
      </c>
      <c r="X189" s="50">
        <v>0.172089726</v>
      </c>
      <c r="Y189" s="49">
        <v>0.35770111799999998</v>
      </c>
      <c r="Z189" s="49">
        <v>100</v>
      </c>
      <c r="AA189" s="49">
        <v>0.35387254699999998</v>
      </c>
      <c r="AB189" s="50" t="s">
        <v>257</v>
      </c>
      <c r="AC189" s="49">
        <v>4.985875031</v>
      </c>
      <c r="AD189" s="49">
        <v>6.5</v>
      </c>
      <c r="AE189" s="49">
        <v>2.93</v>
      </c>
      <c r="AF189" s="49">
        <v>5.46</v>
      </c>
      <c r="AG189" s="49">
        <v>5.8</v>
      </c>
      <c r="AH189" s="49">
        <v>5.8</v>
      </c>
      <c r="AI189" s="49">
        <v>0.87</v>
      </c>
      <c r="AJ189" s="49">
        <v>0.82</v>
      </c>
      <c r="AK189" s="49">
        <v>0.83</v>
      </c>
      <c r="AL189" s="49">
        <v>0.82</v>
      </c>
      <c r="AM189" s="49">
        <v>1373</v>
      </c>
      <c r="AN189" s="49">
        <v>1249</v>
      </c>
      <c r="AO189" s="49">
        <v>1311</v>
      </c>
      <c r="AP189" s="49">
        <v>1311</v>
      </c>
      <c r="AQ189" s="49">
        <v>880</v>
      </c>
      <c r="AR189" s="49">
        <v>880</v>
      </c>
      <c r="AS189" s="49">
        <v>880</v>
      </c>
      <c r="AT189" s="49">
        <v>880</v>
      </c>
      <c r="AU189" s="49">
        <v>0</v>
      </c>
      <c r="AV189" s="49">
        <v>0</v>
      </c>
      <c r="AW189" s="49">
        <v>9</v>
      </c>
      <c r="AX189" s="49">
        <v>40</v>
      </c>
      <c r="AY189" s="49">
        <v>6</v>
      </c>
      <c r="AZ189" s="49">
        <v>7</v>
      </c>
      <c r="BA189" s="49">
        <v>8</v>
      </c>
      <c r="BB189" s="49">
        <v>8</v>
      </c>
      <c r="BC189" s="49">
        <v>8</v>
      </c>
      <c r="BD189" s="49">
        <v>3</v>
      </c>
      <c r="BE189" s="49">
        <v>3</v>
      </c>
      <c r="BF189" s="49">
        <v>3</v>
      </c>
      <c r="BG189" s="49">
        <v>5</v>
      </c>
      <c r="BH189" s="49">
        <v>5</v>
      </c>
      <c r="BI189" s="49">
        <v>5</v>
      </c>
      <c r="BJ189" s="49">
        <v>1</v>
      </c>
      <c r="BK189" s="49">
        <v>1</v>
      </c>
      <c r="BL189" s="49">
        <v>1</v>
      </c>
      <c r="BM189" s="49">
        <v>9</v>
      </c>
      <c r="BN189" s="49">
        <v>8</v>
      </c>
      <c r="BO189" s="49">
        <v>2.9334627790000001</v>
      </c>
      <c r="BP189" s="49">
        <v>0.88401322900000001</v>
      </c>
      <c r="BQ189" s="49">
        <v>13.98233454</v>
      </c>
      <c r="BR189" s="49">
        <v>150</v>
      </c>
      <c r="BS189" s="49">
        <v>13</v>
      </c>
      <c r="BT189" s="49">
        <v>17</v>
      </c>
      <c r="BU189" s="49">
        <v>20</v>
      </c>
      <c r="BV189" s="49">
        <v>23</v>
      </c>
      <c r="BW189" s="49">
        <v>26</v>
      </c>
      <c r="BX189" s="49">
        <v>29</v>
      </c>
      <c r="BY189" s="49">
        <v>31</v>
      </c>
      <c r="BZ189" s="49">
        <v>55</v>
      </c>
      <c r="CA189" s="49">
        <v>72</v>
      </c>
      <c r="CB189" s="49">
        <v>84</v>
      </c>
      <c r="CC189" s="49">
        <v>95</v>
      </c>
      <c r="CD189" s="49">
        <v>109</v>
      </c>
      <c r="CE189" s="49">
        <v>119</v>
      </c>
      <c r="CF189" s="49">
        <v>130</v>
      </c>
      <c r="CG189" s="52">
        <v>0</v>
      </c>
      <c r="CH189" s="53">
        <v>0</v>
      </c>
      <c r="CI189" s="54">
        <v>50</v>
      </c>
      <c r="CJ189" s="55">
        <v>0</v>
      </c>
      <c r="CK189" s="61">
        <v>50</v>
      </c>
      <c r="CL189" s="57">
        <v>0</v>
      </c>
      <c r="CM189" s="58">
        <v>0</v>
      </c>
      <c r="CN189" s="59">
        <v>0</v>
      </c>
      <c r="CO189" s="60" t="s">
        <v>270</v>
      </c>
      <c r="CP189" s="49">
        <v>0</v>
      </c>
      <c r="CQ189" s="49">
        <v>100</v>
      </c>
      <c r="CR189" s="49">
        <v>0</v>
      </c>
      <c r="CS189" s="49">
        <v>0</v>
      </c>
      <c r="CT189" s="49">
        <v>0</v>
      </c>
      <c r="CU189" s="49">
        <v>0</v>
      </c>
      <c r="CV189" s="49">
        <v>0</v>
      </c>
      <c r="CW189" s="49">
        <v>0</v>
      </c>
      <c r="CX189" s="49">
        <v>0</v>
      </c>
    </row>
    <row r="190" spans="1:102" x14ac:dyDescent="0.25">
      <c r="A190" s="48" t="s">
        <v>271</v>
      </c>
      <c r="B190" s="49" t="s">
        <v>523</v>
      </c>
      <c r="C190" s="49" t="s">
        <v>532</v>
      </c>
      <c r="D190" s="49" t="s">
        <v>533</v>
      </c>
      <c r="E190" s="49" t="s">
        <v>546</v>
      </c>
      <c r="F190" s="50">
        <v>185</v>
      </c>
      <c r="G190" s="49">
        <v>-33.134720000000002</v>
      </c>
      <c r="H190" s="49">
        <v>19.060829999999999</v>
      </c>
      <c r="I190" s="51">
        <v>26425</v>
      </c>
      <c r="J190" s="51">
        <v>43201</v>
      </c>
      <c r="K190" s="50"/>
      <c r="L190" s="49">
        <v>185.5352354</v>
      </c>
      <c r="M190" s="49">
        <v>86833.551189999998</v>
      </c>
      <c r="N190" s="49">
        <v>11382.41648</v>
      </c>
      <c r="O190" s="49">
        <v>11.38241648</v>
      </c>
      <c r="P190" s="49">
        <v>24987.008160000001</v>
      </c>
      <c r="Q190" s="50">
        <v>130</v>
      </c>
      <c r="R190" s="50">
        <v>1078</v>
      </c>
      <c r="S190" s="50">
        <v>178</v>
      </c>
      <c r="T190" s="50">
        <v>951</v>
      </c>
      <c r="U190" s="50">
        <v>3.5526291000000002E-2</v>
      </c>
      <c r="V190" s="50">
        <v>3.7939715999999998E-2</v>
      </c>
      <c r="W190" s="50">
        <v>35.790000919999997</v>
      </c>
      <c r="X190" s="50">
        <v>4.1248102000000002E-2</v>
      </c>
      <c r="Y190" s="49">
        <v>0.82255335399999996</v>
      </c>
      <c r="Z190" s="49">
        <v>88.242111440000002</v>
      </c>
      <c r="AA190" s="49">
        <v>2.6978907809999999</v>
      </c>
      <c r="AB190" s="50" t="s">
        <v>257</v>
      </c>
      <c r="AC190" s="49">
        <v>8.7455433730000003</v>
      </c>
      <c r="AD190" s="49">
        <v>6.8</v>
      </c>
      <c r="AE190" s="49">
        <v>4.01</v>
      </c>
      <c r="AF190" s="49">
        <v>5.98</v>
      </c>
      <c r="AG190" s="49">
        <v>6.53</v>
      </c>
      <c r="AH190" s="49">
        <v>6.6</v>
      </c>
      <c r="AI190" s="49">
        <v>0.94</v>
      </c>
      <c r="AJ190" s="49">
        <v>0.74</v>
      </c>
      <c r="AK190" s="49">
        <v>0.91</v>
      </c>
      <c r="AL190" s="49">
        <v>0.9</v>
      </c>
      <c r="AM190" s="49">
        <v>1776</v>
      </c>
      <c r="AN190" s="49">
        <v>583</v>
      </c>
      <c r="AO190" s="49">
        <v>949</v>
      </c>
      <c r="AP190" s="49">
        <v>917</v>
      </c>
      <c r="AQ190" s="49">
        <v>841</v>
      </c>
      <c r="AR190" s="49">
        <v>510</v>
      </c>
      <c r="AS190" s="49">
        <v>670</v>
      </c>
      <c r="AT190" s="49">
        <v>683</v>
      </c>
      <c r="AU190" s="49">
        <v>0</v>
      </c>
      <c r="AV190" s="49">
        <v>0</v>
      </c>
      <c r="AW190" s="49">
        <v>9</v>
      </c>
      <c r="AX190" s="49">
        <v>50</v>
      </c>
      <c r="AY190" s="49">
        <v>6</v>
      </c>
      <c r="AZ190" s="49">
        <v>7</v>
      </c>
      <c r="BA190" s="49">
        <v>8</v>
      </c>
      <c r="BB190" s="49">
        <v>8</v>
      </c>
      <c r="BC190" s="49">
        <v>8</v>
      </c>
      <c r="BD190" s="49">
        <v>3</v>
      </c>
      <c r="BE190" s="49">
        <v>3</v>
      </c>
      <c r="BF190" s="49">
        <v>3</v>
      </c>
      <c r="BG190" s="49">
        <v>5</v>
      </c>
      <c r="BH190" s="49">
        <v>5</v>
      </c>
      <c r="BI190" s="49">
        <v>5</v>
      </c>
      <c r="BJ190" s="49">
        <v>1</v>
      </c>
      <c r="BK190" s="49">
        <v>1</v>
      </c>
      <c r="BL190" s="49">
        <v>1</v>
      </c>
      <c r="BM190" s="49">
        <v>9</v>
      </c>
      <c r="BN190" s="49">
        <v>8</v>
      </c>
      <c r="BO190" s="49">
        <v>3.0150709990000002</v>
      </c>
      <c r="BP190" s="49">
        <v>0.81444251300000003</v>
      </c>
      <c r="BQ190" s="49">
        <v>1.5959849939999999</v>
      </c>
      <c r="BR190" s="49">
        <v>165</v>
      </c>
      <c r="BS190" s="49">
        <v>48</v>
      </c>
      <c r="BT190" s="49">
        <v>62</v>
      </c>
      <c r="BU190" s="49">
        <v>72</v>
      </c>
      <c r="BV190" s="49">
        <v>81</v>
      </c>
      <c r="BW190" s="49">
        <v>92</v>
      </c>
      <c r="BX190" s="49">
        <v>101</v>
      </c>
      <c r="BY190" s="49">
        <v>109</v>
      </c>
      <c r="BZ190" s="49">
        <v>67</v>
      </c>
      <c r="CA190" s="49">
        <v>87</v>
      </c>
      <c r="CB190" s="49">
        <v>100</v>
      </c>
      <c r="CC190" s="49">
        <v>113</v>
      </c>
      <c r="CD190" s="49">
        <v>129</v>
      </c>
      <c r="CE190" s="49">
        <v>141</v>
      </c>
      <c r="CF190" s="49">
        <v>153</v>
      </c>
      <c r="CG190" s="52">
        <v>0</v>
      </c>
      <c r="CH190" s="53">
        <v>0</v>
      </c>
      <c r="CI190" s="54">
        <v>10</v>
      </c>
      <c r="CJ190" s="55">
        <v>0</v>
      </c>
      <c r="CK190" s="56">
        <v>90</v>
      </c>
      <c r="CL190" s="57">
        <v>0</v>
      </c>
      <c r="CM190" s="58">
        <v>0</v>
      </c>
      <c r="CN190" s="59">
        <v>0</v>
      </c>
      <c r="CO190" s="60" t="s">
        <v>271</v>
      </c>
      <c r="CP190" s="49">
        <v>0</v>
      </c>
      <c r="CQ190" s="49">
        <v>100</v>
      </c>
      <c r="CR190" s="49">
        <v>0</v>
      </c>
      <c r="CS190" s="49">
        <v>0</v>
      </c>
      <c r="CT190" s="49">
        <v>0</v>
      </c>
      <c r="CU190" s="49">
        <v>0</v>
      </c>
      <c r="CV190" s="49">
        <v>0</v>
      </c>
      <c r="CW190" s="49">
        <v>0</v>
      </c>
      <c r="CX190" s="49">
        <v>0</v>
      </c>
    </row>
    <row r="191" spans="1:102" ht="15.75" thickBot="1" x14ac:dyDescent="0.3">
      <c r="A191" s="48" t="s">
        <v>272</v>
      </c>
      <c r="B191" s="49" t="s">
        <v>523</v>
      </c>
      <c r="C191" s="49" t="s">
        <v>532</v>
      </c>
      <c r="D191" s="49" t="s">
        <v>533</v>
      </c>
      <c r="E191" s="49" t="s">
        <v>546</v>
      </c>
      <c r="F191" s="50">
        <v>36</v>
      </c>
      <c r="G191" s="49">
        <v>-33.158880000000003</v>
      </c>
      <c r="H191" s="49">
        <v>19.053609999999999</v>
      </c>
      <c r="I191" s="51">
        <v>26633</v>
      </c>
      <c r="J191" s="51">
        <v>43285</v>
      </c>
      <c r="K191" s="50"/>
      <c r="L191" s="49">
        <v>33.753246189999999</v>
      </c>
      <c r="M191" s="49">
        <v>38771.173289999999</v>
      </c>
      <c r="N191" s="49">
        <v>5244.0438370000002</v>
      </c>
      <c r="O191" s="49">
        <v>5.2440438370000004</v>
      </c>
      <c r="P191" s="49">
        <v>12159.86147</v>
      </c>
      <c r="Q191" s="50">
        <v>139</v>
      </c>
      <c r="R191" s="50">
        <v>1139</v>
      </c>
      <c r="S191" s="50">
        <v>157</v>
      </c>
      <c r="T191" s="50">
        <v>948</v>
      </c>
      <c r="U191" s="50">
        <v>6.0727841999999997E-2</v>
      </c>
      <c r="V191" s="50">
        <v>8.2237778999999997E-2</v>
      </c>
      <c r="W191" s="50">
        <v>52.11000061</v>
      </c>
      <c r="X191" s="50">
        <v>8.6733437999999996E-2</v>
      </c>
      <c r="Y191" s="49">
        <v>0.80241238400000003</v>
      </c>
      <c r="Z191" s="49">
        <v>94.449063719999998</v>
      </c>
      <c r="AA191" s="49">
        <v>1.1638797949999999</v>
      </c>
      <c r="AB191" s="50" t="s">
        <v>257</v>
      </c>
      <c r="AC191" s="49">
        <v>5.0001546389999998</v>
      </c>
      <c r="AD191" s="49">
        <v>6.76</v>
      </c>
      <c r="AE191" s="49">
        <v>2.95</v>
      </c>
      <c r="AF191" s="49">
        <v>6.05</v>
      </c>
      <c r="AG191" s="49">
        <v>6.6</v>
      </c>
      <c r="AH191" s="49">
        <v>6.6</v>
      </c>
      <c r="AI191" s="49">
        <v>0.94</v>
      </c>
      <c r="AJ191" s="49">
        <v>0.76</v>
      </c>
      <c r="AK191" s="49">
        <v>0.9</v>
      </c>
      <c r="AL191" s="49">
        <v>0.86</v>
      </c>
      <c r="AM191" s="49">
        <v>1717</v>
      </c>
      <c r="AN191" s="49">
        <v>667</v>
      </c>
      <c r="AO191" s="49">
        <v>1074</v>
      </c>
      <c r="AP191" s="49">
        <v>1077</v>
      </c>
      <c r="AQ191" s="49">
        <v>848</v>
      </c>
      <c r="AR191" s="49">
        <v>606</v>
      </c>
      <c r="AS191" s="49">
        <v>695</v>
      </c>
      <c r="AT191" s="49">
        <v>691</v>
      </c>
      <c r="AU191" s="49">
        <v>0</v>
      </c>
      <c r="AV191" s="49">
        <v>0</v>
      </c>
      <c r="AW191" s="49">
        <v>9</v>
      </c>
      <c r="AX191" s="49">
        <v>50</v>
      </c>
      <c r="AY191" s="49">
        <v>6</v>
      </c>
      <c r="AZ191" s="49">
        <v>7</v>
      </c>
      <c r="BA191" s="49">
        <v>8</v>
      </c>
      <c r="BB191" s="49">
        <v>8</v>
      </c>
      <c r="BC191" s="49">
        <v>8</v>
      </c>
      <c r="BD191" s="49">
        <v>3</v>
      </c>
      <c r="BE191" s="49">
        <v>3</v>
      </c>
      <c r="BF191" s="49">
        <v>3</v>
      </c>
      <c r="BG191" s="49">
        <v>5</v>
      </c>
      <c r="BH191" s="49">
        <v>5</v>
      </c>
      <c r="BI191" s="49">
        <v>5</v>
      </c>
      <c r="BJ191" s="49">
        <v>1</v>
      </c>
      <c r="BK191" s="49">
        <v>1</v>
      </c>
      <c r="BL191" s="49">
        <v>1</v>
      </c>
      <c r="BM191" s="49">
        <v>9</v>
      </c>
      <c r="BN191" s="49">
        <v>8</v>
      </c>
      <c r="BO191" s="49">
        <v>3.0150709990000002</v>
      </c>
      <c r="BP191" s="49">
        <v>0.74482729599999997</v>
      </c>
      <c r="BQ191" s="49">
        <v>8.3173591420000008</v>
      </c>
      <c r="BR191" s="49">
        <v>151</v>
      </c>
      <c r="BS191" s="49">
        <v>24</v>
      </c>
      <c r="BT191" s="49">
        <v>32</v>
      </c>
      <c r="BU191" s="49">
        <v>36</v>
      </c>
      <c r="BV191" s="49">
        <v>41</v>
      </c>
      <c r="BW191" s="49">
        <v>47</v>
      </c>
      <c r="BX191" s="49">
        <v>51</v>
      </c>
      <c r="BY191" s="49">
        <v>55</v>
      </c>
      <c r="BZ191" s="49">
        <v>49</v>
      </c>
      <c r="CA191" s="49">
        <v>63</v>
      </c>
      <c r="CB191" s="49">
        <v>73</v>
      </c>
      <c r="CC191" s="49">
        <v>82</v>
      </c>
      <c r="CD191" s="49">
        <v>94</v>
      </c>
      <c r="CE191" s="49">
        <v>102</v>
      </c>
      <c r="CF191" s="49">
        <v>111</v>
      </c>
      <c r="CG191" s="52">
        <v>0</v>
      </c>
      <c r="CH191" s="53">
        <v>0</v>
      </c>
      <c r="CI191" s="54">
        <v>10</v>
      </c>
      <c r="CJ191" s="55">
        <v>0</v>
      </c>
      <c r="CK191" s="56">
        <v>90</v>
      </c>
      <c r="CL191" s="57">
        <v>0</v>
      </c>
      <c r="CM191" s="58">
        <v>0</v>
      </c>
      <c r="CN191" s="59">
        <v>0</v>
      </c>
      <c r="CO191" s="60" t="s">
        <v>272</v>
      </c>
      <c r="CP191" s="49">
        <v>0</v>
      </c>
      <c r="CQ191" s="49">
        <v>100</v>
      </c>
      <c r="CR191" s="49">
        <v>0</v>
      </c>
      <c r="CS191" s="49">
        <v>0</v>
      </c>
      <c r="CT191" s="49">
        <v>0</v>
      </c>
      <c r="CU191" s="49">
        <v>0</v>
      </c>
      <c r="CV191" s="49">
        <v>0</v>
      </c>
      <c r="CW191" s="49">
        <v>0</v>
      </c>
      <c r="CX191" s="49">
        <v>0</v>
      </c>
    </row>
    <row r="192" spans="1:102" x14ac:dyDescent="0.25">
      <c r="A192" s="48" t="s">
        <v>273</v>
      </c>
      <c r="B192" s="49" t="s">
        <v>523</v>
      </c>
      <c r="C192" s="49" t="s">
        <v>532</v>
      </c>
      <c r="D192" s="49" t="s">
        <v>533</v>
      </c>
      <c r="E192" s="49" t="s">
        <v>534</v>
      </c>
      <c r="F192" s="50">
        <v>11</v>
      </c>
      <c r="G192" s="49">
        <v>-33.944159999999997</v>
      </c>
      <c r="H192" s="49">
        <v>19.02638</v>
      </c>
      <c r="I192" s="51">
        <v>28748</v>
      </c>
      <c r="J192" s="51">
        <v>43272</v>
      </c>
      <c r="K192" s="50"/>
      <c r="L192" s="49">
        <v>10.784325490000001</v>
      </c>
      <c r="M192" s="49">
        <v>18174.75331</v>
      </c>
      <c r="N192" s="49">
        <v>1843.853822</v>
      </c>
      <c r="O192" s="49">
        <v>1.843853822</v>
      </c>
      <c r="P192" s="49">
        <v>4937.8672649999999</v>
      </c>
      <c r="Q192" s="50">
        <v>345</v>
      </c>
      <c r="R192" s="50">
        <v>1342</v>
      </c>
      <c r="S192" s="50">
        <v>392</v>
      </c>
      <c r="T192" s="50">
        <v>1237</v>
      </c>
      <c r="U192" s="50">
        <v>0.18726709499999999</v>
      </c>
      <c r="V192" s="50">
        <v>0.20190903199999999</v>
      </c>
      <c r="W192" s="50">
        <v>55.650001529999997</v>
      </c>
      <c r="X192" s="50">
        <v>0.22816868100000001</v>
      </c>
      <c r="Y192" s="49">
        <v>0.25947932400000001</v>
      </c>
      <c r="Z192" s="49">
        <v>96.220623779999997</v>
      </c>
      <c r="AA192" s="49">
        <v>0.400692936</v>
      </c>
      <c r="AB192" s="50" t="s">
        <v>257</v>
      </c>
      <c r="AC192" s="49">
        <v>17.058556110000001</v>
      </c>
      <c r="AD192" s="49">
        <v>6.75</v>
      </c>
      <c r="AE192" s="49">
        <v>4.05</v>
      </c>
      <c r="AF192" s="49">
        <v>6.42</v>
      </c>
      <c r="AG192" s="49">
        <v>6.56</v>
      </c>
      <c r="AH192" s="49">
        <v>6.56</v>
      </c>
      <c r="AI192" s="49">
        <v>0.86</v>
      </c>
      <c r="AJ192" s="49">
        <v>0.63</v>
      </c>
      <c r="AK192" s="49">
        <v>0.68</v>
      </c>
      <c r="AL192" s="49">
        <v>0.63</v>
      </c>
      <c r="AM192" s="49">
        <v>2629</v>
      </c>
      <c r="AN192" s="49">
        <v>2265</v>
      </c>
      <c r="AO192" s="49">
        <v>2514</v>
      </c>
      <c r="AP192" s="49">
        <v>2582</v>
      </c>
      <c r="AQ192" s="49">
        <v>1783</v>
      </c>
      <c r="AR192" s="49">
        <v>1401</v>
      </c>
      <c r="AS192" s="49">
        <v>1610</v>
      </c>
      <c r="AT192" s="49">
        <v>1628</v>
      </c>
      <c r="AU192" s="49">
        <v>0</v>
      </c>
      <c r="AV192" s="49">
        <v>0</v>
      </c>
      <c r="AW192" s="49">
        <v>9</v>
      </c>
      <c r="AX192" s="49">
        <v>67</v>
      </c>
      <c r="AY192" s="49">
        <v>6</v>
      </c>
      <c r="AZ192" s="49">
        <v>7</v>
      </c>
      <c r="BA192" s="49">
        <v>8</v>
      </c>
      <c r="BB192" s="49">
        <v>8</v>
      </c>
      <c r="BC192" s="49">
        <v>8</v>
      </c>
      <c r="BD192" s="49">
        <v>3</v>
      </c>
      <c r="BE192" s="49">
        <v>3</v>
      </c>
      <c r="BF192" s="49">
        <v>3</v>
      </c>
      <c r="BG192" s="49">
        <v>5</v>
      </c>
      <c r="BH192" s="49">
        <v>5</v>
      </c>
      <c r="BI192" s="49">
        <v>5</v>
      </c>
      <c r="BJ192" s="49">
        <v>1</v>
      </c>
      <c r="BK192" s="49">
        <v>1</v>
      </c>
      <c r="BL192" s="49">
        <v>1</v>
      </c>
      <c r="BM192" s="49">
        <v>9</v>
      </c>
      <c r="BN192" s="49">
        <v>8</v>
      </c>
      <c r="BO192" s="49">
        <v>2.9334627790000001</v>
      </c>
      <c r="BP192" s="49">
        <v>0.74977242099999997</v>
      </c>
      <c r="BQ192" s="49">
        <v>-13.595057369999999</v>
      </c>
      <c r="BR192" s="49">
        <v>290</v>
      </c>
      <c r="BS192" s="49">
        <v>18</v>
      </c>
      <c r="BT192" s="49">
        <v>25</v>
      </c>
      <c r="BU192" s="49">
        <v>29</v>
      </c>
      <c r="BV192" s="49">
        <v>33</v>
      </c>
      <c r="BW192" s="49">
        <v>38</v>
      </c>
      <c r="BX192" s="49">
        <v>43</v>
      </c>
      <c r="BY192" s="49">
        <v>47</v>
      </c>
      <c r="BZ192" s="49">
        <v>151</v>
      </c>
      <c r="CA192" s="49">
        <v>201</v>
      </c>
      <c r="CB192" s="49">
        <v>234</v>
      </c>
      <c r="CC192" s="49">
        <v>267</v>
      </c>
      <c r="CD192" s="49">
        <v>311</v>
      </c>
      <c r="CE192" s="49">
        <v>345</v>
      </c>
      <c r="CF192" s="49">
        <v>379</v>
      </c>
      <c r="CG192" s="52">
        <v>0</v>
      </c>
      <c r="CH192" s="53">
        <v>0</v>
      </c>
      <c r="CI192" s="54">
        <v>70</v>
      </c>
      <c r="CJ192" s="55">
        <v>0</v>
      </c>
      <c r="CK192" s="61">
        <v>30</v>
      </c>
      <c r="CL192" s="57">
        <v>0</v>
      </c>
      <c r="CM192" s="58">
        <v>0</v>
      </c>
      <c r="CN192" s="59">
        <v>0</v>
      </c>
      <c r="CO192" s="60" t="s">
        <v>273</v>
      </c>
      <c r="CP192" s="49">
        <v>0</v>
      </c>
      <c r="CQ192" s="49">
        <v>100</v>
      </c>
      <c r="CR192" s="49">
        <v>0</v>
      </c>
      <c r="CS192" s="49">
        <v>0</v>
      </c>
      <c r="CT192" s="49">
        <v>0</v>
      </c>
      <c r="CU192" s="49">
        <v>0</v>
      </c>
      <c r="CV192" s="49">
        <v>0</v>
      </c>
      <c r="CW192" s="49">
        <v>0</v>
      </c>
      <c r="CX192" s="49">
        <v>0</v>
      </c>
    </row>
    <row r="193" spans="1:102" ht="15.75" thickBot="1" x14ac:dyDescent="0.3">
      <c r="A193" s="48" t="s">
        <v>274</v>
      </c>
      <c r="B193" s="49" t="s">
        <v>523</v>
      </c>
      <c r="C193" s="49" t="s">
        <v>532</v>
      </c>
      <c r="D193" s="49" t="s">
        <v>533</v>
      </c>
      <c r="E193" s="49" t="s">
        <v>545</v>
      </c>
      <c r="F193" s="50">
        <v>36</v>
      </c>
      <c r="G193" s="49">
        <v>-33.356380000000001</v>
      </c>
      <c r="H193" s="49">
        <v>18.956109999999999</v>
      </c>
      <c r="I193" s="51">
        <v>29083</v>
      </c>
      <c r="J193" s="51">
        <v>43279</v>
      </c>
      <c r="K193" s="50"/>
      <c r="L193" s="49">
        <v>37.767443849999999</v>
      </c>
      <c r="M193" s="49">
        <v>39094.071960000001</v>
      </c>
      <c r="N193" s="49">
        <v>7240.8615220000002</v>
      </c>
      <c r="O193" s="49">
        <v>7.2408615220000003</v>
      </c>
      <c r="P193" s="49">
        <v>13328.72803</v>
      </c>
      <c r="Q193" s="50">
        <v>62</v>
      </c>
      <c r="R193" s="50">
        <v>777</v>
      </c>
      <c r="S193" s="50">
        <v>69</v>
      </c>
      <c r="T193" s="50">
        <v>208</v>
      </c>
      <c r="U193" s="50">
        <v>1.2585594E-2</v>
      </c>
      <c r="V193" s="50">
        <v>5.3643528000000003E-2</v>
      </c>
      <c r="W193" s="50">
        <v>10.350000380000001</v>
      </c>
      <c r="X193" s="50">
        <v>1.3904803E-2</v>
      </c>
      <c r="Y193" s="49">
        <v>0.61292564999999999</v>
      </c>
      <c r="Z193" s="49">
        <v>97.088488690000005</v>
      </c>
      <c r="AA193" s="49">
        <v>2.5274569009999999</v>
      </c>
      <c r="AB193" s="50" t="s">
        <v>257</v>
      </c>
      <c r="AC193" s="49">
        <v>5.2503859420000003</v>
      </c>
      <c r="AD193" s="49">
        <v>6.76</v>
      </c>
      <c r="AE193" s="49">
        <v>2.33</v>
      </c>
      <c r="AF193" s="49">
        <v>4.6399999999999997</v>
      </c>
      <c r="AG193" s="49">
        <v>4.53</v>
      </c>
      <c r="AH193" s="49">
        <v>5.0999999999999996</v>
      </c>
      <c r="AI193" s="49">
        <v>0.95</v>
      </c>
      <c r="AJ193" s="49">
        <v>0.9</v>
      </c>
      <c r="AK193" s="49">
        <v>0.9</v>
      </c>
      <c r="AL193" s="49">
        <v>0.9</v>
      </c>
      <c r="AM193" s="49">
        <v>673</v>
      </c>
      <c r="AN193" s="49">
        <v>411</v>
      </c>
      <c r="AO193" s="49">
        <v>534</v>
      </c>
      <c r="AP193" s="49">
        <v>509</v>
      </c>
      <c r="AQ193" s="49">
        <v>677</v>
      </c>
      <c r="AR193" s="49">
        <v>501</v>
      </c>
      <c r="AS193" s="49">
        <v>591</v>
      </c>
      <c r="AT193" s="49">
        <v>590</v>
      </c>
      <c r="AU193" s="49">
        <v>0.54400000000000004</v>
      </c>
      <c r="AV193" s="49">
        <v>2.0710000000000002</v>
      </c>
      <c r="AW193" s="49">
        <v>8</v>
      </c>
      <c r="AX193" s="49">
        <v>50</v>
      </c>
      <c r="AY193" s="49">
        <v>6</v>
      </c>
      <c r="AZ193" s="49">
        <v>7</v>
      </c>
      <c r="BA193" s="49">
        <v>8</v>
      </c>
      <c r="BB193" s="49">
        <v>8</v>
      </c>
      <c r="BC193" s="49">
        <v>8</v>
      </c>
      <c r="BD193" s="49">
        <v>3</v>
      </c>
      <c r="BE193" s="49">
        <v>3</v>
      </c>
      <c r="BF193" s="49">
        <v>3</v>
      </c>
      <c r="BG193" s="49">
        <v>5</v>
      </c>
      <c r="BH193" s="49">
        <v>5</v>
      </c>
      <c r="BI193" s="49">
        <v>5</v>
      </c>
      <c r="BJ193" s="49">
        <v>1</v>
      </c>
      <c r="BK193" s="49">
        <v>1</v>
      </c>
      <c r="BL193" s="49">
        <v>1</v>
      </c>
      <c r="BM193" s="49">
        <v>9</v>
      </c>
      <c r="BN193" s="49">
        <v>8</v>
      </c>
      <c r="BO193" s="49">
        <v>3.0150709990000002</v>
      </c>
      <c r="BP193" s="49">
        <v>0.79403397399999998</v>
      </c>
      <c r="BQ193" s="49">
        <v>18.47927829</v>
      </c>
      <c r="BR193" s="49">
        <v>66</v>
      </c>
      <c r="BS193" s="49">
        <v>21</v>
      </c>
      <c r="BT193" s="49">
        <v>28</v>
      </c>
      <c r="BU193" s="49">
        <v>32</v>
      </c>
      <c r="BV193" s="49">
        <v>36</v>
      </c>
      <c r="BW193" s="49">
        <v>42</v>
      </c>
      <c r="BX193" s="49">
        <v>46</v>
      </c>
      <c r="BY193" s="49">
        <v>50</v>
      </c>
      <c r="BZ193" s="49">
        <v>27</v>
      </c>
      <c r="CA193" s="49">
        <v>35</v>
      </c>
      <c r="CB193" s="49">
        <v>41</v>
      </c>
      <c r="CC193" s="49">
        <v>46</v>
      </c>
      <c r="CD193" s="49">
        <v>53</v>
      </c>
      <c r="CE193" s="49">
        <v>58</v>
      </c>
      <c r="CF193" s="49">
        <v>64</v>
      </c>
      <c r="CG193" s="52">
        <v>0</v>
      </c>
      <c r="CH193" s="53">
        <v>0</v>
      </c>
      <c r="CI193" s="54">
        <v>90</v>
      </c>
      <c r="CJ193" s="55">
        <v>0</v>
      </c>
      <c r="CK193" s="56">
        <v>10</v>
      </c>
      <c r="CL193" s="57">
        <v>0</v>
      </c>
      <c r="CM193" s="58">
        <v>0</v>
      </c>
      <c r="CN193" s="59">
        <v>0</v>
      </c>
      <c r="CO193" s="60" t="s">
        <v>274</v>
      </c>
      <c r="CP193" s="49">
        <v>0</v>
      </c>
      <c r="CQ193" s="49">
        <v>100</v>
      </c>
      <c r="CR193" s="49">
        <v>0</v>
      </c>
      <c r="CS193" s="49">
        <v>0</v>
      </c>
      <c r="CT193" s="49">
        <v>0</v>
      </c>
      <c r="CU193" s="49">
        <v>0</v>
      </c>
      <c r="CV193" s="49">
        <v>0</v>
      </c>
      <c r="CW193" s="49">
        <v>0</v>
      </c>
      <c r="CX193" s="49">
        <v>0</v>
      </c>
    </row>
    <row r="194" spans="1:102" ht="15.75" thickBot="1" x14ac:dyDescent="0.3">
      <c r="A194" s="48" t="s">
        <v>275</v>
      </c>
      <c r="B194" s="49" t="s">
        <v>523</v>
      </c>
      <c r="C194" s="49" t="s">
        <v>535</v>
      </c>
      <c r="D194" s="49" t="s">
        <v>536</v>
      </c>
      <c r="E194" s="49" t="s">
        <v>537</v>
      </c>
      <c r="F194" s="50">
        <v>20</v>
      </c>
      <c r="G194" s="49">
        <v>-33.986469999999997</v>
      </c>
      <c r="H194" s="49">
        <v>18.955770000000001</v>
      </c>
      <c r="I194" s="51">
        <v>17319</v>
      </c>
      <c r="J194" s="51">
        <v>34796</v>
      </c>
      <c r="K194" s="50"/>
      <c r="L194" s="49">
        <v>23.519181970000002</v>
      </c>
      <c r="M194" s="49">
        <v>29951.44198</v>
      </c>
      <c r="N194" s="49">
        <v>3088.5257539999998</v>
      </c>
      <c r="O194" s="49">
        <v>3.088525754</v>
      </c>
      <c r="P194" s="49">
        <v>7505.7274029999999</v>
      </c>
      <c r="Q194" s="50">
        <v>302</v>
      </c>
      <c r="R194" s="50">
        <v>1220</v>
      </c>
      <c r="S194" s="50">
        <v>317</v>
      </c>
      <c r="T194" s="50">
        <v>825</v>
      </c>
      <c r="U194" s="50">
        <v>5.6200384999999999E-2</v>
      </c>
      <c r="V194" s="50">
        <v>0.1223066</v>
      </c>
      <c r="W194" s="50">
        <v>57.069999690000003</v>
      </c>
      <c r="X194" s="50">
        <v>9.0242199999999995E-2</v>
      </c>
      <c r="Y194" s="49">
        <v>0.17801976799999999</v>
      </c>
      <c r="Z194" s="49">
        <v>94.806323000000006</v>
      </c>
      <c r="AA194" s="49">
        <v>0.79055963299999998</v>
      </c>
      <c r="AB194" s="50" t="s">
        <v>257</v>
      </c>
      <c r="AC194" s="49">
        <v>26.366556240000001</v>
      </c>
      <c r="AD194" s="49">
        <v>6.8</v>
      </c>
      <c r="AE194" s="49">
        <v>3.9</v>
      </c>
      <c r="AF194" s="49">
        <v>5.63</v>
      </c>
      <c r="AG194" s="49">
        <v>6.37</v>
      </c>
      <c r="AH194" s="49">
        <v>6.37</v>
      </c>
      <c r="AI194" s="49">
        <v>0.86</v>
      </c>
      <c r="AJ194" s="49">
        <v>0.46</v>
      </c>
      <c r="AK194" s="49">
        <v>0.75</v>
      </c>
      <c r="AL194" s="49">
        <v>0.79</v>
      </c>
      <c r="AM194" s="49">
        <v>3228</v>
      </c>
      <c r="AN194" s="49">
        <v>1503</v>
      </c>
      <c r="AO194" s="49">
        <v>2377</v>
      </c>
      <c r="AP194" s="49">
        <v>2237</v>
      </c>
      <c r="AQ194" s="49">
        <v>2067</v>
      </c>
      <c r="AR194" s="49">
        <v>1326</v>
      </c>
      <c r="AS194" s="49">
        <v>1793</v>
      </c>
      <c r="AT194" s="49">
        <v>1958</v>
      </c>
      <c r="AU194" s="49">
        <v>8.0000000000000002E-3</v>
      </c>
      <c r="AV194" s="49">
        <v>0</v>
      </c>
      <c r="AW194" s="49">
        <v>9</v>
      </c>
      <c r="AX194" s="49">
        <v>67</v>
      </c>
      <c r="AY194" s="49">
        <v>6</v>
      </c>
      <c r="AZ194" s="49">
        <v>7</v>
      </c>
      <c r="BA194" s="49">
        <v>8</v>
      </c>
      <c r="BB194" s="49">
        <v>8</v>
      </c>
      <c r="BC194" s="49">
        <v>8</v>
      </c>
      <c r="BD194" s="49">
        <v>3</v>
      </c>
      <c r="BE194" s="49">
        <v>3</v>
      </c>
      <c r="BF194" s="49">
        <v>3</v>
      </c>
      <c r="BG194" s="49">
        <v>5</v>
      </c>
      <c r="BH194" s="49">
        <v>5</v>
      </c>
      <c r="BI194" s="49">
        <v>5</v>
      </c>
      <c r="BJ194" s="49">
        <v>1</v>
      </c>
      <c r="BK194" s="49">
        <v>1</v>
      </c>
      <c r="BL194" s="49">
        <v>1</v>
      </c>
      <c r="BM194" s="49">
        <v>9</v>
      </c>
      <c r="BN194" s="49">
        <v>8</v>
      </c>
      <c r="BO194" s="49">
        <v>2.9933514620000001</v>
      </c>
      <c r="BP194" s="49">
        <v>0.67690435800000004</v>
      </c>
      <c r="BQ194" s="49">
        <v>-29.25960122</v>
      </c>
      <c r="BR194" s="49">
        <v>264</v>
      </c>
      <c r="BS194" s="49">
        <v>25</v>
      </c>
      <c r="BT194" s="49">
        <v>34</v>
      </c>
      <c r="BU194" s="49">
        <v>41</v>
      </c>
      <c r="BV194" s="49">
        <v>48</v>
      </c>
      <c r="BW194" s="49">
        <v>57</v>
      </c>
      <c r="BX194" s="49">
        <v>64</v>
      </c>
      <c r="BY194" s="49">
        <v>72</v>
      </c>
      <c r="BZ194" s="49">
        <v>149</v>
      </c>
      <c r="CA194" s="49">
        <v>201</v>
      </c>
      <c r="CB194" s="49">
        <v>239</v>
      </c>
      <c r="CC194" s="49">
        <v>277</v>
      </c>
      <c r="CD194" s="49">
        <v>330</v>
      </c>
      <c r="CE194" s="49">
        <v>373</v>
      </c>
      <c r="CF194" s="49">
        <v>418</v>
      </c>
      <c r="CG194" s="52">
        <v>0</v>
      </c>
      <c r="CH194" s="53">
        <v>0</v>
      </c>
      <c r="CI194" s="54">
        <v>100</v>
      </c>
      <c r="CJ194" s="55">
        <v>0</v>
      </c>
      <c r="CK194" s="61">
        <v>0</v>
      </c>
      <c r="CL194" s="57">
        <v>0</v>
      </c>
      <c r="CM194" s="58">
        <v>0</v>
      </c>
      <c r="CN194" s="59">
        <v>0</v>
      </c>
      <c r="CO194" s="60" t="s">
        <v>275</v>
      </c>
      <c r="CP194" s="49">
        <v>0</v>
      </c>
      <c r="CQ194" s="49">
        <v>100</v>
      </c>
      <c r="CR194" s="49">
        <v>0</v>
      </c>
      <c r="CS194" s="49">
        <v>0</v>
      </c>
      <c r="CT194" s="49">
        <v>0</v>
      </c>
      <c r="CU194" s="49">
        <v>0</v>
      </c>
      <c r="CV194" s="49">
        <v>0</v>
      </c>
      <c r="CW194" s="49">
        <v>0</v>
      </c>
      <c r="CX194" s="49">
        <v>0</v>
      </c>
    </row>
    <row r="195" spans="1:102" ht="15.75" thickBot="1" x14ac:dyDescent="0.3">
      <c r="A195" s="48" t="s">
        <v>276</v>
      </c>
      <c r="B195" s="49" t="s">
        <v>523</v>
      </c>
      <c r="C195" s="49" t="s">
        <v>518</v>
      </c>
      <c r="D195" s="49" t="s">
        <v>521</v>
      </c>
      <c r="E195" s="49" t="s">
        <v>526</v>
      </c>
      <c r="F195" s="50">
        <v>1.5</v>
      </c>
      <c r="G195" s="49">
        <v>-34.153680000000001</v>
      </c>
      <c r="H195" s="49">
        <v>19.135770000000001</v>
      </c>
      <c r="I195" s="51">
        <v>23478</v>
      </c>
      <c r="J195" s="51">
        <v>33729</v>
      </c>
      <c r="K195" s="50"/>
      <c r="L195" s="49">
        <v>1.3324059530000001</v>
      </c>
      <c r="M195" s="49">
        <v>5673.0131920000003</v>
      </c>
      <c r="N195" s="49">
        <v>899.18226419999996</v>
      </c>
      <c r="O195" s="49">
        <v>0.89918226400000001</v>
      </c>
      <c r="P195" s="49">
        <v>1715.596059</v>
      </c>
      <c r="Q195" s="50">
        <v>680</v>
      </c>
      <c r="R195" s="50">
        <v>951</v>
      </c>
      <c r="S195" s="50">
        <v>697</v>
      </c>
      <c r="T195" s="50">
        <v>921</v>
      </c>
      <c r="U195" s="50">
        <v>0.159092754</v>
      </c>
      <c r="V195" s="50">
        <v>0.15796259200000001</v>
      </c>
      <c r="W195" s="50">
        <v>40.47000122</v>
      </c>
      <c r="X195" s="50">
        <v>0.17408916399999999</v>
      </c>
      <c r="Y195" s="49">
        <v>0.158962029</v>
      </c>
      <c r="Z195" s="49">
        <v>100</v>
      </c>
      <c r="AA195" s="49">
        <v>0.19702320200000001</v>
      </c>
      <c r="AB195" s="50" t="s">
        <v>257</v>
      </c>
      <c r="AC195" s="49">
        <v>4.2721840130000004</v>
      </c>
      <c r="AD195" s="49">
        <v>6.75</v>
      </c>
      <c r="AE195" s="49">
        <v>4.7</v>
      </c>
      <c r="AF195" s="49">
        <v>6.62</v>
      </c>
      <c r="AG195" s="49">
        <v>6.63</v>
      </c>
      <c r="AH195" s="49">
        <v>6.63</v>
      </c>
      <c r="AI195" s="49">
        <v>0.88</v>
      </c>
      <c r="AJ195" s="49">
        <v>0.88</v>
      </c>
      <c r="AK195" s="49">
        <v>0.88</v>
      </c>
      <c r="AL195" s="49">
        <v>0.88</v>
      </c>
      <c r="AM195" s="49">
        <v>1213</v>
      </c>
      <c r="AN195" s="49">
        <v>1213</v>
      </c>
      <c r="AO195" s="49">
        <v>1213</v>
      </c>
      <c r="AP195" s="49">
        <v>1213</v>
      </c>
      <c r="AQ195" s="49">
        <v>867</v>
      </c>
      <c r="AR195" s="49">
        <v>867</v>
      </c>
      <c r="AS195" s="49">
        <v>867</v>
      </c>
      <c r="AT195" s="49">
        <v>867</v>
      </c>
      <c r="AU195" s="49">
        <v>0</v>
      </c>
      <c r="AV195" s="49">
        <v>0</v>
      </c>
      <c r="AW195" s="49">
        <v>9</v>
      </c>
      <c r="AX195" s="49">
        <v>40</v>
      </c>
      <c r="AY195" s="49">
        <v>6</v>
      </c>
      <c r="AZ195" s="49">
        <v>7</v>
      </c>
      <c r="BA195" s="49">
        <v>8</v>
      </c>
      <c r="BB195" s="49">
        <v>8</v>
      </c>
      <c r="BC195" s="49">
        <v>8</v>
      </c>
      <c r="BD195" s="49">
        <v>3</v>
      </c>
      <c r="BE195" s="49">
        <v>3</v>
      </c>
      <c r="BF195" s="49">
        <v>3</v>
      </c>
      <c r="BG195" s="49">
        <v>5</v>
      </c>
      <c r="BH195" s="49">
        <v>5</v>
      </c>
      <c r="BI195" s="49">
        <v>5</v>
      </c>
      <c r="BJ195" s="49">
        <v>1</v>
      </c>
      <c r="BK195" s="49">
        <v>1</v>
      </c>
      <c r="BL195" s="49">
        <v>1</v>
      </c>
      <c r="BM195" s="49">
        <v>8</v>
      </c>
      <c r="BN195" s="49">
        <v>8</v>
      </c>
      <c r="BO195" s="49">
        <v>3.0382968680000002</v>
      </c>
      <c r="BP195" s="49">
        <v>0.180226002</v>
      </c>
      <c r="BQ195" s="49">
        <v>-4.5167783500000001</v>
      </c>
      <c r="BR195" s="49">
        <v>134</v>
      </c>
      <c r="BS195" s="49">
        <v>10</v>
      </c>
      <c r="BT195" s="49">
        <v>13</v>
      </c>
      <c r="BU195" s="49">
        <v>15</v>
      </c>
      <c r="BV195" s="49">
        <v>17</v>
      </c>
      <c r="BW195" s="49">
        <v>20</v>
      </c>
      <c r="BX195" s="49">
        <v>22</v>
      </c>
      <c r="BY195" s="49">
        <v>24</v>
      </c>
      <c r="BZ195" s="49">
        <v>43</v>
      </c>
      <c r="CA195" s="49">
        <v>56</v>
      </c>
      <c r="CB195" s="49">
        <v>65</v>
      </c>
      <c r="CC195" s="49">
        <v>74</v>
      </c>
      <c r="CD195" s="49">
        <v>85</v>
      </c>
      <c r="CE195" s="49">
        <v>93</v>
      </c>
      <c r="CF195" s="49">
        <v>101</v>
      </c>
      <c r="CG195" s="52">
        <v>0</v>
      </c>
      <c r="CH195" s="53">
        <v>0</v>
      </c>
      <c r="CI195" s="54">
        <v>0</v>
      </c>
      <c r="CJ195" s="55">
        <v>0</v>
      </c>
      <c r="CK195" s="61">
        <v>100</v>
      </c>
      <c r="CL195" s="57">
        <v>0</v>
      </c>
      <c r="CM195" s="58">
        <v>0</v>
      </c>
      <c r="CN195" s="59">
        <v>0</v>
      </c>
      <c r="CO195" s="60" t="s">
        <v>276</v>
      </c>
      <c r="CP195" s="49">
        <v>0</v>
      </c>
      <c r="CQ195" s="49">
        <v>100</v>
      </c>
      <c r="CR195" s="49">
        <v>0</v>
      </c>
      <c r="CS195" s="49">
        <v>0</v>
      </c>
      <c r="CT195" s="49">
        <v>0</v>
      </c>
      <c r="CU195" s="49">
        <v>0</v>
      </c>
      <c r="CV195" s="49">
        <v>0</v>
      </c>
      <c r="CW195" s="49">
        <v>0</v>
      </c>
      <c r="CX195" s="49">
        <v>0</v>
      </c>
    </row>
    <row r="196" spans="1:102" ht="15.75" thickBot="1" x14ac:dyDescent="0.3">
      <c r="A196" s="48" t="s">
        <v>277</v>
      </c>
      <c r="B196" s="49" t="s">
        <v>523</v>
      </c>
      <c r="C196" s="49" t="s">
        <v>518</v>
      </c>
      <c r="D196" s="49" t="s">
        <v>521</v>
      </c>
      <c r="E196" s="49" t="s">
        <v>526</v>
      </c>
      <c r="F196" s="50">
        <v>2</v>
      </c>
      <c r="G196" s="49">
        <v>-34.166179999999997</v>
      </c>
      <c r="H196" s="49">
        <v>19.132719999999999</v>
      </c>
      <c r="I196" s="51">
        <v>23478</v>
      </c>
      <c r="J196" s="51">
        <v>33722</v>
      </c>
      <c r="K196" s="50"/>
      <c r="L196" s="49">
        <v>2.2958118769999998</v>
      </c>
      <c r="M196" s="49">
        <v>8777.0795579999995</v>
      </c>
      <c r="N196" s="49">
        <v>1792.0383179999999</v>
      </c>
      <c r="O196" s="49">
        <v>1.7920383179999999</v>
      </c>
      <c r="P196" s="49">
        <v>3081.4787569999999</v>
      </c>
      <c r="Q196" s="50">
        <v>430</v>
      </c>
      <c r="R196" s="50">
        <v>836</v>
      </c>
      <c r="S196" s="50">
        <v>455</v>
      </c>
      <c r="T196" s="50">
        <v>712</v>
      </c>
      <c r="U196" s="50">
        <v>0.105939612</v>
      </c>
      <c r="V196" s="50">
        <v>0.131754924</v>
      </c>
      <c r="W196" s="50">
        <v>23.239999770000001</v>
      </c>
      <c r="X196" s="50">
        <v>0.111202016</v>
      </c>
      <c r="Y196" s="49">
        <v>0.14627848700000001</v>
      </c>
      <c r="Z196" s="49">
        <v>100</v>
      </c>
      <c r="AA196" s="49">
        <v>0.36754126399999998</v>
      </c>
      <c r="AB196" s="50" t="s">
        <v>257</v>
      </c>
      <c r="AC196" s="49">
        <v>4.1869881529999997</v>
      </c>
      <c r="AD196" s="49">
        <v>6.75</v>
      </c>
      <c r="AE196" s="49">
        <v>4.7</v>
      </c>
      <c r="AF196" s="49">
        <v>6.18</v>
      </c>
      <c r="AG196" s="49">
        <v>6.63</v>
      </c>
      <c r="AH196" s="49">
        <v>6.63</v>
      </c>
      <c r="AI196" s="49">
        <v>0.92</v>
      </c>
      <c r="AJ196" s="49">
        <v>0.88</v>
      </c>
      <c r="AK196" s="49">
        <v>0.89</v>
      </c>
      <c r="AL196" s="49">
        <v>0.88</v>
      </c>
      <c r="AM196" s="49">
        <v>1063</v>
      </c>
      <c r="AN196" s="49">
        <v>1063</v>
      </c>
      <c r="AO196" s="49">
        <v>1063</v>
      </c>
      <c r="AP196" s="49">
        <v>1063</v>
      </c>
      <c r="AQ196" s="49">
        <v>973</v>
      </c>
      <c r="AR196" s="49">
        <v>584</v>
      </c>
      <c r="AS196" s="49">
        <v>778</v>
      </c>
      <c r="AT196" s="49">
        <v>778</v>
      </c>
      <c r="AU196" s="49">
        <v>0</v>
      </c>
      <c r="AV196" s="49">
        <v>0</v>
      </c>
      <c r="AW196" s="49">
        <v>9</v>
      </c>
      <c r="AX196" s="49">
        <v>67</v>
      </c>
      <c r="AY196" s="49">
        <v>6</v>
      </c>
      <c r="AZ196" s="49">
        <v>7</v>
      </c>
      <c r="BA196" s="49">
        <v>8</v>
      </c>
      <c r="BB196" s="49">
        <v>8</v>
      </c>
      <c r="BC196" s="49">
        <v>8</v>
      </c>
      <c r="BD196" s="49">
        <v>3</v>
      </c>
      <c r="BE196" s="49">
        <v>3</v>
      </c>
      <c r="BF196" s="49">
        <v>3</v>
      </c>
      <c r="BG196" s="49">
        <v>5</v>
      </c>
      <c r="BH196" s="49">
        <v>5</v>
      </c>
      <c r="BI196" s="49">
        <v>5</v>
      </c>
      <c r="BJ196" s="49">
        <v>1</v>
      </c>
      <c r="BK196" s="49">
        <v>1</v>
      </c>
      <c r="BL196" s="49">
        <v>1</v>
      </c>
      <c r="BM196" s="49">
        <v>8</v>
      </c>
      <c r="BN196" s="49">
        <v>8</v>
      </c>
      <c r="BO196" s="49">
        <v>3.029542207</v>
      </c>
      <c r="BP196" s="49">
        <v>0.67034742700000005</v>
      </c>
      <c r="BQ196" s="49">
        <v>49.853532860000001</v>
      </c>
      <c r="BR196" s="49">
        <v>118</v>
      </c>
      <c r="BS196" s="49">
        <v>10</v>
      </c>
      <c r="BT196" s="49">
        <v>14</v>
      </c>
      <c r="BU196" s="49">
        <v>17</v>
      </c>
      <c r="BV196" s="49">
        <v>21</v>
      </c>
      <c r="BW196" s="49">
        <v>25</v>
      </c>
      <c r="BX196" s="49">
        <v>29</v>
      </c>
      <c r="BY196" s="49">
        <v>33</v>
      </c>
      <c r="BZ196" s="49">
        <v>34</v>
      </c>
      <c r="CA196" s="49">
        <v>47</v>
      </c>
      <c r="CB196" s="49">
        <v>56</v>
      </c>
      <c r="CC196" s="49">
        <v>66</v>
      </c>
      <c r="CD196" s="49">
        <v>80</v>
      </c>
      <c r="CE196" s="49">
        <v>92</v>
      </c>
      <c r="CF196" s="49">
        <v>105</v>
      </c>
      <c r="CG196" s="52">
        <v>0</v>
      </c>
      <c r="CH196" s="53">
        <v>0</v>
      </c>
      <c r="CI196" s="54">
        <v>0</v>
      </c>
      <c r="CJ196" s="55">
        <v>0</v>
      </c>
      <c r="CK196" s="61">
        <v>100</v>
      </c>
      <c r="CL196" s="57">
        <v>0</v>
      </c>
      <c r="CM196" s="58">
        <v>0</v>
      </c>
      <c r="CN196" s="59">
        <v>0</v>
      </c>
      <c r="CO196" s="60" t="s">
        <v>277</v>
      </c>
      <c r="CP196" s="49">
        <v>0</v>
      </c>
      <c r="CQ196" s="49">
        <v>100</v>
      </c>
      <c r="CR196" s="49">
        <v>0</v>
      </c>
      <c r="CS196" s="49">
        <v>0</v>
      </c>
      <c r="CT196" s="49">
        <v>0</v>
      </c>
      <c r="CU196" s="49">
        <v>0</v>
      </c>
      <c r="CV196" s="49">
        <v>0</v>
      </c>
      <c r="CW196" s="49">
        <v>0</v>
      </c>
      <c r="CX196" s="49">
        <v>0</v>
      </c>
    </row>
    <row r="197" spans="1:102" ht="15.75" thickBot="1" x14ac:dyDescent="0.3">
      <c r="A197" s="48" t="s">
        <v>278</v>
      </c>
      <c r="B197" s="49" t="s">
        <v>523</v>
      </c>
      <c r="C197" s="49" t="s">
        <v>518</v>
      </c>
      <c r="D197" s="49" t="s">
        <v>521</v>
      </c>
      <c r="E197" s="49" t="s">
        <v>526</v>
      </c>
      <c r="F197" s="50">
        <v>6.7</v>
      </c>
      <c r="G197" s="49">
        <v>-34.174520000000001</v>
      </c>
      <c r="H197" s="49">
        <v>19.126329999999999</v>
      </c>
      <c r="I197" s="51">
        <v>23478</v>
      </c>
      <c r="J197" s="51">
        <v>33729</v>
      </c>
      <c r="K197" s="50"/>
      <c r="L197" s="49">
        <v>6.6754202789999999</v>
      </c>
      <c r="M197" s="49">
        <v>15113.370870000001</v>
      </c>
      <c r="N197" s="49">
        <v>2761.366798</v>
      </c>
      <c r="O197" s="49">
        <v>2.7613667980000001</v>
      </c>
      <c r="P197" s="49">
        <v>5058.8362269999998</v>
      </c>
      <c r="Q197" s="50">
        <v>351</v>
      </c>
      <c r="R197" s="50">
        <v>951</v>
      </c>
      <c r="S197" s="50">
        <v>372</v>
      </c>
      <c r="T197" s="50">
        <v>853</v>
      </c>
      <c r="U197" s="50">
        <v>9.2157453E-2</v>
      </c>
      <c r="V197" s="50">
        <v>0.118604353</v>
      </c>
      <c r="W197" s="50">
        <v>28.329999919999999</v>
      </c>
      <c r="X197" s="50">
        <v>0.12677487700000001</v>
      </c>
      <c r="Y197" s="49">
        <v>0.137684256</v>
      </c>
      <c r="Z197" s="49">
        <v>99.745362439999994</v>
      </c>
      <c r="AA197" s="49">
        <v>0.51187758000000005</v>
      </c>
      <c r="AB197" s="50" t="s">
        <v>257</v>
      </c>
      <c r="AC197" s="49">
        <v>4.7734693039999998</v>
      </c>
      <c r="AD197" s="49">
        <v>6.75</v>
      </c>
      <c r="AE197" s="49">
        <v>3.63</v>
      </c>
      <c r="AF197" s="49">
        <v>6.25</v>
      </c>
      <c r="AG197" s="49">
        <v>6.63</v>
      </c>
      <c r="AH197" s="49">
        <v>6.63</v>
      </c>
      <c r="AI197" s="49">
        <v>0.92</v>
      </c>
      <c r="AJ197" s="49">
        <v>0.77</v>
      </c>
      <c r="AK197" s="49">
        <v>0.89</v>
      </c>
      <c r="AL197" s="49">
        <v>0.88</v>
      </c>
      <c r="AM197" s="49">
        <v>1281</v>
      </c>
      <c r="AN197" s="49">
        <v>970</v>
      </c>
      <c r="AO197" s="49">
        <v>1104</v>
      </c>
      <c r="AP197" s="49">
        <v>1063</v>
      </c>
      <c r="AQ197" s="49">
        <v>973</v>
      </c>
      <c r="AR197" s="49">
        <v>584</v>
      </c>
      <c r="AS197" s="49">
        <v>808</v>
      </c>
      <c r="AT197" s="49">
        <v>867</v>
      </c>
      <c r="AU197" s="49">
        <v>0.20899999999999999</v>
      </c>
      <c r="AV197" s="49">
        <v>0</v>
      </c>
      <c r="AW197" s="49">
        <v>9</v>
      </c>
      <c r="AX197" s="49">
        <v>67</v>
      </c>
      <c r="AY197" s="49">
        <v>6</v>
      </c>
      <c r="AZ197" s="49">
        <v>7</v>
      </c>
      <c r="BA197" s="49">
        <v>8</v>
      </c>
      <c r="BB197" s="49">
        <v>8</v>
      </c>
      <c r="BC197" s="49">
        <v>8</v>
      </c>
      <c r="BD197" s="49">
        <v>3</v>
      </c>
      <c r="BE197" s="49">
        <v>3</v>
      </c>
      <c r="BF197" s="49">
        <v>3</v>
      </c>
      <c r="BG197" s="49">
        <v>5</v>
      </c>
      <c r="BH197" s="49">
        <v>5</v>
      </c>
      <c r="BI197" s="49">
        <v>5</v>
      </c>
      <c r="BJ197" s="49">
        <v>1</v>
      </c>
      <c r="BK197" s="49">
        <v>1</v>
      </c>
      <c r="BL197" s="49">
        <v>1</v>
      </c>
      <c r="BM197" s="49">
        <v>8</v>
      </c>
      <c r="BN197" s="49">
        <v>8</v>
      </c>
      <c r="BO197" s="49">
        <v>3.029542207</v>
      </c>
      <c r="BP197" s="49">
        <v>0.53301774199999996</v>
      </c>
      <c r="BQ197" s="49">
        <v>41.088511009999998</v>
      </c>
      <c r="BR197" s="49">
        <v>118</v>
      </c>
      <c r="BS197" s="49">
        <v>13</v>
      </c>
      <c r="BT197" s="49">
        <v>18</v>
      </c>
      <c r="BU197" s="49">
        <v>21</v>
      </c>
      <c r="BV197" s="49">
        <v>25</v>
      </c>
      <c r="BW197" s="49">
        <v>30</v>
      </c>
      <c r="BX197" s="49">
        <v>34</v>
      </c>
      <c r="BY197" s="49">
        <v>38</v>
      </c>
      <c r="BZ197" s="49">
        <v>39</v>
      </c>
      <c r="CA197" s="49">
        <v>52</v>
      </c>
      <c r="CB197" s="49">
        <v>62</v>
      </c>
      <c r="CC197" s="49">
        <v>72</v>
      </c>
      <c r="CD197" s="49">
        <v>86</v>
      </c>
      <c r="CE197" s="49">
        <v>97</v>
      </c>
      <c r="CF197" s="49">
        <v>108</v>
      </c>
      <c r="CG197" s="52">
        <v>0</v>
      </c>
      <c r="CH197" s="53">
        <v>0</v>
      </c>
      <c r="CI197" s="54">
        <v>0</v>
      </c>
      <c r="CJ197" s="55">
        <v>0</v>
      </c>
      <c r="CK197" s="61">
        <v>100</v>
      </c>
      <c r="CL197" s="57">
        <v>0</v>
      </c>
      <c r="CM197" s="58">
        <v>0</v>
      </c>
      <c r="CN197" s="59">
        <v>0</v>
      </c>
      <c r="CO197" s="60" t="s">
        <v>278</v>
      </c>
      <c r="CP197" s="49">
        <v>0</v>
      </c>
      <c r="CQ197" s="49">
        <v>100</v>
      </c>
      <c r="CR197" s="49">
        <v>0</v>
      </c>
      <c r="CS197" s="49">
        <v>0</v>
      </c>
      <c r="CT197" s="49">
        <v>0</v>
      </c>
      <c r="CU197" s="49">
        <v>0</v>
      </c>
      <c r="CV197" s="49">
        <v>0</v>
      </c>
      <c r="CW197" s="49">
        <v>0</v>
      </c>
      <c r="CX197" s="49">
        <v>0</v>
      </c>
    </row>
    <row r="198" spans="1:102" ht="15.75" thickBot="1" x14ac:dyDescent="0.3">
      <c r="A198" s="48" t="s">
        <v>279</v>
      </c>
      <c r="B198" s="49" t="s">
        <v>523</v>
      </c>
      <c r="C198" s="49" t="s">
        <v>518</v>
      </c>
      <c r="D198" s="49" t="s">
        <v>521</v>
      </c>
      <c r="E198" s="49" t="s">
        <v>526</v>
      </c>
      <c r="F198" s="50">
        <v>0.65</v>
      </c>
      <c r="G198" s="49">
        <v>-34.148679999999999</v>
      </c>
      <c r="H198" s="49">
        <v>19.142440000000001</v>
      </c>
      <c r="I198" s="51">
        <v>23820</v>
      </c>
      <c r="J198" s="51">
        <v>33729</v>
      </c>
      <c r="K198" s="50"/>
      <c r="L198" s="49">
        <v>0.56278548799999994</v>
      </c>
      <c r="M198" s="49">
        <v>3709.630956</v>
      </c>
      <c r="N198" s="49">
        <v>521.31539540000006</v>
      </c>
      <c r="O198" s="49">
        <v>0.52131539500000001</v>
      </c>
      <c r="P198" s="49">
        <v>1361.872208</v>
      </c>
      <c r="Q198" s="50">
        <v>742</v>
      </c>
      <c r="R198" s="50">
        <v>990</v>
      </c>
      <c r="S198" s="50">
        <v>753</v>
      </c>
      <c r="T198" s="50">
        <v>881</v>
      </c>
      <c r="U198" s="50">
        <v>0.11395100499999999</v>
      </c>
      <c r="V198" s="50">
        <v>0.18210225499999999</v>
      </c>
      <c r="W198" s="50">
        <v>34.819999690000003</v>
      </c>
      <c r="X198" s="50">
        <v>0.12531767799999999</v>
      </c>
      <c r="Y198" s="49">
        <v>0.164580276</v>
      </c>
      <c r="Z198" s="49">
        <v>100</v>
      </c>
      <c r="AA198" s="49">
        <v>0.18718246299999999</v>
      </c>
      <c r="AB198" s="50" t="s">
        <v>257</v>
      </c>
      <c r="AC198" s="49">
        <v>3.7064064289999998</v>
      </c>
      <c r="AD198" s="49">
        <v>6.75</v>
      </c>
      <c r="AE198" s="49">
        <v>2.95</v>
      </c>
      <c r="AF198" s="49">
        <v>6.06</v>
      </c>
      <c r="AG198" s="49">
        <v>6.37</v>
      </c>
      <c r="AH198" s="49">
        <v>6.37</v>
      </c>
      <c r="AI198" s="49">
        <v>0.88</v>
      </c>
      <c r="AJ198" s="49">
        <v>0.88</v>
      </c>
      <c r="AK198" s="49">
        <v>0.88</v>
      </c>
      <c r="AL198" s="49">
        <v>0.88</v>
      </c>
      <c r="AM198" s="49">
        <v>1213</v>
      </c>
      <c r="AN198" s="49">
        <v>1213</v>
      </c>
      <c r="AO198" s="49">
        <v>1213</v>
      </c>
      <c r="AP198" s="49">
        <v>1213</v>
      </c>
      <c r="AQ198" s="49">
        <v>786</v>
      </c>
      <c r="AR198" s="49">
        <v>786</v>
      </c>
      <c r="AS198" s="49">
        <v>786</v>
      </c>
      <c r="AT198" s="49">
        <v>786</v>
      </c>
      <c r="AU198" s="49">
        <v>0</v>
      </c>
      <c r="AV198" s="49">
        <v>0</v>
      </c>
      <c r="AW198" s="49">
        <v>-999</v>
      </c>
      <c r="AX198" s="49">
        <v>40</v>
      </c>
      <c r="AY198" s="49">
        <v>6</v>
      </c>
      <c r="AZ198" s="49">
        <v>7</v>
      </c>
      <c r="BA198" s="49">
        <v>8</v>
      </c>
      <c r="BB198" s="49">
        <v>8</v>
      </c>
      <c r="BC198" s="49">
        <v>8</v>
      </c>
      <c r="BD198" s="49">
        <v>3</v>
      </c>
      <c r="BE198" s="49">
        <v>3</v>
      </c>
      <c r="BF198" s="49">
        <v>3</v>
      </c>
      <c r="BG198" s="49">
        <v>5</v>
      </c>
      <c r="BH198" s="49">
        <v>5</v>
      </c>
      <c r="BI198" s="49">
        <v>5</v>
      </c>
      <c r="BJ198" s="49">
        <v>1</v>
      </c>
      <c r="BK198" s="49">
        <v>1</v>
      </c>
      <c r="BL198" s="49">
        <v>1</v>
      </c>
      <c r="BM198" s="49">
        <v>8</v>
      </c>
      <c r="BN198" s="49">
        <v>8</v>
      </c>
      <c r="BO198" s="49">
        <v>3.0382968680000002</v>
      </c>
      <c r="BP198" s="49">
        <v>0.30758743599999999</v>
      </c>
      <c r="BQ198" s="49">
        <v>-21.921985930000002</v>
      </c>
      <c r="BR198" s="49">
        <v>118</v>
      </c>
      <c r="BS198" s="49">
        <v>10</v>
      </c>
      <c r="BT198" s="49">
        <v>13</v>
      </c>
      <c r="BU198" s="49">
        <v>15</v>
      </c>
      <c r="BV198" s="49">
        <v>17</v>
      </c>
      <c r="BW198" s="49">
        <v>20</v>
      </c>
      <c r="BX198" s="49">
        <v>22</v>
      </c>
      <c r="BY198" s="49">
        <v>24</v>
      </c>
      <c r="BZ198" s="49">
        <v>40</v>
      </c>
      <c r="CA198" s="49">
        <v>53</v>
      </c>
      <c r="CB198" s="49">
        <v>61</v>
      </c>
      <c r="CC198" s="49">
        <v>69</v>
      </c>
      <c r="CD198" s="49">
        <v>79</v>
      </c>
      <c r="CE198" s="49">
        <v>87</v>
      </c>
      <c r="CF198" s="49">
        <v>95</v>
      </c>
      <c r="CG198" s="52">
        <v>0</v>
      </c>
      <c r="CH198" s="53">
        <v>0</v>
      </c>
      <c r="CI198" s="54">
        <v>0</v>
      </c>
      <c r="CJ198" s="55">
        <v>0</v>
      </c>
      <c r="CK198" s="61">
        <v>100</v>
      </c>
      <c r="CL198" s="57">
        <v>0</v>
      </c>
      <c r="CM198" s="58">
        <v>0</v>
      </c>
      <c r="CN198" s="59">
        <v>0</v>
      </c>
      <c r="CO198" s="60" t="s">
        <v>279</v>
      </c>
      <c r="CP198" s="49">
        <v>0</v>
      </c>
      <c r="CQ198" s="49">
        <v>100</v>
      </c>
      <c r="CR198" s="49">
        <v>0</v>
      </c>
      <c r="CS198" s="49">
        <v>0</v>
      </c>
      <c r="CT198" s="49">
        <v>0</v>
      </c>
      <c r="CU198" s="49">
        <v>0</v>
      </c>
      <c r="CV198" s="49">
        <v>0</v>
      </c>
      <c r="CW198" s="49">
        <v>0</v>
      </c>
      <c r="CX198" s="49">
        <v>0</v>
      </c>
    </row>
    <row r="199" spans="1:102" ht="15.75" thickBot="1" x14ac:dyDescent="0.3">
      <c r="A199" s="48" t="s">
        <v>280</v>
      </c>
      <c r="B199" s="49" t="s">
        <v>523</v>
      </c>
      <c r="C199" s="49" t="s">
        <v>518</v>
      </c>
      <c r="D199" s="49" t="s">
        <v>521</v>
      </c>
      <c r="E199" s="49" t="s">
        <v>526</v>
      </c>
      <c r="F199" s="50">
        <v>2.1</v>
      </c>
      <c r="G199" s="49">
        <v>-34.162289999999999</v>
      </c>
      <c r="H199" s="49">
        <v>19.13494</v>
      </c>
      <c r="I199" s="51">
        <v>23813</v>
      </c>
      <c r="J199" s="51">
        <v>33729</v>
      </c>
      <c r="K199" s="50"/>
      <c r="L199" s="49">
        <v>2.015119334</v>
      </c>
      <c r="M199" s="49">
        <v>7408.5217110000003</v>
      </c>
      <c r="N199" s="49">
        <v>1575.2952740000001</v>
      </c>
      <c r="O199" s="49">
        <v>1.5752952739999999</v>
      </c>
      <c r="P199" s="49">
        <v>2921.020372</v>
      </c>
      <c r="Q199" s="50">
        <v>465</v>
      </c>
      <c r="R199" s="50">
        <v>951</v>
      </c>
      <c r="S199" s="50">
        <v>560</v>
      </c>
      <c r="T199" s="50">
        <v>896</v>
      </c>
      <c r="U199" s="50">
        <v>0.17811217900000001</v>
      </c>
      <c r="V199" s="50">
        <v>0.166380216</v>
      </c>
      <c r="W199" s="50">
        <v>38.97000122</v>
      </c>
      <c r="X199" s="50">
        <v>0.15337105100000001</v>
      </c>
      <c r="Y199" s="49">
        <v>0.15031239299999999</v>
      </c>
      <c r="Z199" s="49">
        <v>100</v>
      </c>
      <c r="AA199" s="49">
        <v>0.31164871199999999</v>
      </c>
      <c r="AB199" s="50" t="s">
        <v>257</v>
      </c>
      <c r="AC199" s="49">
        <v>4.5717420720000002</v>
      </c>
      <c r="AD199" s="49">
        <v>6.75</v>
      </c>
      <c r="AE199" s="49">
        <v>4.7</v>
      </c>
      <c r="AF199" s="49">
        <v>6.56</v>
      </c>
      <c r="AG199" s="49">
        <v>6.63</v>
      </c>
      <c r="AH199" s="49">
        <v>6.63</v>
      </c>
      <c r="AI199" s="49">
        <v>0.88</v>
      </c>
      <c r="AJ199" s="49">
        <v>0.88</v>
      </c>
      <c r="AK199" s="49">
        <v>0.88</v>
      </c>
      <c r="AL199" s="49">
        <v>0.88</v>
      </c>
      <c r="AM199" s="49">
        <v>1213</v>
      </c>
      <c r="AN199" s="49">
        <v>1213</v>
      </c>
      <c r="AO199" s="49">
        <v>1213</v>
      </c>
      <c r="AP199" s="49">
        <v>1213</v>
      </c>
      <c r="AQ199" s="49">
        <v>867</v>
      </c>
      <c r="AR199" s="49">
        <v>867</v>
      </c>
      <c r="AS199" s="49">
        <v>867</v>
      </c>
      <c r="AT199" s="49">
        <v>867</v>
      </c>
      <c r="AU199" s="49">
        <v>0</v>
      </c>
      <c r="AV199" s="49">
        <v>0</v>
      </c>
      <c r="AW199" s="49">
        <v>9</v>
      </c>
      <c r="AX199" s="49">
        <v>67</v>
      </c>
      <c r="AY199" s="49">
        <v>6</v>
      </c>
      <c r="AZ199" s="49">
        <v>7</v>
      </c>
      <c r="BA199" s="49">
        <v>8</v>
      </c>
      <c r="BB199" s="49">
        <v>8</v>
      </c>
      <c r="BC199" s="49">
        <v>8</v>
      </c>
      <c r="BD199" s="49">
        <v>3</v>
      </c>
      <c r="BE199" s="49">
        <v>3</v>
      </c>
      <c r="BF199" s="49">
        <v>3</v>
      </c>
      <c r="BG199" s="49">
        <v>5</v>
      </c>
      <c r="BH199" s="49">
        <v>5</v>
      </c>
      <c r="BI199" s="49">
        <v>5</v>
      </c>
      <c r="BJ199" s="49">
        <v>1</v>
      </c>
      <c r="BK199" s="49">
        <v>1</v>
      </c>
      <c r="BL199" s="49">
        <v>1</v>
      </c>
      <c r="BM199" s="49">
        <v>8</v>
      </c>
      <c r="BN199" s="49">
        <v>8</v>
      </c>
      <c r="BO199" s="49">
        <v>3.029542207</v>
      </c>
      <c r="BP199" s="49">
        <v>0.23410403799999999</v>
      </c>
      <c r="BQ199" s="49">
        <v>4.0065480359999999</v>
      </c>
      <c r="BR199" s="49">
        <v>118</v>
      </c>
      <c r="BS199" s="49">
        <v>11</v>
      </c>
      <c r="BT199" s="49">
        <v>15</v>
      </c>
      <c r="BU199" s="49">
        <v>17</v>
      </c>
      <c r="BV199" s="49">
        <v>19</v>
      </c>
      <c r="BW199" s="49">
        <v>22</v>
      </c>
      <c r="BX199" s="49">
        <v>24</v>
      </c>
      <c r="BY199" s="49">
        <v>26</v>
      </c>
      <c r="BZ199" s="49">
        <v>44</v>
      </c>
      <c r="CA199" s="49">
        <v>58</v>
      </c>
      <c r="CB199" s="49">
        <v>67</v>
      </c>
      <c r="CC199" s="49">
        <v>76</v>
      </c>
      <c r="CD199" s="49">
        <v>87</v>
      </c>
      <c r="CE199" s="49">
        <v>95</v>
      </c>
      <c r="CF199" s="49">
        <v>104</v>
      </c>
      <c r="CG199" s="52">
        <v>0</v>
      </c>
      <c r="CH199" s="53">
        <v>0</v>
      </c>
      <c r="CI199" s="54">
        <v>0</v>
      </c>
      <c r="CJ199" s="55">
        <v>0</v>
      </c>
      <c r="CK199" s="61">
        <v>100</v>
      </c>
      <c r="CL199" s="57">
        <v>0</v>
      </c>
      <c r="CM199" s="58">
        <v>0</v>
      </c>
      <c r="CN199" s="59">
        <v>0</v>
      </c>
      <c r="CO199" s="60" t="s">
        <v>280</v>
      </c>
      <c r="CP199" s="49">
        <v>0</v>
      </c>
      <c r="CQ199" s="49">
        <v>100</v>
      </c>
      <c r="CR199" s="49">
        <v>0</v>
      </c>
      <c r="CS199" s="49">
        <v>0</v>
      </c>
      <c r="CT199" s="49">
        <v>0</v>
      </c>
      <c r="CU199" s="49">
        <v>0</v>
      </c>
      <c r="CV199" s="49">
        <v>0</v>
      </c>
      <c r="CW199" s="49">
        <v>0</v>
      </c>
      <c r="CX199" s="49">
        <v>0</v>
      </c>
    </row>
    <row r="200" spans="1:102" ht="15.75" thickBot="1" x14ac:dyDescent="0.3">
      <c r="A200" s="48" t="s">
        <v>281</v>
      </c>
      <c r="B200" s="49" t="s">
        <v>523</v>
      </c>
      <c r="C200" s="49" t="s">
        <v>518</v>
      </c>
      <c r="D200" s="49" t="s">
        <v>521</v>
      </c>
      <c r="E200" s="49" t="s">
        <v>526</v>
      </c>
      <c r="F200" s="50">
        <v>249</v>
      </c>
      <c r="G200" s="49">
        <v>-34.23527</v>
      </c>
      <c r="H200" s="49">
        <v>19.21527</v>
      </c>
      <c r="I200" s="51">
        <v>24575</v>
      </c>
      <c r="J200" s="51">
        <v>43208</v>
      </c>
      <c r="K200" s="50"/>
      <c r="L200" s="49">
        <v>249.52538010000001</v>
      </c>
      <c r="M200" s="49">
        <v>99159.145730000004</v>
      </c>
      <c r="N200" s="49">
        <v>10265.203799999999</v>
      </c>
      <c r="O200" s="49">
        <v>10.2652038</v>
      </c>
      <c r="P200" s="49">
        <v>30649.20695</v>
      </c>
      <c r="Q200" s="50">
        <v>28</v>
      </c>
      <c r="R200" s="50">
        <v>920</v>
      </c>
      <c r="S200" s="50">
        <v>51</v>
      </c>
      <c r="T200" s="50">
        <v>301</v>
      </c>
      <c r="U200" s="50">
        <v>1.1263718000000001E-2</v>
      </c>
      <c r="V200" s="50">
        <v>2.9103526000000001E-2</v>
      </c>
      <c r="W200" s="50">
        <v>19.700000760000002</v>
      </c>
      <c r="X200" s="50">
        <v>1.0875757999999999E-2</v>
      </c>
      <c r="Y200" s="49">
        <v>0.119839749</v>
      </c>
      <c r="Z200" s="49">
        <v>89.577215069999994</v>
      </c>
      <c r="AA200" s="49">
        <v>5.2749799160000004</v>
      </c>
      <c r="AB200" s="50" t="s">
        <v>257</v>
      </c>
      <c r="AC200" s="49">
        <v>10.32073578</v>
      </c>
      <c r="AD200" s="49">
        <v>6.8</v>
      </c>
      <c r="AE200" s="49">
        <v>2.95</v>
      </c>
      <c r="AF200" s="49">
        <v>5.46</v>
      </c>
      <c r="AG200" s="49">
        <v>5.28</v>
      </c>
      <c r="AH200" s="49">
        <v>6.37</v>
      </c>
      <c r="AI200" s="49">
        <v>0.94</v>
      </c>
      <c r="AJ200" s="49">
        <v>0.56000000000000005</v>
      </c>
      <c r="AK200" s="49">
        <v>0.92</v>
      </c>
      <c r="AL200" s="49">
        <v>0.92</v>
      </c>
      <c r="AM200" s="49">
        <v>1470</v>
      </c>
      <c r="AN200" s="49">
        <v>467</v>
      </c>
      <c r="AO200" s="49">
        <v>720</v>
      </c>
      <c r="AP200" s="49">
        <v>654</v>
      </c>
      <c r="AQ200" s="49">
        <v>1143</v>
      </c>
      <c r="AR200" s="49">
        <v>424</v>
      </c>
      <c r="AS200" s="49">
        <v>632</v>
      </c>
      <c r="AT200" s="49">
        <v>582</v>
      </c>
      <c r="AU200" s="49">
        <v>0.19</v>
      </c>
      <c r="AV200" s="49">
        <v>0.35399999999999998</v>
      </c>
      <c r="AW200" s="49">
        <v>9</v>
      </c>
      <c r="AX200" s="49">
        <v>52</v>
      </c>
      <c r="AY200" s="49">
        <v>6</v>
      </c>
      <c r="AZ200" s="49">
        <v>3</v>
      </c>
      <c r="BA200" s="49">
        <v>8</v>
      </c>
      <c r="BB200" s="49">
        <v>8</v>
      </c>
      <c r="BC200" s="49">
        <v>8</v>
      </c>
      <c r="BD200" s="49">
        <v>3</v>
      </c>
      <c r="BE200" s="49">
        <v>3</v>
      </c>
      <c r="BF200" s="49">
        <v>3</v>
      </c>
      <c r="BG200" s="49">
        <v>5</v>
      </c>
      <c r="BH200" s="49">
        <v>5</v>
      </c>
      <c r="BI200" s="49">
        <v>5</v>
      </c>
      <c r="BJ200" s="49">
        <v>1</v>
      </c>
      <c r="BK200" s="49">
        <v>1</v>
      </c>
      <c r="BL200" s="49">
        <v>1</v>
      </c>
      <c r="BM200" s="49">
        <v>8</v>
      </c>
      <c r="BN200" s="49">
        <v>8</v>
      </c>
      <c r="BO200" s="49">
        <v>3.029542207</v>
      </c>
      <c r="BP200" s="49">
        <v>0.32104497500000001</v>
      </c>
      <c r="BQ200" s="49">
        <v>-2.5588285829999999</v>
      </c>
      <c r="BR200" s="49">
        <v>90</v>
      </c>
      <c r="BS200" s="49">
        <v>36</v>
      </c>
      <c r="BT200" s="49">
        <v>49</v>
      </c>
      <c r="BU200" s="49">
        <v>60</v>
      </c>
      <c r="BV200" s="49">
        <v>71</v>
      </c>
      <c r="BW200" s="49">
        <v>86</v>
      </c>
      <c r="BX200" s="49">
        <v>100</v>
      </c>
      <c r="BY200" s="49">
        <v>114</v>
      </c>
      <c r="BZ200" s="49">
        <v>46</v>
      </c>
      <c r="CA200" s="49">
        <v>64</v>
      </c>
      <c r="CB200" s="49">
        <v>78</v>
      </c>
      <c r="CC200" s="49">
        <v>92</v>
      </c>
      <c r="CD200" s="49">
        <v>112</v>
      </c>
      <c r="CE200" s="49">
        <v>129</v>
      </c>
      <c r="CF200" s="49">
        <v>148</v>
      </c>
      <c r="CG200" s="52">
        <v>0</v>
      </c>
      <c r="CH200" s="53">
        <v>0</v>
      </c>
      <c r="CI200" s="54">
        <v>0</v>
      </c>
      <c r="CJ200" s="55">
        <v>0</v>
      </c>
      <c r="CK200" s="61">
        <v>100</v>
      </c>
      <c r="CL200" s="57">
        <v>0</v>
      </c>
      <c r="CM200" s="58">
        <v>0</v>
      </c>
      <c r="CN200" s="59">
        <v>0</v>
      </c>
      <c r="CO200" s="60" t="s">
        <v>281</v>
      </c>
      <c r="CP200" s="49">
        <v>0</v>
      </c>
      <c r="CQ200" s="49">
        <v>100</v>
      </c>
      <c r="CR200" s="49">
        <v>0</v>
      </c>
      <c r="CS200" s="49">
        <v>0</v>
      </c>
      <c r="CT200" s="49">
        <v>0</v>
      </c>
      <c r="CU200" s="49">
        <v>0</v>
      </c>
      <c r="CV200" s="49">
        <v>0</v>
      </c>
      <c r="CW200" s="49">
        <v>0</v>
      </c>
      <c r="CX200" s="49">
        <v>0</v>
      </c>
    </row>
    <row r="201" spans="1:102" x14ac:dyDescent="0.25">
      <c r="A201" s="48" t="s">
        <v>282</v>
      </c>
      <c r="B201" s="49" t="s">
        <v>523</v>
      </c>
      <c r="C201" s="49" t="s">
        <v>518</v>
      </c>
      <c r="D201" s="49" t="s">
        <v>521</v>
      </c>
      <c r="E201" s="49" t="s">
        <v>522</v>
      </c>
      <c r="F201" s="50">
        <v>23</v>
      </c>
      <c r="G201" s="49">
        <v>-34.358879999999999</v>
      </c>
      <c r="H201" s="49">
        <v>19.253879999999999</v>
      </c>
      <c r="I201" s="51">
        <v>28243</v>
      </c>
      <c r="J201" s="51">
        <v>43208</v>
      </c>
      <c r="K201" s="50"/>
      <c r="L201" s="49">
        <v>24.76108529</v>
      </c>
      <c r="M201" s="49">
        <v>27251.543669999999</v>
      </c>
      <c r="N201" s="49">
        <v>2923.8169170000001</v>
      </c>
      <c r="O201" s="49">
        <v>2.9238169169999999</v>
      </c>
      <c r="P201" s="49">
        <v>7863.7721410000004</v>
      </c>
      <c r="Q201" s="50">
        <v>172</v>
      </c>
      <c r="R201" s="50">
        <v>1143</v>
      </c>
      <c r="S201" s="50">
        <v>194</v>
      </c>
      <c r="T201" s="50">
        <v>418</v>
      </c>
      <c r="U201" s="50">
        <v>3.7026756000000001E-2</v>
      </c>
      <c r="V201" s="50">
        <v>0.123477637</v>
      </c>
      <c r="W201" s="50">
        <v>30.209999079999999</v>
      </c>
      <c r="X201" s="50">
        <v>3.7980076000000002E-2</v>
      </c>
      <c r="Y201" s="49">
        <v>4.6163323999999999E-2</v>
      </c>
      <c r="Z201" s="49">
        <v>96.080125429999995</v>
      </c>
      <c r="AA201" s="49">
        <v>1.143461976</v>
      </c>
      <c r="AB201" s="50" t="s">
        <v>257</v>
      </c>
      <c r="AC201" s="49">
        <v>3.5826073809999999</v>
      </c>
      <c r="AD201" s="49">
        <v>6.72</v>
      </c>
      <c r="AE201" s="49">
        <v>4.55</v>
      </c>
      <c r="AF201" s="49">
        <v>5.77</v>
      </c>
      <c r="AG201" s="49">
        <v>5.85</v>
      </c>
      <c r="AH201" s="49">
        <v>5.25</v>
      </c>
      <c r="AI201" s="49">
        <v>0.93</v>
      </c>
      <c r="AJ201" s="49">
        <v>0.84</v>
      </c>
      <c r="AK201" s="49">
        <v>0.92</v>
      </c>
      <c r="AL201" s="49">
        <v>0.92</v>
      </c>
      <c r="AM201" s="49">
        <v>1038</v>
      </c>
      <c r="AN201" s="49">
        <v>694</v>
      </c>
      <c r="AO201" s="49">
        <v>801</v>
      </c>
      <c r="AP201" s="49">
        <v>755</v>
      </c>
      <c r="AQ201" s="49">
        <v>613</v>
      </c>
      <c r="AR201" s="49">
        <v>565</v>
      </c>
      <c r="AS201" s="49">
        <v>584</v>
      </c>
      <c r="AT201" s="49">
        <v>584</v>
      </c>
      <c r="AU201" s="49">
        <v>0.17499999999999999</v>
      </c>
      <c r="AV201" s="49">
        <v>0</v>
      </c>
      <c r="AW201" s="49">
        <v>9</v>
      </c>
      <c r="AX201" s="49">
        <v>52</v>
      </c>
      <c r="AY201" s="49">
        <v>6</v>
      </c>
      <c r="AZ201" s="49">
        <v>3</v>
      </c>
      <c r="BA201" s="49">
        <v>8</v>
      </c>
      <c r="BB201" s="49">
        <v>8</v>
      </c>
      <c r="BC201" s="49">
        <v>8</v>
      </c>
      <c r="BD201" s="49">
        <v>3</v>
      </c>
      <c r="BE201" s="49">
        <v>3</v>
      </c>
      <c r="BF201" s="49">
        <v>3</v>
      </c>
      <c r="BG201" s="49">
        <v>5</v>
      </c>
      <c r="BH201" s="49">
        <v>5</v>
      </c>
      <c r="BI201" s="49">
        <v>5</v>
      </c>
      <c r="BJ201" s="49">
        <v>1</v>
      </c>
      <c r="BK201" s="49">
        <v>1</v>
      </c>
      <c r="BL201" s="49">
        <v>1</v>
      </c>
      <c r="BM201" s="49">
        <v>8</v>
      </c>
      <c r="BN201" s="49">
        <v>8</v>
      </c>
      <c r="BO201" s="49">
        <v>3.063629106</v>
      </c>
      <c r="BP201" s="49">
        <v>0.27761633200000002</v>
      </c>
      <c r="BQ201" s="49">
        <v>-8.2615388840000001</v>
      </c>
      <c r="BR201" s="49">
        <v>96</v>
      </c>
      <c r="BS201" s="49">
        <v>19</v>
      </c>
      <c r="BT201" s="49">
        <v>27</v>
      </c>
      <c r="BU201" s="49">
        <v>32</v>
      </c>
      <c r="BV201" s="49">
        <v>38</v>
      </c>
      <c r="BW201" s="49">
        <v>47</v>
      </c>
      <c r="BX201" s="49">
        <v>54</v>
      </c>
      <c r="BY201" s="49">
        <v>62</v>
      </c>
      <c r="BZ201" s="49">
        <v>32</v>
      </c>
      <c r="CA201" s="49">
        <v>45</v>
      </c>
      <c r="CB201" s="49">
        <v>54</v>
      </c>
      <c r="CC201" s="49">
        <v>64</v>
      </c>
      <c r="CD201" s="49">
        <v>78</v>
      </c>
      <c r="CE201" s="49">
        <v>90</v>
      </c>
      <c r="CF201" s="49">
        <v>103</v>
      </c>
      <c r="CG201" s="52">
        <v>0</v>
      </c>
      <c r="CH201" s="53">
        <v>0</v>
      </c>
      <c r="CI201" s="54">
        <v>0</v>
      </c>
      <c r="CJ201" s="55">
        <v>100</v>
      </c>
      <c r="CK201" s="61">
        <v>0</v>
      </c>
      <c r="CL201" s="57">
        <v>0</v>
      </c>
      <c r="CM201" s="58">
        <v>0</v>
      </c>
      <c r="CN201" s="59">
        <v>0</v>
      </c>
      <c r="CO201" s="60" t="s">
        <v>282</v>
      </c>
      <c r="CP201" s="49">
        <v>0</v>
      </c>
      <c r="CQ201" s="49">
        <v>100</v>
      </c>
      <c r="CR201" s="49">
        <v>0</v>
      </c>
      <c r="CS201" s="49">
        <v>0</v>
      </c>
      <c r="CT201" s="49">
        <v>0</v>
      </c>
      <c r="CU201" s="49">
        <v>0</v>
      </c>
      <c r="CV201" s="49">
        <v>0</v>
      </c>
      <c r="CW201" s="49">
        <v>0</v>
      </c>
      <c r="CX201" s="49">
        <v>0</v>
      </c>
    </row>
    <row r="202" spans="1:102" x14ac:dyDescent="0.25">
      <c r="A202" s="48" t="s">
        <v>283</v>
      </c>
      <c r="B202" s="49" t="s">
        <v>527</v>
      </c>
      <c r="C202" s="49" t="s">
        <v>519</v>
      </c>
      <c r="D202" s="49" t="s">
        <v>542</v>
      </c>
      <c r="E202" s="49" t="s">
        <v>556</v>
      </c>
      <c r="F202" s="50">
        <v>53</v>
      </c>
      <c r="G202" s="49">
        <v>-33.359720000000003</v>
      </c>
      <c r="H202" s="49">
        <v>19.29833</v>
      </c>
      <c r="I202" s="51">
        <v>23797</v>
      </c>
      <c r="J202" s="51">
        <v>43278</v>
      </c>
      <c r="K202" s="50">
        <v>1964</v>
      </c>
      <c r="L202" s="49">
        <v>52.375696609999999</v>
      </c>
      <c r="M202" s="49">
        <v>65119.984109999998</v>
      </c>
      <c r="N202" s="49">
        <v>9945.7752029999992</v>
      </c>
      <c r="O202" s="49">
        <v>9.9457752030000002</v>
      </c>
      <c r="P202" s="49">
        <v>19688.879420000001</v>
      </c>
      <c r="Q202" s="50">
        <v>459</v>
      </c>
      <c r="R202" s="50">
        <v>922</v>
      </c>
      <c r="S202" s="50">
        <v>525</v>
      </c>
      <c r="T202" s="50">
        <v>872</v>
      </c>
      <c r="U202" s="50">
        <v>2.7418541000000001E-2</v>
      </c>
      <c r="V202" s="50">
        <v>2.3515813E-2</v>
      </c>
      <c r="W202" s="50">
        <v>29.88999939</v>
      </c>
      <c r="X202" s="50">
        <v>2.3498883000000002E-2</v>
      </c>
      <c r="Y202" s="49">
        <v>0.87963847299999998</v>
      </c>
      <c r="Z202" s="49">
        <v>95.728529269999996</v>
      </c>
      <c r="AA202" s="49">
        <v>2.7887648700000001</v>
      </c>
      <c r="AB202" s="50" t="s">
        <v>257</v>
      </c>
      <c r="AC202" s="49">
        <v>9.4315096759999992</v>
      </c>
      <c r="AD202" s="49">
        <v>6.65</v>
      </c>
      <c r="AE202" s="49">
        <v>2.1800000000000002</v>
      </c>
      <c r="AF202" s="49">
        <v>5.59</v>
      </c>
      <c r="AG202" s="49">
        <v>6.25</v>
      </c>
      <c r="AH202" s="49">
        <v>6.43</v>
      </c>
      <c r="AI202" s="49">
        <v>0.8</v>
      </c>
      <c r="AJ202" s="49">
        <v>0.72</v>
      </c>
      <c r="AK202" s="49">
        <v>0.78</v>
      </c>
      <c r="AL202" s="49">
        <v>0.78</v>
      </c>
      <c r="AM202" s="49">
        <v>1345</v>
      </c>
      <c r="AN202" s="49">
        <v>525</v>
      </c>
      <c r="AO202" s="49">
        <v>855</v>
      </c>
      <c r="AP202" s="49">
        <v>815</v>
      </c>
      <c r="AQ202" s="49">
        <v>861</v>
      </c>
      <c r="AR202" s="49">
        <v>730</v>
      </c>
      <c r="AS202" s="49">
        <v>792</v>
      </c>
      <c r="AT202" s="49">
        <v>782</v>
      </c>
      <c r="AU202" s="49">
        <v>2.972</v>
      </c>
      <c r="AV202" s="49">
        <v>4.0000000000000001E-3</v>
      </c>
      <c r="AW202" s="49">
        <v>9</v>
      </c>
      <c r="AX202" s="49">
        <v>72</v>
      </c>
      <c r="AY202" s="49">
        <v>15</v>
      </c>
      <c r="AZ202" s="49">
        <v>3</v>
      </c>
      <c r="BA202" s="49">
        <v>8</v>
      </c>
      <c r="BB202" s="49">
        <v>8</v>
      </c>
      <c r="BC202" s="49">
        <v>8</v>
      </c>
      <c r="BD202" s="49">
        <v>3</v>
      </c>
      <c r="BE202" s="49">
        <v>3</v>
      </c>
      <c r="BF202" s="49">
        <v>3</v>
      </c>
      <c r="BG202" s="49">
        <v>5</v>
      </c>
      <c r="BH202" s="49">
        <v>5</v>
      </c>
      <c r="BI202" s="49">
        <v>5</v>
      </c>
      <c r="BJ202" s="49">
        <v>1</v>
      </c>
      <c r="BK202" s="49">
        <v>1</v>
      </c>
      <c r="BL202" s="49">
        <v>1</v>
      </c>
      <c r="BM202" s="49">
        <v>8</v>
      </c>
      <c r="BN202" s="49">
        <v>8</v>
      </c>
      <c r="BO202" s="49">
        <v>2.9829081199999998</v>
      </c>
      <c r="BP202" s="49">
        <v>0.671916493</v>
      </c>
      <c r="BQ202" s="49">
        <v>23.526840830000001</v>
      </c>
      <c r="BR202" s="49">
        <v>156</v>
      </c>
      <c r="BS202" s="49">
        <v>44</v>
      </c>
      <c r="BT202" s="49">
        <v>57</v>
      </c>
      <c r="BU202" s="49">
        <v>66</v>
      </c>
      <c r="BV202" s="49">
        <v>74</v>
      </c>
      <c r="BW202" s="49">
        <v>84</v>
      </c>
      <c r="BX202" s="49">
        <v>92</v>
      </c>
      <c r="BY202" s="49">
        <v>100</v>
      </c>
      <c r="BZ202" s="49">
        <v>66</v>
      </c>
      <c r="CA202" s="49">
        <v>86</v>
      </c>
      <c r="CB202" s="49">
        <v>99</v>
      </c>
      <c r="CC202" s="49">
        <v>111</v>
      </c>
      <c r="CD202" s="49">
        <v>127</v>
      </c>
      <c r="CE202" s="49">
        <v>138</v>
      </c>
      <c r="CF202" s="49">
        <v>150</v>
      </c>
      <c r="CG202" s="52">
        <v>0</v>
      </c>
      <c r="CH202" s="53">
        <v>0</v>
      </c>
      <c r="CI202" s="54">
        <v>0</v>
      </c>
      <c r="CJ202" s="55">
        <v>0</v>
      </c>
      <c r="CK202" s="56">
        <v>100</v>
      </c>
      <c r="CL202" s="57">
        <v>0</v>
      </c>
      <c r="CM202" s="58">
        <v>0</v>
      </c>
      <c r="CN202" s="59">
        <v>0</v>
      </c>
      <c r="CO202" s="60" t="s">
        <v>283</v>
      </c>
      <c r="CP202" s="49">
        <v>0</v>
      </c>
      <c r="CQ202" s="49">
        <v>100</v>
      </c>
      <c r="CR202" s="49">
        <v>0</v>
      </c>
      <c r="CS202" s="49">
        <v>0</v>
      </c>
      <c r="CT202" s="49">
        <v>0</v>
      </c>
      <c r="CU202" s="49">
        <v>0</v>
      </c>
      <c r="CV202" s="49">
        <v>0</v>
      </c>
      <c r="CW202" s="49">
        <v>0</v>
      </c>
      <c r="CX202" s="49">
        <v>0</v>
      </c>
    </row>
    <row r="203" spans="1:102" ht="15.75" thickBot="1" x14ac:dyDescent="0.3">
      <c r="A203" s="48" t="s">
        <v>284</v>
      </c>
      <c r="B203" s="49" t="s">
        <v>527</v>
      </c>
      <c r="C203" s="49" t="s">
        <v>519</v>
      </c>
      <c r="D203" s="49" t="s">
        <v>542</v>
      </c>
      <c r="E203" s="49" t="s">
        <v>557</v>
      </c>
      <c r="F203" s="50">
        <v>11</v>
      </c>
      <c r="G203" s="49">
        <v>-33.420940000000002</v>
      </c>
      <c r="H203" s="49">
        <v>19.478010000000001</v>
      </c>
      <c r="I203" s="51">
        <v>24231</v>
      </c>
      <c r="J203" s="51">
        <v>33338</v>
      </c>
      <c r="K203" s="50"/>
      <c r="L203" s="49">
        <v>9.9508200579999997</v>
      </c>
      <c r="M203" s="49">
        <v>18740.54106</v>
      </c>
      <c r="N203" s="49">
        <v>2665.7662789999999</v>
      </c>
      <c r="O203" s="49">
        <v>2.6657662790000001</v>
      </c>
      <c r="P203" s="49">
        <v>5350.0438089999998</v>
      </c>
      <c r="Q203" s="50">
        <v>945</v>
      </c>
      <c r="R203" s="50">
        <v>1751</v>
      </c>
      <c r="S203" s="50">
        <v>958</v>
      </c>
      <c r="T203" s="50">
        <v>1536</v>
      </c>
      <c r="U203" s="50">
        <v>0.111560777</v>
      </c>
      <c r="V203" s="50">
        <v>0.150652972</v>
      </c>
      <c r="W203" s="50">
        <v>32.799999239999998</v>
      </c>
      <c r="X203" s="50">
        <v>0.14404866099999999</v>
      </c>
      <c r="Y203" s="49">
        <v>0.94567277000000005</v>
      </c>
      <c r="Z203" s="49">
        <v>97.636164590000007</v>
      </c>
      <c r="AA203" s="49">
        <v>0.50877294699999998</v>
      </c>
      <c r="AB203" s="50" t="s">
        <v>257</v>
      </c>
      <c r="AC203" s="49">
        <v>2.0739876929999999</v>
      </c>
      <c r="AD203" s="49">
        <v>6.75</v>
      </c>
      <c r="AE203" s="49">
        <v>3.37</v>
      </c>
      <c r="AF203" s="49">
        <v>6.03</v>
      </c>
      <c r="AG203" s="49">
        <v>6.2</v>
      </c>
      <c r="AH203" s="49">
        <v>6.2</v>
      </c>
      <c r="AI203" s="49">
        <v>0.91</v>
      </c>
      <c r="AJ203" s="49">
        <v>0.8</v>
      </c>
      <c r="AK203" s="49">
        <v>0.9</v>
      </c>
      <c r="AL203" s="49">
        <v>0.9</v>
      </c>
      <c r="AM203" s="49">
        <v>1649</v>
      </c>
      <c r="AN203" s="49">
        <v>860</v>
      </c>
      <c r="AO203" s="49">
        <v>1231</v>
      </c>
      <c r="AP203" s="49">
        <v>1207</v>
      </c>
      <c r="AQ203" s="49">
        <v>469</v>
      </c>
      <c r="AR203" s="49">
        <v>223</v>
      </c>
      <c r="AS203" s="49">
        <v>332</v>
      </c>
      <c r="AT203" s="49">
        <v>315</v>
      </c>
      <c r="AU203" s="49">
        <v>0.93700000000000006</v>
      </c>
      <c r="AV203" s="49">
        <v>0</v>
      </c>
      <c r="AW203" s="49">
        <v>9</v>
      </c>
      <c r="AX203" s="49">
        <v>72</v>
      </c>
      <c r="AY203" s="49">
        <v>15</v>
      </c>
      <c r="AZ203" s="49">
        <v>3</v>
      </c>
      <c r="BA203" s="49">
        <v>8</v>
      </c>
      <c r="BB203" s="49">
        <v>8</v>
      </c>
      <c r="BC203" s="49">
        <v>8</v>
      </c>
      <c r="BD203" s="49">
        <v>3</v>
      </c>
      <c r="BE203" s="49">
        <v>3</v>
      </c>
      <c r="BF203" s="49">
        <v>3</v>
      </c>
      <c r="BG203" s="49">
        <v>5</v>
      </c>
      <c r="BH203" s="49">
        <v>5</v>
      </c>
      <c r="BI203" s="49">
        <v>5</v>
      </c>
      <c r="BJ203" s="49">
        <v>1</v>
      </c>
      <c r="BK203" s="49">
        <v>1</v>
      </c>
      <c r="BL203" s="49">
        <v>1</v>
      </c>
      <c r="BM203" s="49">
        <v>8</v>
      </c>
      <c r="BN203" s="49">
        <v>8</v>
      </c>
      <c r="BO203" s="49">
        <v>3.058817345</v>
      </c>
      <c r="BP203" s="49">
        <v>0.73526398900000001</v>
      </c>
      <c r="BQ203" s="49">
        <v>-28.046828600000001</v>
      </c>
      <c r="BR203" s="49">
        <v>207</v>
      </c>
      <c r="BS203" s="49">
        <v>26</v>
      </c>
      <c r="BT203" s="49">
        <v>34</v>
      </c>
      <c r="BU203" s="49">
        <v>39</v>
      </c>
      <c r="BV203" s="49">
        <v>44</v>
      </c>
      <c r="BW203" s="49">
        <v>51</v>
      </c>
      <c r="BX203" s="49">
        <v>55</v>
      </c>
      <c r="BY203" s="49">
        <v>60</v>
      </c>
      <c r="BZ203" s="49">
        <v>47</v>
      </c>
      <c r="CA203" s="49">
        <v>61</v>
      </c>
      <c r="CB203" s="49">
        <v>70</v>
      </c>
      <c r="CC203" s="49">
        <v>79</v>
      </c>
      <c r="CD203" s="49">
        <v>91</v>
      </c>
      <c r="CE203" s="49">
        <v>99</v>
      </c>
      <c r="CF203" s="49">
        <v>107</v>
      </c>
      <c r="CG203" s="52">
        <v>0</v>
      </c>
      <c r="CH203" s="53">
        <v>0</v>
      </c>
      <c r="CI203" s="54">
        <v>0</v>
      </c>
      <c r="CJ203" s="55">
        <v>0</v>
      </c>
      <c r="CK203" s="56">
        <v>100</v>
      </c>
      <c r="CL203" s="57">
        <v>0</v>
      </c>
      <c r="CM203" s="58">
        <v>0</v>
      </c>
      <c r="CN203" s="59">
        <v>0</v>
      </c>
      <c r="CO203" s="60" t="s">
        <v>284</v>
      </c>
      <c r="CP203" s="49">
        <v>0</v>
      </c>
      <c r="CQ203" s="49">
        <v>100</v>
      </c>
      <c r="CR203" s="49">
        <v>0</v>
      </c>
      <c r="CS203" s="49">
        <v>0</v>
      </c>
      <c r="CT203" s="49">
        <v>0</v>
      </c>
      <c r="CU203" s="49">
        <v>0</v>
      </c>
      <c r="CV203" s="49">
        <v>0</v>
      </c>
      <c r="CW203" s="49">
        <v>0</v>
      </c>
      <c r="CX203" s="49">
        <v>0</v>
      </c>
    </row>
    <row r="204" spans="1:102" x14ac:dyDescent="0.25">
      <c r="A204" s="48" t="s">
        <v>285</v>
      </c>
      <c r="B204" s="49" t="s">
        <v>527</v>
      </c>
      <c r="C204" s="49" t="s">
        <v>519</v>
      </c>
      <c r="D204" s="49" t="s">
        <v>542</v>
      </c>
      <c r="E204" s="49" t="s">
        <v>543</v>
      </c>
      <c r="F204" s="50">
        <v>61</v>
      </c>
      <c r="G204" s="49">
        <v>-33.733420000000002</v>
      </c>
      <c r="H204" s="49">
        <v>19.11439</v>
      </c>
      <c r="I204" s="51">
        <v>25272</v>
      </c>
      <c r="J204" s="51">
        <v>33772</v>
      </c>
      <c r="K204" s="50"/>
      <c r="L204" s="49">
        <v>59.658023749999998</v>
      </c>
      <c r="M204" s="49">
        <v>57457.346680000002</v>
      </c>
      <c r="N204" s="49">
        <v>6989.0061830000004</v>
      </c>
      <c r="O204" s="49">
        <v>6.9890061829999999</v>
      </c>
      <c r="P204" s="49">
        <v>15455.86457</v>
      </c>
      <c r="Q204" s="50">
        <v>445</v>
      </c>
      <c r="R204" s="50">
        <v>1740</v>
      </c>
      <c r="S204" s="50">
        <v>478</v>
      </c>
      <c r="T204" s="50">
        <v>973</v>
      </c>
      <c r="U204" s="50">
        <v>4.5658201000000002E-2</v>
      </c>
      <c r="V204" s="50">
        <v>8.3786966000000004E-2</v>
      </c>
      <c r="W204" s="50">
        <v>43.400001529999997</v>
      </c>
      <c r="X204" s="50">
        <v>4.2702239000000003E-2</v>
      </c>
      <c r="Y204" s="49">
        <v>0.46956746599999999</v>
      </c>
      <c r="Z204" s="49">
        <v>93.219906339999994</v>
      </c>
      <c r="AA204" s="49">
        <v>1.8390488149999999</v>
      </c>
      <c r="AB204" s="50" t="s">
        <v>257</v>
      </c>
      <c r="AC204" s="49">
        <v>8.5986916749999995</v>
      </c>
      <c r="AD204" s="49">
        <v>6.88</v>
      </c>
      <c r="AE204" s="49">
        <v>3.4</v>
      </c>
      <c r="AF204" s="49">
        <v>5.87</v>
      </c>
      <c r="AG204" s="49">
        <v>6.55</v>
      </c>
      <c r="AH204" s="49">
        <v>6.55</v>
      </c>
      <c r="AI204" s="49">
        <v>0.79</v>
      </c>
      <c r="AJ204" s="49">
        <v>0.68</v>
      </c>
      <c r="AK204" s="49">
        <v>0.73</v>
      </c>
      <c r="AL204" s="49">
        <v>0.72</v>
      </c>
      <c r="AM204" s="49">
        <v>3134</v>
      </c>
      <c r="AN204" s="49">
        <v>933</v>
      </c>
      <c r="AO204" s="49">
        <v>1705</v>
      </c>
      <c r="AP204" s="49">
        <v>1491</v>
      </c>
      <c r="AQ204" s="49">
        <v>967</v>
      </c>
      <c r="AR204" s="49">
        <v>813</v>
      </c>
      <c r="AS204" s="49">
        <v>902</v>
      </c>
      <c r="AT204" s="49">
        <v>903</v>
      </c>
      <c r="AU204" s="49">
        <v>5.0000000000000001E-3</v>
      </c>
      <c r="AV204" s="49">
        <v>0</v>
      </c>
      <c r="AW204" s="49">
        <v>9</v>
      </c>
      <c r="AX204" s="49">
        <v>54</v>
      </c>
      <c r="AY204" s="49">
        <v>6</v>
      </c>
      <c r="AZ204" s="49">
        <v>7</v>
      </c>
      <c r="BA204" s="49">
        <v>8</v>
      </c>
      <c r="BB204" s="49">
        <v>8</v>
      </c>
      <c r="BC204" s="49">
        <v>8</v>
      </c>
      <c r="BD204" s="49">
        <v>3</v>
      </c>
      <c r="BE204" s="49">
        <v>3</v>
      </c>
      <c r="BF204" s="49">
        <v>3</v>
      </c>
      <c r="BG204" s="49">
        <v>5</v>
      </c>
      <c r="BH204" s="49">
        <v>5</v>
      </c>
      <c r="BI204" s="49">
        <v>5</v>
      </c>
      <c r="BJ204" s="49">
        <v>1</v>
      </c>
      <c r="BK204" s="49">
        <v>1</v>
      </c>
      <c r="BL204" s="49">
        <v>1</v>
      </c>
      <c r="BM204" s="49">
        <v>8</v>
      </c>
      <c r="BN204" s="49">
        <v>8</v>
      </c>
      <c r="BO204" s="49">
        <v>2.934015359</v>
      </c>
      <c r="BP204" s="49">
        <v>0.72108874599999995</v>
      </c>
      <c r="BQ204" s="49">
        <v>-2.2949493859999999</v>
      </c>
      <c r="BR204" s="49">
        <v>204</v>
      </c>
      <c r="BS204" s="49">
        <v>44</v>
      </c>
      <c r="BT204" s="49">
        <v>58</v>
      </c>
      <c r="BU204" s="49">
        <v>67</v>
      </c>
      <c r="BV204" s="49">
        <v>76</v>
      </c>
      <c r="BW204" s="49">
        <v>88</v>
      </c>
      <c r="BX204" s="49">
        <v>96</v>
      </c>
      <c r="BY204" s="49">
        <v>105</v>
      </c>
      <c r="BZ204" s="49">
        <v>92</v>
      </c>
      <c r="CA204" s="49">
        <v>121</v>
      </c>
      <c r="CB204" s="49">
        <v>141</v>
      </c>
      <c r="CC204" s="49">
        <v>159</v>
      </c>
      <c r="CD204" s="49">
        <v>182</v>
      </c>
      <c r="CE204" s="49">
        <v>200</v>
      </c>
      <c r="CF204" s="49">
        <v>218</v>
      </c>
      <c r="CG204" s="52">
        <v>0</v>
      </c>
      <c r="CH204" s="53">
        <v>0</v>
      </c>
      <c r="CI204" s="54">
        <v>0</v>
      </c>
      <c r="CJ204" s="55">
        <v>0</v>
      </c>
      <c r="CK204" s="61">
        <v>100</v>
      </c>
      <c r="CL204" s="57">
        <v>0</v>
      </c>
      <c r="CM204" s="58">
        <v>0</v>
      </c>
      <c r="CN204" s="59">
        <v>0</v>
      </c>
      <c r="CO204" s="60" t="s">
        <v>285</v>
      </c>
      <c r="CP204" s="49">
        <v>0</v>
      </c>
      <c r="CQ204" s="49">
        <v>100</v>
      </c>
      <c r="CR204" s="49">
        <v>0</v>
      </c>
      <c r="CS204" s="49">
        <v>0</v>
      </c>
      <c r="CT204" s="49">
        <v>0</v>
      </c>
      <c r="CU204" s="49">
        <v>0</v>
      </c>
      <c r="CV204" s="49">
        <v>0</v>
      </c>
      <c r="CW204" s="49">
        <v>0</v>
      </c>
      <c r="CX204" s="49">
        <v>0</v>
      </c>
    </row>
    <row r="205" spans="1:102" x14ac:dyDescent="0.25">
      <c r="A205" s="48" t="s">
        <v>286</v>
      </c>
      <c r="B205" s="49" t="s">
        <v>527</v>
      </c>
      <c r="C205" s="49" t="s">
        <v>519</v>
      </c>
      <c r="D205" s="49" t="s">
        <v>542</v>
      </c>
      <c r="E205" s="49" t="s">
        <v>543</v>
      </c>
      <c r="F205" s="50">
        <v>111</v>
      </c>
      <c r="G205" s="49">
        <v>-33.724719999999998</v>
      </c>
      <c r="H205" s="49">
        <v>19.169720000000002</v>
      </c>
      <c r="I205" s="51">
        <v>25260</v>
      </c>
      <c r="J205" s="51">
        <v>43280</v>
      </c>
      <c r="K205" s="50">
        <v>1968</v>
      </c>
      <c r="L205" s="49">
        <v>110.2479874</v>
      </c>
      <c r="M205" s="49">
        <v>77818.212490000005</v>
      </c>
      <c r="N205" s="49">
        <v>10272.473040000001</v>
      </c>
      <c r="O205" s="49">
        <v>10.27247304</v>
      </c>
      <c r="P205" s="49">
        <v>22091.627380000002</v>
      </c>
      <c r="Q205" s="50">
        <v>375</v>
      </c>
      <c r="R205" s="50">
        <v>1740</v>
      </c>
      <c r="S205" s="50">
        <v>401</v>
      </c>
      <c r="T205" s="50">
        <v>883</v>
      </c>
      <c r="U205" s="50">
        <v>2.7781047E-2</v>
      </c>
      <c r="V205" s="50">
        <v>6.1788113999999998E-2</v>
      </c>
      <c r="W205" s="50">
        <v>44.97000122</v>
      </c>
      <c r="X205" s="50">
        <v>2.9090960999999999E-2</v>
      </c>
      <c r="Y205" s="49">
        <v>0.51303569199999999</v>
      </c>
      <c r="Z205" s="49">
        <v>91.551355740000005</v>
      </c>
      <c r="AA205" s="49">
        <v>2.8068770500000002</v>
      </c>
      <c r="AB205" s="50" t="s">
        <v>257</v>
      </c>
      <c r="AC205" s="49">
        <v>11.448483980000001</v>
      </c>
      <c r="AD205" s="49">
        <v>6.88</v>
      </c>
      <c r="AE205" s="49">
        <v>3.4</v>
      </c>
      <c r="AF205" s="49">
        <v>5.7</v>
      </c>
      <c r="AG205" s="49">
        <v>6.55</v>
      </c>
      <c r="AH205" s="49">
        <v>6.55</v>
      </c>
      <c r="AI205" s="49">
        <v>0.82</v>
      </c>
      <c r="AJ205" s="49">
        <v>0.68</v>
      </c>
      <c r="AK205" s="49">
        <v>0.73</v>
      </c>
      <c r="AL205" s="49">
        <v>0.72</v>
      </c>
      <c r="AM205" s="49">
        <v>3134</v>
      </c>
      <c r="AN205" s="49">
        <v>933</v>
      </c>
      <c r="AO205" s="49">
        <v>1624</v>
      </c>
      <c r="AP205" s="49">
        <v>1482</v>
      </c>
      <c r="AQ205" s="49">
        <v>967</v>
      </c>
      <c r="AR205" s="49">
        <v>813</v>
      </c>
      <c r="AS205" s="49">
        <v>895</v>
      </c>
      <c r="AT205" s="49">
        <v>894</v>
      </c>
      <c r="AU205" s="49">
        <v>3.0000000000000001E-3</v>
      </c>
      <c r="AV205" s="49">
        <v>0</v>
      </c>
      <c r="AW205" s="49">
        <v>9</v>
      </c>
      <c r="AX205" s="49">
        <v>67</v>
      </c>
      <c r="AY205" s="49">
        <v>6</v>
      </c>
      <c r="AZ205" s="49">
        <v>7</v>
      </c>
      <c r="BA205" s="49">
        <v>8</v>
      </c>
      <c r="BB205" s="49">
        <v>8</v>
      </c>
      <c r="BC205" s="49">
        <v>8</v>
      </c>
      <c r="BD205" s="49">
        <v>3</v>
      </c>
      <c r="BE205" s="49">
        <v>3</v>
      </c>
      <c r="BF205" s="49">
        <v>3</v>
      </c>
      <c r="BG205" s="49">
        <v>5</v>
      </c>
      <c r="BH205" s="49">
        <v>5</v>
      </c>
      <c r="BI205" s="49">
        <v>5</v>
      </c>
      <c r="BJ205" s="49">
        <v>1</v>
      </c>
      <c r="BK205" s="49">
        <v>1</v>
      </c>
      <c r="BL205" s="49">
        <v>1</v>
      </c>
      <c r="BM205" s="49">
        <v>8</v>
      </c>
      <c r="BN205" s="49">
        <v>8</v>
      </c>
      <c r="BO205" s="49">
        <v>2.934015359</v>
      </c>
      <c r="BP205" s="49">
        <v>0.78580427900000005</v>
      </c>
      <c r="BQ205" s="49">
        <v>3.2143370440000001</v>
      </c>
      <c r="BR205" s="49">
        <v>202</v>
      </c>
      <c r="BS205" s="49">
        <v>48</v>
      </c>
      <c r="BT205" s="49">
        <v>63</v>
      </c>
      <c r="BU205" s="49">
        <v>73</v>
      </c>
      <c r="BV205" s="49">
        <v>83</v>
      </c>
      <c r="BW205" s="49">
        <v>96</v>
      </c>
      <c r="BX205" s="49">
        <v>105</v>
      </c>
      <c r="BY205" s="49">
        <v>115</v>
      </c>
      <c r="BZ205" s="49">
        <v>93</v>
      </c>
      <c r="CA205" s="49">
        <v>122</v>
      </c>
      <c r="CB205" s="49">
        <v>141</v>
      </c>
      <c r="CC205" s="49">
        <v>160</v>
      </c>
      <c r="CD205" s="49">
        <v>184</v>
      </c>
      <c r="CE205" s="49">
        <v>202</v>
      </c>
      <c r="CF205" s="49">
        <v>220</v>
      </c>
      <c r="CG205" s="52">
        <v>0</v>
      </c>
      <c r="CH205" s="53">
        <v>0</v>
      </c>
      <c r="CI205" s="54">
        <v>0</v>
      </c>
      <c r="CJ205" s="55">
        <v>0</v>
      </c>
      <c r="CK205" s="56">
        <v>100</v>
      </c>
      <c r="CL205" s="57">
        <v>0</v>
      </c>
      <c r="CM205" s="58">
        <v>0</v>
      </c>
      <c r="CN205" s="59">
        <v>0</v>
      </c>
      <c r="CO205" s="60" t="s">
        <v>286</v>
      </c>
      <c r="CP205" s="49">
        <v>0</v>
      </c>
      <c r="CQ205" s="49">
        <v>100</v>
      </c>
      <c r="CR205" s="49">
        <v>0</v>
      </c>
      <c r="CS205" s="49">
        <v>0</v>
      </c>
      <c r="CT205" s="49">
        <v>0</v>
      </c>
      <c r="CU205" s="49">
        <v>0</v>
      </c>
      <c r="CV205" s="49">
        <v>0</v>
      </c>
      <c r="CW205" s="49">
        <v>0</v>
      </c>
      <c r="CX205" s="49">
        <v>0</v>
      </c>
    </row>
    <row r="206" spans="1:102" x14ac:dyDescent="0.25">
      <c r="A206" s="48" t="s">
        <v>287</v>
      </c>
      <c r="B206" s="49" t="s">
        <v>527</v>
      </c>
      <c r="C206" s="49" t="s">
        <v>519</v>
      </c>
      <c r="D206" s="49" t="s">
        <v>542</v>
      </c>
      <c r="E206" s="49" t="s">
        <v>543</v>
      </c>
      <c r="F206" s="50">
        <v>61</v>
      </c>
      <c r="G206" s="49">
        <v>-33.736660000000001</v>
      </c>
      <c r="H206" s="49">
        <v>19.114719999999998</v>
      </c>
      <c r="I206" s="51">
        <v>33357</v>
      </c>
      <c r="J206" s="51">
        <v>43292</v>
      </c>
      <c r="K206" s="50"/>
      <c r="L206" s="49">
        <v>59.59536679</v>
      </c>
      <c r="M206" s="49">
        <v>57121.555229999998</v>
      </c>
      <c r="N206" s="49">
        <v>6753.299739</v>
      </c>
      <c r="O206" s="49">
        <v>6.753299739</v>
      </c>
      <c r="P206" s="49">
        <v>15220.15813</v>
      </c>
      <c r="Q206" s="50">
        <v>459</v>
      </c>
      <c r="R206" s="50">
        <v>1740</v>
      </c>
      <c r="S206" s="50">
        <v>479</v>
      </c>
      <c r="T206" s="50">
        <v>982</v>
      </c>
      <c r="U206" s="50">
        <v>4.5236826000000001E-2</v>
      </c>
      <c r="V206" s="50">
        <v>8.4164696999999997E-2</v>
      </c>
      <c r="W206" s="50">
        <v>43.400001529999997</v>
      </c>
      <c r="X206" s="50">
        <v>4.4064368999999999E-2</v>
      </c>
      <c r="Y206" s="49">
        <v>0.46736482200000001</v>
      </c>
      <c r="Z206" s="49">
        <v>93.121297159999997</v>
      </c>
      <c r="AA206" s="49">
        <v>1.7955766950000001</v>
      </c>
      <c r="AB206" s="50" t="s">
        <v>257</v>
      </c>
      <c r="AC206" s="49">
        <v>8.4782911399999996</v>
      </c>
      <c r="AD206" s="49">
        <v>6.88</v>
      </c>
      <c r="AE206" s="49">
        <v>3.4</v>
      </c>
      <c r="AF206" s="49">
        <v>5.87</v>
      </c>
      <c r="AG206" s="49">
        <v>6.55</v>
      </c>
      <c r="AH206" s="49">
        <v>6.55</v>
      </c>
      <c r="AI206" s="49">
        <v>0.79</v>
      </c>
      <c r="AJ206" s="49">
        <v>0.68</v>
      </c>
      <c r="AK206" s="49">
        <v>0.73</v>
      </c>
      <c r="AL206" s="49">
        <v>0.72</v>
      </c>
      <c r="AM206" s="49">
        <v>3134</v>
      </c>
      <c r="AN206" s="49">
        <v>1002</v>
      </c>
      <c r="AO206" s="49">
        <v>1738</v>
      </c>
      <c r="AP206" s="49">
        <v>1497</v>
      </c>
      <c r="AQ206" s="49">
        <v>967</v>
      </c>
      <c r="AR206" s="49">
        <v>813</v>
      </c>
      <c r="AS206" s="49">
        <v>902</v>
      </c>
      <c r="AT206" s="49">
        <v>903</v>
      </c>
      <c r="AU206" s="49">
        <v>5.0000000000000001E-3</v>
      </c>
      <c r="AV206" s="49">
        <v>0</v>
      </c>
      <c r="AW206" s="49">
        <v>9</v>
      </c>
      <c r="AX206" s="49">
        <v>54</v>
      </c>
      <c r="AY206" s="49">
        <v>6</v>
      </c>
      <c r="AZ206" s="49">
        <v>7</v>
      </c>
      <c r="BA206" s="49">
        <v>8</v>
      </c>
      <c r="BB206" s="49">
        <v>8</v>
      </c>
      <c r="BC206" s="49">
        <v>8</v>
      </c>
      <c r="BD206" s="49">
        <v>3</v>
      </c>
      <c r="BE206" s="49">
        <v>3</v>
      </c>
      <c r="BF206" s="49">
        <v>3</v>
      </c>
      <c r="BG206" s="49">
        <v>5</v>
      </c>
      <c r="BH206" s="49">
        <v>5</v>
      </c>
      <c r="BI206" s="49">
        <v>5</v>
      </c>
      <c r="BJ206" s="49">
        <v>1</v>
      </c>
      <c r="BK206" s="49">
        <v>1</v>
      </c>
      <c r="BL206" s="49">
        <v>1</v>
      </c>
      <c r="BM206" s="49">
        <v>8</v>
      </c>
      <c r="BN206" s="49">
        <v>8</v>
      </c>
      <c r="BO206" s="49">
        <v>2.934015359</v>
      </c>
      <c r="BP206" s="49">
        <v>0.849643975</v>
      </c>
      <c r="BQ206" s="49">
        <v>3.7509386999999998E-2</v>
      </c>
      <c r="BR206" s="49">
        <v>204</v>
      </c>
      <c r="BS206" s="49">
        <v>44</v>
      </c>
      <c r="BT206" s="49">
        <v>57</v>
      </c>
      <c r="BU206" s="49">
        <v>66</v>
      </c>
      <c r="BV206" s="49">
        <v>75</v>
      </c>
      <c r="BW206" s="49">
        <v>86</v>
      </c>
      <c r="BX206" s="49">
        <v>95</v>
      </c>
      <c r="BY206" s="49">
        <v>103</v>
      </c>
      <c r="BZ206" s="49">
        <v>92</v>
      </c>
      <c r="CA206" s="49">
        <v>121</v>
      </c>
      <c r="CB206" s="49">
        <v>140</v>
      </c>
      <c r="CC206" s="49">
        <v>158</v>
      </c>
      <c r="CD206" s="49">
        <v>181</v>
      </c>
      <c r="CE206" s="49">
        <v>199</v>
      </c>
      <c r="CF206" s="49">
        <v>216</v>
      </c>
      <c r="CG206" s="52">
        <v>0</v>
      </c>
      <c r="CH206" s="53">
        <v>0</v>
      </c>
      <c r="CI206" s="54">
        <v>0</v>
      </c>
      <c r="CJ206" s="55">
        <v>0</v>
      </c>
      <c r="CK206" s="56">
        <v>100</v>
      </c>
      <c r="CL206" s="57">
        <v>0</v>
      </c>
      <c r="CM206" s="58">
        <v>0</v>
      </c>
      <c r="CN206" s="59">
        <v>0</v>
      </c>
      <c r="CO206" s="60" t="s">
        <v>287</v>
      </c>
      <c r="CP206" s="49">
        <v>0</v>
      </c>
      <c r="CQ206" s="49">
        <v>100</v>
      </c>
      <c r="CR206" s="49">
        <v>0</v>
      </c>
      <c r="CS206" s="49">
        <v>0</v>
      </c>
      <c r="CT206" s="49">
        <v>0</v>
      </c>
      <c r="CU206" s="49">
        <v>0</v>
      </c>
      <c r="CV206" s="49">
        <v>0</v>
      </c>
      <c r="CW206" s="49">
        <v>0</v>
      </c>
      <c r="CX206" s="49">
        <v>0</v>
      </c>
    </row>
    <row r="207" spans="1:102" ht="15.75" thickBot="1" x14ac:dyDescent="0.3">
      <c r="A207" s="48" t="s">
        <v>288</v>
      </c>
      <c r="B207" s="49" t="s">
        <v>527</v>
      </c>
      <c r="C207" s="49" t="s">
        <v>623</v>
      </c>
      <c r="D207" s="49" t="s">
        <v>624</v>
      </c>
      <c r="E207" s="49" t="s">
        <v>625</v>
      </c>
      <c r="F207" s="50">
        <v>16</v>
      </c>
      <c r="G207" s="49">
        <v>-33.461660000000002</v>
      </c>
      <c r="H207" s="49">
        <v>19.6175</v>
      </c>
      <c r="I207" s="51">
        <v>25472</v>
      </c>
      <c r="J207" s="51">
        <v>43287</v>
      </c>
      <c r="K207" s="50"/>
      <c r="L207" s="49">
        <v>15.7883356</v>
      </c>
      <c r="M207" s="49">
        <v>27640.80834</v>
      </c>
      <c r="N207" s="49">
        <v>4451.5461359999999</v>
      </c>
      <c r="O207" s="49">
        <v>4.4515461360000002</v>
      </c>
      <c r="P207" s="49">
        <v>9415.5565229999993</v>
      </c>
      <c r="Q207" s="50">
        <v>474</v>
      </c>
      <c r="R207" s="50">
        <v>1930</v>
      </c>
      <c r="S207" s="50">
        <v>604</v>
      </c>
      <c r="T207" s="50">
        <v>1685</v>
      </c>
      <c r="U207" s="50">
        <v>0.132468641</v>
      </c>
      <c r="V207" s="50">
        <v>0.15463769899999999</v>
      </c>
      <c r="W207" s="50">
        <v>53.75</v>
      </c>
      <c r="X207" s="50">
        <v>0.153079987</v>
      </c>
      <c r="Y207" s="49">
        <v>0.98360077999999995</v>
      </c>
      <c r="Z207" s="49">
        <v>96.860227629999997</v>
      </c>
      <c r="AA207" s="49">
        <v>0.76803805400000003</v>
      </c>
      <c r="AB207" s="50" t="s">
        <v>257</v>
      </c>
      <c r="AC207" s="49">
        <v>2.1580173390000001</v>
      </c>
      <c r="AD207" s="49">
        <v>6.75</v>
      </c>
      <c r="AE207" s="49">
        <v>5.0999999999999996</v>
      </c>
      <c r="AF207" s="49">
        <v>6.35</v>
      </c>
      <c r="AG207" s="49">
        <v>6.42</v>
      </c>
      <c r="AH207" s="49">
        <v>6.42</v>
      </c>
      <c r="AI207" s="49">
        <v>0.84</v>
      </c>
      <c r="AJ207" s="49">
        <v>0.78</v>
      </c>
      <c r="AK207" s="49">
        <v>0.83</v>
      </c>
      <c r="AL207" s="49">
        <v>0.83</v>
      </c>
      <c r="AM207" s="49">
        <v>1652</v>
      </c>
      <c r="AN207" s="49">
        <v>747</v>
      </c>
      <c r="AO207" s="49">
        <v>1120</v>
      </c>
      <c r="AP207" s="49">
        <v>1093</v>
      </c>
      <c r="AQ207" s="49">
        <v>308</v>
      </c>
      <c r="AR207" s="49">
        <v>266</v>
      </c>
      <c r="AS207" s="49">
        <v>283</v>
      </c>
      <c r="AT207" s="49">
        <v>279</v>
      </c>
      <c r="AU207" s="49">
        <v>0</v>
      </c>
      <c r="AV207" s="49">
        <v>0</v>
      </c>
      <c r="AW207" s="49">
        <v>9</v>
      </c>
      <c r="AX207" s="49">
        <v>72</v>
      </c>
      <c r="AY207" s="49">
        <v>15</v>
      </c>
      <c r="AZ207" s="49">
        <v>3</v>
      </c>
      <c r="BA207" s="49">
        <v>8</v>
      </c>
      <c r="BB207" s="49">
        <v>8</v>
      </c>
      <c r="BC207" s="49">
        <v>8</v>
      </c>
      <c r="BD207" s="49">
        <v>3</v>
      </c>
      <c r="BE207" s="49">
        <v>3</v>
      </c>
      <c r="BF207" s="49">
        <v>3</v>
      </c>
      <c r="BG207" s="49">
        <v>5</v>
      </c>
      <c r="BH207" s="49">
        <v>5</v>
      </c>
      <c r="BI207" s="49">
        <v>5</v>
      </c>
      <c r="BJ207" s="49">
        <v>1</v>
      </c>
      <c r="BK207" s="49">
        <v>1</v>
      </c>
      <c r="BL207" s="49">
        <v>1</v>
      </c>
      <c r="BM207" s="49">
        <v>8</v>
      </c>
      <c r="BN207" s="49">
        <v>8</v>
      </c>
      <c r="BO207" s="49">
        <v>3.058817345</v>
      </c>
      <c r="BP207" s="49">
        <v>0.80124959799999995</v>
      </c>
      <c r="BQ207" s="49">
        <v>5.3140340369999999</v>
      </c>
      <c r="BR207" s="49">
        <v>129</v>
      </c>
      <c r="BS207" s="49">
        <v>37</v>
      </c>
      <c r="BT207" s="49">
        <v>49</v>
      </c>
      <c r="BU207" s="49">
        <v>56</v>
      </c>
      <c r="BV207" s="49">
        <v>63</v>
      </c>
      <c r="BW207" s="49">
        <v>72</v>
      </c>
      <c r="BX207" s="49">
        <v>78</v>
      </c>
      <c r="BY207" s="49">
        <v>85</v>
      </c>
      <c r="BZ207" s="49">
        <v>53</v>
      </c>
      <c r="CA207" s="49">
        <v>69</v>
      </c>
      <c r="CB207" s="49">
        <v>79</v>
      </c>
      <c r="CC207" s="49">
        <v>89</v>
      </c>
      <c r="CD207" s="49">
        <v>102</v>
      </c>
      <c r="CE207" s="49">
        <v>111</v>
      </c>
      <c r="CF207" s="49">
        <v>120</v>
      </c>
      <c r="CG207" s="52">
        <v>0</v>
      </c>
      <c r="CH207" s="53">
        <v>0</v>
      </c>
      <c r="CI207" s="54">
        <v>0</v>
      </c>
      <c r="CJ207" s="55">
        <v>20</v>
      </c>
      <c r="CK207" s="56">
        <v>80</v>
      </c>
      <c r="CL207" s="57">
        <v>0</v>
      </c>
      <c r="CM207" s="58">
        <v>0</v>
      </c>
      <c r="CN207" s="59">
        <v>0</v>
      </c>
      <c r="CO207" s="60" t="s">
        <v>288</v>
      </c>
      <c r="CP207" s="49">
        <v>0</v>
      </c>
      <c r="CQ207" s="49">
        <v>100</v>
      </c>
      <c r="CR207" s="49">
        <v>0</v>
      </c>
      <c r="CS207" s="49">
        <v>0</v>
      </c>
      <c r="CT207" s="49">
        <v>0</v>
      </c>
      <c r="CU207" s="49">
        <v>0</v>
      </c>
      <c r="CV207" s="49">
        <v>0</v>
      </c>
      <c r="CW207" s="49">
        <v>0</v>
      </c>
      <c r="CX207" s="49">
        <v>0</v>
      </c>
    </row>
    <row r="208" spans="1:102" ht="15.75" thickBot="1" x14ac:dyDescent="0.3">
      <c r="A208" s="48" t="s">
        <v>289</v>
      </c>
      <c r="B208" s="49" t="s">
        <v>527</v>
      </c>
      <c r="C208" s="49" t="s">
        <v>623</v>
      </c>
      <c r="D208" s="49" t="s">
        <v>624</v>
      </c>
      <c r="E208" s="49" t="s">
        <v>626</v>
      </c>
      <c r="F208" s="50">
        <v>8.5</v>
      </c>
      <c r="G208" s="49">
        <v>-33.330550000000002</v>
      </c>
      <c r="H208" s="49">
        <v>19.641660000000002</v>
      </c>
      <c r="I208" s="51">
        <v>30131</v>
      </c>
      <c r="J208" s="51">
        <v>43291</v>
      </c>
      <c r="K208" s="50"/>
      <c r="L208" s="49">
        <v>10.596783439999999</v>
      </c>
      <c r="M208" s="49">
        <v>18637.300279999999</v>
      </c>
      <c r="N208" s="49">
        <v>2728.7539670000001</v>
      </c>
      <c r="O208" s="49">
        <v>2.7287539669999998</v>
      </c>
      <c r="P208" s="49">
        <v>5495.9186909999999</v>
      </c>
      <c r="Q208" s="50">
        <v>1180</v>
      </c>
      <c r="R208" s="50">
        <v>2013</v>
      </c>
      <c r="S208" s="50">
        <v>1185</v>
      </c>
      <c r="T208" s="50">
        <v>1921</v>
      </c>
      <c r="U208" s="50">
        <v>0.12924787400000001</v>
      </c>
      <c r="V208" s="50">
        <v>0.151567017</v>
      </c>
      <c r="W208" s="50">
        <v>32.950000760000002</v>
      </c>
      <c r="X208" s="50">
        <v>0.17855673999999999</v>
      </c>
      <c r="Y208" s="49">
        <v>1.1087063619999999</v>
      </c>
      <c r="Z208" s="49">
        <v>97.047155849999996</v>
      </c>
      <c r="AA208" s="49">
        <v>0.47820276900000003</v>
      </c>
      <c r="AB208" s="50" t="s">
        <v>257</v>
      </c>
      <c r="AC208" s="49">
        <v>2.561808267</v>
      </c>
      <c r="AD208" s="49">
        <v>6.75</v>
      </c>
      <c r="AE208" s="49">
        <v>3.37</v>
      </c>
      <c r="AF208" s="49">
        <v>5.95</v>
      </c>
      <c r="AG208" s="49">
        <v>6.2</v>
      </c>
      <c r="AH208" s="49">
        <v>6.2</v>
      </c>
      <c r="AI208" s="49">
        <v>0.96</v>
      </c>
      <c r="AJ208" s="49">
        <v>0.81</v>
      </c>
      <c r="AK208" s="49">
        <v>0.94</v>
      </c>
      <c r="AL208" s="49">
        <v>0.95</v>
      </c>
      <c r="AM208" s="49">
        <v>1099</v>
      </c>
      <c r="AN208" s="49">
        <v>559</v>
      </c>
      <c r="AO208" s="49">
        <v>861</v>
      </c>
      <c r="AP208" s="49">
        <v>893</v>
      </c>
      <c r="AQ208" s="49">
        <v>471</v>
      </c>
      <c r="AR208" s="49">
        <v>424</v>
      </c>
      <c r="AS208" s="49">
        <v>450</v>
      </c>
      <c r="AT208" s="49">
        <v>457</v>
      </c>
      <c r="AU208" s="49">
        <v>0</v>
      </c>
      <c r="AV208" s="49">
        <v>0</v>
      </c>
      <c r="AW208" s="49">
        <v>7</v>
      </c>
      <c r="AX208" s="49">
        <v>72</v>
      </c>
      <c r="AY208" s="49">
        <v>15</v>
      </c>
      <c r="AZ208" s="49">
        <v>3</v>
      </c>
      <c r="BA208" s="49">
        <v>8</v>
      </c>
      <c r="BB208" s="49">
        <v>8</v>
      </c>
      <c r="BC208" s="49">
        <v>8</v>
      </c>
      <c r="BD208" s="49">
        <v>3</v>
      </c>
      <c r="BE208" s="49">
        <v>3</v>
      </c>
      <c r="BF208" s="49">
        <v>3</v>
      </c>
      <c r="BG208" s="49">
        <v>5</v>
      </c>
      <c r="BH208" s="49">
        <v>5</v>
      </c>
      <c r="BI208" s="49">
        <v>5</v>
      </c>
      <c r="BJ208" s="49">
        <v>1</v>
      </c>
      <c r="BK208" s="49">
        <v>1</v>
      </c>
      <c r="BL208" s="49">
        <v>1</v>
      </c>
      <c r="BM208" s="49">
        <v>8</v>
      </c>
      <c r="BN208" s="49">
        <v>8</v>
      </c>
      <c r="BO208" s="49">
        <v>3.058817345</v>
      </c>
      <c r="BP208" s="49">
        <v>0.31637088899999999</v>
      </c>
      <c r="BQ208" s="49">
        <v>-12.06069331</v>
      </c>
      <c r="BR208" s="49">
        <v>149</v>
      </c>
      <c r="BS208" s="49">
        <v>26</v>
      </c>
      <c r="BT208" s="49">
        <v>34</v>
      </c>
      <c r="BU208" s="49">
        <v>39</v>
      </c>
      <c r="BV208" s="49">
        <v>44</v>
      </c>
      <c r="BW208" s="49">
        <v>50</v>
      </c>
      <c r="BX208" s="49">
        <v>55</v>
      </c>
      <c r="BY208" s="49">
        <v>59</v>
      </c>
      <c r="BZ208" s="49">
        <v>45</v>
      </c>
      <c r="CA208" s="49">
        <v>59</v>
      </c>
      <c r="CB208" s="49">
        <v>67</v>
      </c>
      <c r="CC208" s="49">
        <v>76</v>
      </c>
      <c r="CD208" s="49">
        <v>86</v>
      </c>
      <c r="CE208" s="49">
        <v>94</v>
      </c>
      <c r="CF208" s="49">
        <v>102</v>
      </c>
      <c r="CG208" s="52">
        <v>0</v>
      </c>
      <c r="CH208" s="53">
        <v>0</v>
      </c>
      <c r="CI208" s="54">
        <v>0</v>
      </c>
      <c r="CJ208" s="55">
        <v>50</v>
      </c>
      <c r="CK208" s="61">
        <v>50</v>
      </c>
      <c r="CL208" s="57">
        <v>0</v>
      </c>
      <c r="CM208" s="58">
        <v>0</v>
      </c>
      <c r="CN208" s="59">
        <v>0</v>
      </c>
      <c r="CO208" s="60" t="s">
        <v>289</v>
      </c>
      <c r="CP208" s="49">
        <v>0</v>
      </c>
      <c r="CQ208" s="49">
        <v>100</v>
      </c>
      <c r="CR208" s="49">
        <v>0</v>
      </c>
      <c r="CS208" s="49">
        <v>0</v>
      </c>
      <c r="CT208" s="49">
        <v>0</v>
      </c>
      <c r="CU208" s="49">
        <v>0</v>
      </c>
      <c r="CV208" s="49">
        <v>0</v>
      </c>
      <c r="CW208" s="49">
        <v>0</v>
      </c>
      <c r="CX208" s="49">
        <v>0</v>
      </c>
    </row>
    <row r="209" spans="1:102" x14ac:dyDescent="0.25">
      <c r="A209" s="48" t="s">
        <v>290</v>
      </c>
      <c r="B209" s="49" t="s">
        <v>527</v>
      </c>
      <c r="C209" s="49" t="s">
        <v>617</v>
      </c>
      <c r="D209" s="49" t="s">
        <v>618</v>
      </c>
      <c r="E209" s="49" t="s">
        <v>619</v>
      </c>
      <c r="F209" s="50">
        <v>593</v>
      </c>
      <c r="G209" s="49">
        <v>-33.791200000000003</v>
      </c>
      <c r="H209" s="49">
        <v>20.124140000000001</v>
      </c>
      <c r="I209" s="51">
        <v>9437</v>
      </c>
      <c r="J209" s="51">
        <v>17654</v>
      </c>
      <c r="K209" s="50"/>
      <c r="L209" s="49">
        <v>594.17480520000004</v>
      </c>
      <c r="M209" s="49">
        <v>170500.7255</v>
      </c>
      <c r="N209" s="49">
        <v>24862.905470000002</v>
      </c>
      <c r="O209" s="49">
        <v>24.862905470000001</v>
      </c>
      <c r="P209" s="49">
        <v>55674.093679999998</v>
      </c>
      <c r="Q209" s="50">
        <v>217</v>
      </c>
      <c r="R209" s="50">
        <v>1254</v>
      </c>
      <c r="S209" s="50">
        <v>236</v>
      </c>
      <c r="T209" s="50">
        <v>468</v>
      </c>
      <c r="U209" s="50">
        <v>5.3937910000000002E-3</v>
      </c>
      <c r="V209" s="50">
        <v>1.8626257E-2</v>
      </c>
      <c r="W209" s="50">
        <v>27.18000031</v>
      </c>
      <c r="X209" s="50">
        <v>5.5561450000000002E-3</v>
      </c>
      <c r="Y209" s="49">
        <v>0.77989361300000004</v>
      </c>
      <c r="Z209" s="49">
        <v>87.637091549999994</v>
      </c>
      <c r="AA209" s="49">
        <v>10.817577740000001</v>
      </c>
      <c r="AB209" s="50" t="s">
        <v>257</v>
      </c>
      <c r="AC209" s="49">
        <v>16.37499554</v>
      </c>
      <c r="AD209" s="49">
        <v>7</v>
      </c>
      <c r="AE209" s="49">
        <v>2.95</v>
      </c>
      <c r="AF209" s="49">
        <v>5.16</v>
      </c>
      <c r="AG209" s="49">
        <v>5.22</v>
      </c>
      <c r="AH209" s="49">
        <v>5.22</v>
      </c>
      <c r="AI209" s="49">
        <v>0.91</v>
      </c>
      <c r="AJ209" s="49">
        <v>0.51</v>
      </c>
      <c r="AK209" s="49">
        <v>0.64</v>
      </c>
      <c r="AL209" s="49">
        <v>0.63</v>
      </c>
      <c r="AM209" s="49">
        <v>1695</v>
      </c>
      <c r="AN209" s="49">
        <v>169</v>
      </c>
      <c r="AO209" s="49">
        <v>406</v>
      </c>
      <c r="AP209" s="49">
        <v>369</v>
      </c>
      <c r="AQ209" s="49">
        <v>491</v>
      </c>
      <c r="AR209" s="49">
        <v>182</v>
      </c>
      <c r="AS209" s="49">
        <v>292</v>
      </c>
      <c r="AT209" s="49">
        <v>282</v>
      </c>
      <c r="AU209" s="49">
        <v>0.28799999999999998</v>
      </c>
      <c r="AV209" s="49">
        <v>0.29799999999999999</v>
      </c>
      <c r="AW209" s="49">
        <v>7</v>
      </c>
      <c r="AX209" s="49">
        <v>1</v>
      </c>
      <c r="AY209" s="49">
        <v>6</v>
      </c>
      <c r="AZ209" s="49">
        <v>3</v>
      </c>
      <c r="BA209" s="49">
        <v>8</v>
      </c>
      <c r="BB209" s="49">
        <v>8</v>
      </c>
      <c r="BC209" s="49">
        <v>8</v>
      </c>
      <c r="BD209" s="49">
        <v>3</v>
      </c>
      <c r="BE209" s="49">
        <v>3</v>
      </c>
      <c r="BF209" s="49">
        <v>3</v>
      </c>
      <c r="BG209" s="49">
        <v>5</v>
      </c>
      <c r="BH209" s="49">
        <v>5</v>
      </c>
      <c r="BI209" s="49">
        <v>5</v>
      </c>
      <c r="BJ209" s="49">
        <v>1</v>
      </c>
      <c r="BK209" s="49">
        <v>1</v>
      </c>
      <c r="BL209" s="49">
        <v>1</v>
      </c>
      <c r="BM209" s="49">
        <v>8</v>
      </c>
      <c r="BN209" s="49">
        <v>8</v>
      </c>
      <c r="BO209" s="49">
        <v>2.98443038</v>
      </c>
      <c r="BP209" s="49">
        <v>0.31477629699999998</v>
      </c>
      <c r="BQ209" s="49">
        <v>19.899339300000001</v>
      </c>
      <c r="BR209" s="49">
        <v>94</v>
      </c>
      <c r="BS209" s="49">
        <v>36</v>
      </c>
      <c r="BT209" s="49">
        <v>54</v>
      </c>
      <c r="BU209" s="49">
        <v>67</v>
      </c>
      <c r="BV209" s="49">
        <v>81</v>
      </c>
      <c r="BW209" s="49">
        <v>103</v>
      </c>
      <c r="BX209" s="49">
        <v>121</v>
      </c>
      <c r="BY209" s="49">
        <v>141</v>
      </c>
      <c r="BZ209" s="49">
        <v>42</v>
      </c>
      <c r="CA209" s="49">
        <v>61</v>
      </c>
      <c r="CB209" s="49">
        <v>77</v>
      </c>
      <c r="CC209" s="49">
        <v>93</v>
      </c>
      <c r="CD209" s="49">
        <v>117</v>
      </c>
      <c r="CE209" s="49">
        <v>138</v>
      </c>
      <c r="CF209" s="49">
        <v>162</v>
      </c>
      <c r="CG209" s="52">
        <v>0</v>
      </c>
      <c r="CH209" s="53">
        <v>0</v>
      </c>
      <c r="CI209" s="54">
        <v>0</v>
      </c>
      <c r="CJ209" s="55">
        <v>0</v>
      </c>
      <c r="CK209" s="61">
        <v>100</v>
      </c>
      <c r="CL209" s="57">
        <v>0</v>
      </c>
      <c r="CM209" s="58">
        <v>0</v>
      </c>
      <c r="CN209" s="59">
        <v>0</v>
      </c>
      <c r="CO209" s="60" t="s">
        <v>290</v>
      </c>
      <c r="CP209" s="49">
        <v>0</v>
      </c>
      <c r="CQ209" s="49">
        <v>100</v>
      </c>
      <c r="CR209" s="49">
        <v>0</v>
      </c>
      <c r="CS209" s="49">
        <v>0</v>
      </c>
      <c r="CT209" s="49">
        <v>0</v>
      </c>
      <c r="CU209" s="49">
        <v>0</v>
      </c>
      <c r="CV209" s="49">
        <v>0</v>
      </c>
      <c r="CW209" s="49">
        <v>0</v>
      </c>
      <c r="CX209" s="49">
        <v>0</v>
      </c>
    </row>
    <row r="210" spans="1:102" x14ac:dyDescent="0.25">
      <c r="A210" s="48" t="s">
        <v>291</v>
      </c>
      <c r="B210" s="49" t="s">
        <v>527</v>
      </c>
      <c r="C210" s="49" t="s">
        <v>617</v>
      </c>
      <c r="D210" s="49" t="s">
        <v>618</v>
      </c>
      <c r="E210" s="49" t="s">
        <v>620</v>
      </c>
      <c r="F210" s="50">
        <v>14</v>
      </c>
      <c r="G210" s="49">
        <v>-33.696489999999997</v>
      </c>
      <c r="H210" s="49">
        <v>19.9283</v>
      </c>
      <c r="I210" s="51">
        <v>23821</v>
      </c>
      <c r="J210" s="51">
        <v>33855</v>
      </c>
      <c r="K210" s="50"/>
      <c r="L210" s="49">
        <v>16.714364400000001</v>
      </c>
      <c r="M210" s="49">
        <v>22946.03487</v>
      </c>
      <c r="N210" s="49">
        <v>2826.6743470000001</v>
      </c>
      <c r="O210" s="49">
        <v>2.826674347</v>
      </c>
      <c r="P210" s="49">
        <v>6005.2440109999998</v>
      </c>
      <c r="Q210" s="50">
        <v>530</v>
      </c>
      <c r="R210" s="50">
        <v>1465</v>
      </c>
      <c r="S210" s="50">
        <v>545</v>
      </c>
      <c r="T210" s="50">
        <v>1112</v>
      </c>
      <c r="U210" s="50">
        <v>8.5274294E-2</v>
      </c>
      <c r="V210" s="50">
        <v>0.15569725400000001</v>
      </c>
      <c r="W210" s="50">
        <v>44.619998930000001</v>
      </c>
      <c r="X210" s="50">
        <v>0.12588997199999999</v>
      </c>
      <c r="Y210" s="49">
        <v>0.95350034299999997</v>
      </c>
      <c r="Z210" s="49">
        <v>95.420263039999995</v>
      </c>
      <c r="AA210" s="49">
        <v>0.58571578999999996</v>
      </c>
      <c r="AB210" s="50" t="s">
        <v>257</v>
      </c>
      <c r="AC210" s="49">
        <v>2.2779824359999998</v>
      </c>
      <c r="AD210" s="49">
        <v>6.66</v>
      </c>
      <c r="AE210" s="49">
        <v>3.55</v>
      </c>
      <c r="AF210" s="49">
        <v>5.86</v>
      </c>
      <c r="AG210" s="49">
        <v>6.55</v>
      </c>
      <c r="AH210" s="49">
        <v>6.55</v>
      </c>
      <c r="AI210" s="49">
        <v>0.82</v>
      </c>
      <c r="AJ210" s="49">
        <v>0.7</v>
      </c>
      <c r="AK210" s="49">
        <v>0.78</v>
      </c>
      <c r="AL210" s="49">
        <v>0.78</v>
      </c>
      <c r="AM210" s="49">
        <v>811</v>
      </c>
      <c r="AN210" s="49">
        <v>94</v>
      </c>
      <c r="AO210" s="49">
        <v>422</v>
      </c>
      <c r="AP210" s="49">
        <v>384</v>
      </c>
      <c r="AQ210" s="49">
        <v>417</v>
      </c>
      <c r="AR210" s="49">
        <v>351</v>
      </c>
      <c r="AS210" s="49">
        <v>395</v>
      </c>
      <c r="AT210" s="49">
        <v>411</v>
      </c>
      <c r="AU210" s="49">
        <v>5.6000000000000001E-2</v>
      </c>
      <c r="AV210" s="49">
        <v>0</v>
      </c>
      <c r="AW210" s="49">
        <v>7</v>
      </c>
      <c r="AX210" s="49">
        <v>1</v>
      </c>
      <c r="AY210" s="49">
        <v>6</v>
      </c>
      <c r="AZ210" s="49">
        <v>3</v>
      </c>
      <c r="BA210" s="49">
        <v>8</v>
      </c>
      <c r="BB210" s="49">
        <v>8</v>
      </c>
      <c r="BC210" s="49">
        <v>8</v>
      </c>
      <c r="BD210" s="49">
        <v>3</v>
      </c>
      <c r="BE210" s="49">
        <v>3</v>
      </c>
      <c r="BF210" s="49">
        <v>3</v>
      </c>
      <c r="BG210" s="49">
        <v>5</v>
      </c>
      <c r="BH210" s="49">
        <v>5</v>
      </c>
      <c r="BI210" s="49">
        <v>5</v>
      </c>
      <c r="BJ210" s="49">
        <v>1</v>
      </c>
      <c r="BK210" s="49">
        <v>1</v>
      </c>
      <c r="BL210" s="49">
        <v>1</v>
      </c>
      <c r="BM210" s="49">
        <v>8</v>
      </c>
      <c r="BN210" s="49">
        <v>8</v>
      </c>
      <c r="BO210" s="49">
        <v>-3.098493999</v>
      </c>
      <c r="BP210" s="49">
        <v>0.681588623</v>
      </c>
      <c r="BQ210" s="49">
        <v>39.579402459999997</v>
      </c>
      <c r="BR210" s="49">
        <v>178</v>
      </c>
      <c r="BS210" s="49">
        <v>20</v>
      </c>
      <c r="BT210" s="49">
        <v>30</v>
      </c>
      <c r="BU210" s="49">
        <v>37</v>
      </c>
      <c r="BV210" s="49">
        <v>44</v>
      </c>
      <c r="BW210" s="49">
        <v>54</v>
      </c>
      <c r="BX210" s="49">
        <v>63</v>
      </c>
      <c r="BY210" s="49">
        <v>73</v>
      </c>
      <c r="BZ210" s="49">
        <v>34</v>
      </c>
      <c r="CA210" s="49">
        <v>50</v>
      </c>
      <c r="CB210" s="49">
        <v>61</v>
      </c>
      <c r="CC210" s="49">
        <v>73</v>
      </c>
      <c r="CD210" s="49">
        <v>90</v>
      </c>
      <c r="CE210" s="49">
        <v>105</v>
      </c>
      <c r="CF210" s="49">
        <v>120</v>
      </c>
      <c r="CG210" s="52">
        <v>0</v>
      </c>
      <c r="CH210" s="53">
        <v>0</v>
      </c>
      <c r="CI210" s="54">
        <v>0</v>
      </c>
      <c r="CJ210" s="55">
        <v>0</v>
      </c>
      <c r="CK210" s="56">
        <v>100</v>
      </c>
      <c r="CL210" s="57">
        <v>0</v>
      </c>
      <c r="CM210" s="58">
        <v>0</v>
      </c>
      <c r="CN210" s="59">
        <v>0</v>
      </c>
      <c r="CO210" s="60" t="s">
        <v>291</v>
      </c>
      <c r="CP210" s="49">
        <v>0</v>
      </c>
      <c r="CQ210" s="49">
        <v>100</v>
      </c>
      <c r="CR210" s="49">
        <v>0</v>
      </c>
      <c r="CS210" s="49">
        <v>0</v>
      </c>
      <c r="CT210" s="49">
        <v>0</v>
      </c>
      <c r="CU210" s="49">
        <v>0</v>
      </c>
      <c r="CV210" s="49">
        <v>0</v>
      </c>
      <c r="CW210" s="49">
        <v>0</v>
      </c>
      <c r="CX210" s="49">
        <v>0</v>
      </c>
    </row>
    <row r="211" spans="1:102" x14ac:dyDescent="0.25">
      <c r="A211" s="48" t="s">
        <v>292</v>
      </c>
      <c r="B211" s="49" t="s">
        <v>527</v>
      </c>
      <c r="C211" s="49" t="s">
        <v>520</v>
      </c>
      <c r="D211" s="49" t="s">
        <v>538</v>
      </c>
      <c r="E211" s="49" t="s">
        <v>621</v>
      </c>
      <c r="F211" s="50">
        <v>24</v>
      </c>
      <c r="G211" s="49">
        <v>-33.763979999999997</v>
      </c>
      <c r="H211" s="49">
        <v>19.85107</v>
      </c>
      <c r="I211" s="51">
        <v>18354</v>
      </c>
      <c r="J211" s="51">
        <v>29941</v>
      </c>
      <c r="K211" s="50"/>
      <c r="L211" s="49">
        <v>23.398044909999999</v>
      </c>
      <c r="M211" s="49">
        <v>28757.983390000001</v>
      </c>
      <c r="N211" s="49">
        <v>1230.037515</v>
      </c>
      <c r="O211" s="49">
        <v>1.230037515</v>
      </c>
      <c r="P211" s="49">
        <v>5617.9032090000001</v>
      </c>
      <c r="Q211" s="50">
        <v>298</v>
      </c>
      <c r="R211" s="50">
        <v>1147</v>
      </c>
      <c r="S211" s="50">
        <v>315</v>
      </c>
      <c r="T211" s="50">
        <v>812</v>
      </c>
      <c r="U211" s="50">
        <v>9.0201727999999995E-2</v>
      </c>
      <c r="V211" s="50">
        <v>0.15112399900000001</v>
      </c>
      <c r="W211" s="50">
        <v>49.91999817</v>
      </c>
      <c r="X211" s="50">
        <v>0.117956229</v>
      </c>
      <c r="Y211" s="49">
        <v>0.85220554699999995</v>
      </c>
      <c r="Z211" s="49">
        <v>93.430650200000002</v>
      </c>
      <c r="AA211" s="49">
        <v>0.57052482800000004</v>
      </c>
      <c r="AB211" s="50" t="s">
        <v>257</v>
      </c>
      <c r="AC211" s="49">
        <v>2.310997306</v>
      </c>
      <c r="AD211" s="49">
        <v>6.4</v>
      </c>
      <c r="AE211" s="49">
        <v>3.8</v>
      </c>
      <c r="AF211" s="49">
        <v>5.53</v>
      </c>
      <c r="AG211" s="49">
        <v>5.3</v>
      </c>
      <c r="AH211" s="49">
        <v>5.3</v>
      </c>
      <c r="AI211" s="49">
        <v>0.95</v>
      </c>
      <c r="AJ211" s="49">
        <v>0.5</v>
      </c>
      <c r="AK211" s="49">
        <v>0.68</v>
      </c>
      <c r="AL211" s="49">
        <v>0.56999999999999995</v>
      </c>
      <c r="AM211" s="49">
        <v>970</v>
      </c>
      <c r="AN211" s="49">
        <v>192</v>
      </c>
      <c r="AO211" s="49">
        <v>598</v>
      </c>
      <c r="AP211" s="49">
        <v>539</v>
      </c>
      <c r="AQ211" s="49">
        <v>494</v>
      </c>
      <c r="AR211" s="49">
        <v>411</v>
      </c>
      <c r="AS211" s="49">
        <v>443</v>
      </c>
      <c r="AT211" s="49">
        <v>433</v>
      </c>
      <c r="AU211" s="49">
        <v>0.26300000000000001</v>
      </c>
      <c r="AV211" s="49">
        <v>0</v>
      </c>
      <c r="AW211" s="49">
        <v>7</v>
      </c>
      <c r="AX211" s="49">
        <v>56</v>
      </c>
      <c r="AY211" s="49">
        <v>6</v>
      </c>
      <c r="AZ211" s="49">
        <v>3</v>
      </c>
      <c r="BA211" s="49">
        <v>8</v>
      </c>
      <c r="BB211" s="49">
        <v>8</v>
      </c>
      <c r="BC211" s="49">
        <v>8</v>
      </c>
      <c r="BD211" s="49">
        <v>3</v>
      </c>
      <c r="BE211" s="49">
        <v>3</v>
      </c>
      <c r="BF211" s="49">
        <v>3</v>
      </c>
      <c r="BG211" s="49">
        <v>5</v>
      </c>
      <c r="BH211" s="49">
        <v>5</v>
      </c>
      <c r="BI211" s="49">
        <v>5</v>
      </c>
      <c r="BJ211" s="49">
        <v>1</v>
      </c>
      <c r="BK211" s="49">
        <v>1</v>
      </c>
      <c r="BL211" s="49">
        <v>1</v>
      </c>
      <c r="BM211" s="49">
        <v>8</v>
      </c>
      <c r="BN211" s="49">
        <v>8</v>
      </c>
      <c r="BO211" s="49">
        <v>-3.1142182859999998</v>
      </c>
      <c r="BP211" s="49">
        <v>0.30072805000000002</v>
      </c>
      <c r="BQ211" s="49">
        <v>-30.524201489999999</v>
      </c>
      <c r="BR211" s="49">
        <v>112</v>
      </c>
      <c r="BS211" s="49">
        <v>21</v>
      </c>
      <c r="BT211" s="49">
        <v>30</v>
      </c>
      <c r="BU211" s="49">
        <v>38</v>
      </c>
      <c r="BV211" s="49">
        <v>46</v>
      </c>
      <c r="BW211" s="49">
        <v>57</v>
      </c>
      <c r="BX211" s="49">
        <v>67</v>
      </c>
      <c r="BY211" s="49">
        <v>78</v>
      </c>
      <c r="BZ211" s="49">
        <v>35</v>
      </c>
      <c r="CA211" s="49">
        <v>51</v>
      </c>
      <c r="CB211" s="49">
        <v>63</v>
      </c>
      <c r="CC211" s="49">
        <v>77</v>
      </c>
      <c r="CD211" s="49">
        <v>96</v>
      </c>
      <c r="CE211" s="49">
        <v>112</v>
      </c>
      <c r="CF211" s="49">
        <v>130</v>
      </c>
      <c r="CG211" s="52">
        <v>0</v>
      </c>
      <c r="CH211" s="53">
        <v>0</v>
      </c>
      <c r="CI211" s="54">
        <v>0</v>
      </c>
      <c r="CJ211" s="55">
        <v>0</v>
      </c>
      <c r="CK211" s="56">
        <v>100</v>
      </c>
      <c r="CL211" s="57">
        <v>0</v>
      </c>
      <c r="CM211" s="58">
        <v>0</v>
      </c>
      <c r="CN211" s="59">
        <v>0</v>
      </c>
      <c r="CO211" s="60" t="s">
        <v>292</v>
      </c>
      <c r="CP211" s="49">
        <v>0</v>
      </c>
      <c r="CQ211" s="49">
        <v>100</v>
      </c>
      <c r="CR211" s="49">
        <v>0</v>
      </c>
      <c r="CS211" s="49">
        <v>0</v>
      </c>
      <c r="CT211" s="49">
        <v>0</v>
      </c>
      <c r="CU211" s="49">
        <v>0</v>
      </c>
      <c r="CV211" s="49">
        <v>0</v>
      </c>
      <c r="CW211" s="49">
        <v>0</v>
      </c>
      <c r="CX211" s="49">
        <v>0</v>
      </c>
    </row>
    <row r="212" spans="1:102" ht="15.75" thickBot="1" x14ac:dyDescent="0.3">
      <c r="A212" s="48" t="s">
        <v>293</v>
      </c>
      <c r="B212" s="49" t="s">
        <v>527</v>
      </c>
      <c r="C212" s="49" t="s">
        <v>520</v>
      </c>
      <c r="D212" s="49" t="s">
        <v>538</v>
      </c>
      <c r="E212" s="49" t="s">
        <v>622</v>
      </c>
      <c r="F212" s="50">
        <v>48</v>
      </c>
      <c r="G212" s="49">
        <v>-33.638710000000003</v>
      </c>
      <c r="H212" s="49">
        <v>19.813849999999999</v>
      </c>
      <c r="I212" s="51">
        <v>23831</v>
      </c>
      <c r="J212" s="51">
        <v>33855</v>
      </c>
      <c r="K212" s="50"/>
      <c r="L212" s="49">
        <v>47.481190730000002</v>
      </c>
      <c r="M212" s="49">
        <v>41381.277800000003</v>
      </c>
      <c r="N212" s="49">
        <v>5938.2881829999997</v>
      </c>
      <c r="O212" s="49">
        <v>5.9382881830000001</v>
      </c>
      <c r="P212" s="49">
        <v>12538.15374</v>
      </c>
      <c r="Q212" s="50">
        <v>827</v>
      </c>
      <c r="R212" s="50">
        <v>1529</v>
      </c>
      <c r="S212" s="50">
        <v>838</v>
      </c>
      <c r="T212" s="50">
        <v>1003</v>
      </c>
      <c r="U212" s="50">
        <v>1.7459016000000001E-2</v>
      </c>
      <c r="V212" s="50">
        <v>5.5989103999999998E-2</v>
      </c>
      <c r="W212" s="50">
        <v>18.879999160000001</v>
      </c>
      <c r="X212" s="50">
        <v>1.7546442999999998E-2</v>
      </c>
      <c r="Y212" s="49">
        <v>0.93043630799999999</v>
      </c>
      <c r="Z212" s="49">
        <v>95.276587430000006</v>
      </c>
      <c r="AA212" s="49">
        <v>2.2046617890000002</v>
      </c>
      <c r="AB212" s="50" t="s">
        <v>257</v>
      </c>
      <c r="AC212" s="49">
        <v>3.4912614789999998</v>
      </c>
      <c r="AD212" s="49">
        <v>6.66</v>
      </c>
      <c r="AE212" s="49">
        <v>3.3</v>
      </c>
      <c r="AF212" s="49">
        <v>5.0599999999999996</v>
      </c>
      <c r="AG212" s="49">
        <v>4.51</v>
      </c>
      <c r="AH212" s="49">
        <v>4.4800000000000004</v>
      </c>
      <c r="AI212" s="49">
        <v>0.95</v>
      </c>
      <c r="AJ212" s="49">
        <v>0.77</v>
      </c>
      <c r="AK212" s="49">
        <v>0.84</v>
      </c>
      <c r="AL212" s="49">
        <v>0.84</v>
      </c>
      <c r="AM212" s="49">
        <v>1858</v>
      </c>
      <c r="AN212" s="49">
        <v>254</v>
      </c>
      <c r="AO212" s="49">
        <v>599</v>
      </c>
      <c r="AP212" s="49">
        <v>481</v>
      </c>
      <c r="AQ212" s="49">
        <v>465</v>
      </c>
      <c r="AR212" s="49">
        <v>358</v>
      </c>
      <c r="AS212" s="49">
        <v>410</v>
      </c>
      <c r="AT212" s="49">
        <v>411</v>
      </c>
      <c r="AU212" s="49">
        <v>0.498</v>
      </c>
      <c r="AV212" s="49">
        <v>0</v>
      </c>
      <c r="AW212" s="49">
        <v>9</v>
      </c>
      <c r="AX212" s="49">
        <v>56</v>
      </c>
      <c r="AY212" s="49">
        <v>15</v>
      </c>
      <c r="AZ212" s="49">
        <v>3</v>
      </c>
      <c r="BA212" s="49">
        <v>8</v>
      </c>
      <c r="BB212" s="49">
        <v>8</v>
      </c>
      <c r="BC212" s="49">
        <v>8</v>
      </c>
      <c r="BD212" s="49">
        <v>3</v>
      </c>
      <c r="BE212" s="49">
        <v>3</v>
      </c>
      <c r="BF212" s="49">
        <v>3</v>
      </c>
      <c r="BG212" s="49">
        <v>5</v>
      </c>
      <c r="BH212" s="49">
        <v>5</v>
      </c>
      <c r="BI212" s="49">
        <v>5</v>
      </c>
      <c r="BJ212" s="49">
        <v>1</v>
      </c>
      <c r="BK212" s="49">
        <v>1</v>
      </c>
      <c r="BL212" s="49">
        <v>1</v>
      </c>
      <c r="BM212" s="49">
        <v>8</v>
      </c>
      <c r="BN212" s="49">
        <v>8</v>
      </c>
      <c r="BO212" s="49">
        <v>-3.098493999</v>
      </c>
      <c r="BP212" s="49">
        <v>0.52492232599999999</v>
      </c>
      <c r="BQ212" s="49">
        <v>-55.216799100000003</v>
      </c>
      <c r="BR212" s="49">
        <v>173</v>
      </c>
      <c r="BS212" s="49">
        <v>50</v>
      </c>
      <c r="BT212" s="49">
        <v>71</v>
      </c>
      <c r="BU212" s="49">
        <v>87</v>
      </c>
      <c r="BV212" s="49">
        <v>104</v>
      </c>
      <c r="BW212" s="49">
        <v>128</v>
      </c>
      <c r="BX212" s="49">
        <v>148</v>
      </c>
      <c r="BY212" s="49">
        <v>170</v>
      </c>
      <c r="BZ212" s="49">
        <v>56</v>
      </c>
      <c r="CA212" s="49">
        <v>80</v>
      </c>
      <c r="CB212" s="49">
        <v>98</v>
      </c>
      <c r="CC212" s="49">
        <v>117</v>
      </c>
      <c r="CD212" s="49">
        <v>143</v>
      </c>
      <c r="CE212" s="49">
        <v>165</v>
      </c>
      <c r="CF212" s="49">
        <v>189</v>
      </c>
      <c r="CG212" s="52">
        <v>0</v>
      </c>
      <c r="CH212" s="53">
        <v>0</v>
      </c>
      <c r="CI212" s="54">
        <v>0</v>
      </c>
      <c r="CJ212" s="55">
        <v>0</v>
      </c>
      <c r="CK212" s="56">
        <v>100</v>
      </c>
      <c r="CL212" s="57">
        <v>0</v>
      </c>
      <c r="CM212" s="58">
        <v>0</v>
      </c>
      <c r="CN212" s="59">
        <v>0</v>
      </c>
      <c r="CO212" s="60" t="s">
        <v>293</v>
      </c>
      <c r="CP212" s="49">
        <v>0</v>
      </c>
      <c r="CQ212" s="49">
        <v>100</v>
      </c>
      <c r="CR212" s="49">
        <v>0</v>
      </c>
      <c r="CS212" s="49">
        <v>0</v>
      </c>
      <c r="CT212" s="49">
        <v>0</v>
      </c>
      <c r="CU212" s="49">
        <v>0</v>
      </c>
      <c r="CV212" s="49">
        <v>0</v>
      </c>
      <c r="CW212" s="49">
        <v>0</v>
      </c>
      <c r="CX212" s="49">
        <v>0</v>
      </c>
    </row>
    <row r="213" spans="1:102" ht="15.75" thickBot="1" x14ac:dyDescent="0.3">
      <c r="A213" s="48" t="s">
        <v>294</v>
      </c>
      <c r="B213" s="49" t="s">
        <v>527</v>
      </c>
      <c r="C213" s="49" t="s">
        <v>520</v>
      </c>
      <c r="D213" s="49" t="s">
        <v>538</v>
      </c>
      <c r="E213" s="49" t="s">
        <v>570</v>
      </c>
      <c r="F213" s="50">
        <v>18</v>
      </c>
      <c r="G213" s="49">
        <v>-34.010359999999999</v>
      </c>
      <c r="H213" s="49">
        <v>19.83802</v>
      </c>
      <c r="I213" s="51">
        <v>24588</v>
      </c>
      <c r="J213" s="51">
        <v>33854</v>
      </c>
      <c r="K213" s="50"/>
      <c r="L213" s="49">
        <v>19.291781570000001</v>
      </c>
      <c r="M213" s="49">
        <v>26613.83668</v>
      </c>
      <c r="N213" s="49">
        <v>5392.1332300000004</v>
      </c>
      <c r="O213" s="49">
        <v>5.3921332299999998</v>
      </c>
      <c r="P213" s="49">
        <v>7854.6765020000003</v>
      </c>
      <c r="Q213" s="50">
        <v>314</v>
      </c>
      <c r="R213" s="50">
        <v>1376</v>
      </c>
      <c r="S213" s="50">
        <v>326</v>
      </c>
      <c r="T213" s="50">
        <v>1092</v>
      </c>
      <c r="U213" s="50">
        <v>7.1137004000000004E-2</v>
      </c>
      <c r="V213" s="50">
        <v>0.13520607800000001</v>
      </c>
      <c r="W213" s="50">
        <v>50.66999817</v>
      </c>
      <c r="X213" s="50">
        <v>0.130028695</v>
      </c>
      <c r="Y213" s="49">
        <v>0.66538976500000002</v>
      </c>
      <c r="Z213" s="49">
        <v>95.452031439999999</v>
      </c>
      <c r="AA213" s="49">
        <v>0.71130950500000001</v>
      </c>
      <c r="AB213" s="50" t="s">
        <v>257</v>
      </c>
      <c r="AC213" s="49">
        <v>2.4864744679999999</v>
      </c>
      <c r="AD213" s="49">
        <v>6.7</v>
      </c>
      <c r="AE213" s="49">
        <v>4</v>
      </c>
      <c r="AF213" s="49">
        <v>6.51</v>
      </c>
      <c r="AG213" s="49">
        <v>6.59</v>
      </c>
      <c r="AH213" s="49">
        <v>6.59</v>
      </c>
      <c r="AI213" s="49">
        <v>0.83</v>
      </c>
      <c r="AJ213" s="49">
        <v>0.54</v>
      </c>
      <c r="AK213" s="49">
        <v>0.72</v>
      </c>
      <c r="AL213" s="49">
        <v>0.7</v>
      </c>
      <c r="AM213" s="49">
        <v>1323</v>
      </c>
      <c r="AN213" s="49">
        <v>285</v>
      </c>
      <c r="AO213" s="49">
        <v>780</v>
      </c>
      <c r="AP213" s="49">
        <v>736</v>
      </c>
      <c r="AQ213" s="49">
        <v>431</v>
      </c>
      <c r="AR213" s="49">
        <v>342</v>
      </c>
      <c r="AS213" s="49">
        <v>388</v>
      </c>
      <c r="AT213" s="49">
        <v>393</v>
      </c>
      <c r="AU213" s="49">
        <v>0</v>
      </c>
      <c r="AV213" s="49">
        <v>0</v>
      </c>
      <c r="AW213" s="49">
        <v>7</v>
      </c>
      <c r="AX213" s="49">
        <v>52</v>
      </c>
      <c r="AY213" s="49">
        <v>6</v>
      </c>
      <c r="AZ213" s="49">
        <v>3</v>
      </c>
      <c r="BA213" s="49">
        <v>8</v>
      </c>
      <c r="BB213" s="49">
        <v>8</v>
      </c>
      <c r="BC213" s="49">
        <v>8</v>
      </c>
      <c r="BD213" s="49">
        <v>3</v>
      </c>
      <c r="BE213" s="49">
        <v>3</v>
      </c>
      <c r="BF213" s="49">
        <v>3</v>
      </c>
      <c r="BG213" s="49">
        <v>5</v>
      </c>
      <c r="BH213" s="49">
        <v>5</v>
      </c>
      <c r="BI213" s="49">
        <v>5</v>
      </c>
      <c r="BJ213" s="49">
        <v>1</v>
      </c>
      <c r="BK213" s="49">
        <v>1</v>
      </c>
      <c r="BL213" s="49">
        <v>1</v>
      </c>
      <c r="BM213" s="49">
        <v>8</v>
      </c>
      <c r="BN213" s="49">
        <v>8</v>
      </c>
      <c r="BO213" s="49">
        <v>2.9052915349999999</v>
      </c>
      <c r="BP213" s="49">
        <v>0.17532610400000001</v>
      </c>
      <c r="BQ213" s="49">
        <v>24.795470850000001</v>
      </c>
      <c r="BR213" s="49">
        <v>149</v>
      </c>
      <c r="BS213" s="49">
        <v>15</v>
      </c>
      <c r="BT213" s="49">
        <v>21</v>
      </c>
      <c r="BU213" s="49">
        <v>26</v>
      </c>
      <c r="BV213" s="49">
        <v>31</v>
      </c>
      <c r="BW213" s="49">
        <v>38</v>
      </c>
      <c r="BX213" s="49">
        <v>43</v>
      </c>
      <c r="BY213" s="49">
        <v>50</v>
      </c>
      <c r="BZ213" s="49">
        <v>28</v>
      </c>
      <c r="CA213" s="49">
        <v>40</v>
      </c>
      <c r="CB213" s="49">
        <v>48</v>
      </c>
      <c r="CC213" s="49">
        <v>57</v>
      </c>
      <c r="CD213" s="49">
        <v>69</v>
      </c>
      <c r="CE213" s="49">
        <v>79</v>
      </c>
      <c r="CF213" s="49">
        <v>90</v>
      </c>
      <c r="CG213" s="52">
        <v>0</v>
      </c>
      <c r="CH213" s="53">
        <v>0</v>
      </c>
      <c r="CI213" s="54">
        <v>0</v>
      </c>
      <c r="CJ213" s="55">
        <v>0</v>
      </c>
      <c r="CK213" s="61">
        <v>100</v>
      </c>
      <c r="CL213" s="57">
        <v>0</v>
      </c>
      <c r="CM213" s="58">
        <v>0</v>
      </c>
      <c r="CN213" s="59">
        <v>0</v>
      </c>
      <c r="CO213" s="60" t="s">
        <v>294</v>
      </c>
      <c r="CP213" s="49">
        <v>0</v>
      </c>
      <c r="CQ213" s="49">
        <v>100</v>
      </c>
      <c r="CR213" s="49">
        <v>0</v>
      </c>
      <c r="CS213" s="49">
        <v>0</v>
      </c>
      <c r="CT213" s="49">
        <v>0</v>
      </c>
      <c r="CU213" s="49">
        <v>0</v>
      </c>
      <c r="CV213" s="49">
        <v>0</v>
      </c>
      <c r="CW213" s="49">
        <v>0</v>
      </c>
      <c r="CX213" s="49">
        <v>0</v>
      </c>
    </row>
    <row r="214" spans="1:102" ht="15.75" thickBot="1" x14ac:dyDescent="0.3">
      <c r="A214" s="48" t="s">
        <v>295</v>
      </c>
      <c r="B214" s="49" t="s">
        <v>527</v>
      </c>
      <c r="C214" s="49" t="s">
        <v>520</v>
      </c>
      <c r="D214" s="49" t="s">
        <v>538</v>
      </c>
      <c r="E214" s="49" t="s">
        <v>539</v>
      </c>
      <c r="F214" s="50">
        <v>14</v>
      </c>
      <c r="G214" s="49">
        <v>-33.954250000000002</v>
      </c>
      <c r="H214" s="49">
        <v>19.58745</v>
      </c>
      <c r="I214" s="51">
        <v>25262</v>
      </c>
      <c r="J214" s="51">
        <v>33749</v>
      </c>
      <c r="K214" s="50"/>
      <c r="L214" s="49">
        <v>14.62461667</v>
      </c>
      <c r="M214" s="49">
        <v>27672.127759999999</v>
      </c>
      <c r="N214" s="49">
        <v>6297.5747250000004</v>
      </c>
      <c r="O214" s="49">
        <v>6.2975747249999996</v>
      </c>
      <c r="P214" s="49">
        <v>10664.72603</v>
      </c>
      <c r="Q214" s="50">
        <v>334</v>
      </c>
      <c r="R214" s="50">
        <v>1575</v>
      </c>
      <c r="S214" s="50">
        <v>548</v>
      </c>
      <c r="T214" s="50">
        <v>1138</v>
      </c>
      <c r="U214" s="50">
        <v>0.106318116</v>
      </c>
      <c r="V214" s="50">
        <v>0.116364921</v>
      </c>
      <c r="W214" s="50">
        <v>22.459999079999999</v>
      </c>
      <c r="X214" s="50">
        <v>7.3763422999999995E-2</v>
      </c>
      <c r="Y214" s="49">
        <v>0.54259422999999996</v>
      </c>
      <c r="Z214" s="49">
        <v>98.797378859999995</v>
      </c>
      <c r="AA214" s="49">
        <v>1.1197404719999999</v>
      </c>
      <c r="AB214" s="50" t="s">
        <v>257</v>
      </c>
      <c r="AC214" s="49">
        <v>3.1418163469999998</v>
      </c>
      <c r="AD214" s="49">
        <v>6.7</v>
      </c>
      <c r="AE214" s="49">
        <v>3.45</v>
      </c>
      <c r="AF214" s="49">
        <v>6.2</v>
      </c>
      <c r="AG214" s="49">
        <v>6.59</v>
      </c>
      <c r="AH214" s="49">
        <v>6.59</v>
      </c>
      <c r="AI214" s="49">
        <v>0.8</v>
      </c>
      <c r="AJ214" s="49">
        <v>0.59</v>
      </c>
      <c r="AK214" s="49">
        <v>0.7</v>
      </c>
      <c r="AL214" s="49">
        <v>0.7</v>
      </c>
      <c r="AM214" s="49">
        <v>1269</v>
      </c>
      <c r="AN214" s="49">
        <v>718</v>
      </c>
      <c r="AO214" s="49">
        <v>939</v>
      </c>
      <c r="AP214" s="49">
        <v>789</v>
      </c>
      <c r="AQ214" s="49">
        <v>420</v>
      </c>
      <c r="AR214" s="49">
        <v>359</v>
      </c>
      <c r="AS214" s="49">
        <v>386</v>
      </c>
      <c r="AT214" s="49">
        <v>384</v>
      </c>
      <c r="AU214" s="49">
        <v>6.0000000000000001E-3</v>
      </c>
      <c r="AV214" s="49">
        <v>0</v>
      </c>
      <c r="AW214" s="49">
        <v>9</v>
      </c>
      <c r="AX214" s="49">
        <v>52</v>
      </c>
      <c r="AY214" s="49">
        <v>6</v>
      </c>
      <c r="AZ214" s="49">
        <v>3</v>
      </c>
      <c r="BA214" s="49">
        <v>8</v>
      </c>
      <c r="BB214" s="49">
        <v>8</v>
      </c>
      <c r="BC214" s="49">
        <v>8</v>
      </c>
      <c r="BD214" s="49">
        <v>3</v>
      </c>
      <c r="BE214" s="49">
        <v>3</v>
      </c>
      <c r="BF214" s="49">
        <v>3</v>
      </c>
      <c r="BG214" s="49">
        <v>5</v>
      </c>
      <c r="BH214" s="49">
        <v>5</v>
      </c>
      <c r="BI214" s="49">
        <v>5</v>
      </c>
      <c r="BJ214" s="49">
        <v>1</v>
      </c>
      <c r="BK214" s="49">
        <v>1</v>
      </c>
      <c r="BL214" s="49">
        <v>1</v>
      </c>
      <c r="BM214" s="49">
        <v>8</v>
      </c>
      <c r="BN214" s="49">
        <v>8</v>
      </c>
      <c r="BO214" s="49">
        <v>2.9159276479999998</v>
      </c>
      <c r="BP214" s="49">
        <v>0.79613943499999995</v>
      </c>
      <c r="BQ214" s="49">
        <v>45.375245919999998</v>
      </c>
      <c r="BR214" s="49">
        <v>154</v>
      </c>
      <c r="BS214" s="49">
        <v>27</v>
      </c>
      <c r="BT214" s="49">
        <v>37</v>
      </c>
      <c r="BU214" s="49">
        <v>45</v>
      </c>
      <c r="BV214" s="49">
        <v>54</v>
      </c>
      <c r="BW214" s="49">
        <v>65</v>
      </c>
      <c r="BX214" s="49">
        <v>74</v>
      </c>
      <c r="BY214" s="49">
        <v>84</v>
      </c>
      <c r="BZ214" s="49">
        <v>42</v>
      </c>
      <c r="CA214" s="49">
        <v>59</v>
      </c>
      <c r="CB214" s="49">
        <v>71</v>
      </c>
      <c r="CC214" s="49">
        <v>83</v>
      </c>
      <c r="CD214" s="49">
        <v>101</v>
      </c>
      <c r="CE214" s="49">
        <v>115</v>
      </c>
      <c r="CF214" s="49">
        <v>130</v>
      </c>
      <c r="CG214" s="52">
        <v>0</v>
      </c>
      <c r="CH214" s="53">
        <v>0</v>
      </c>
      <c r="CI214" s="54">
        <v>0</v>
      </c>
      <c r="CJ214" s="55">
        <v>0</v>
      </c>
      <c r="CK214" s="61">
        <v>100</v>
      </c>
      <c r="CL214" s="57">
        <v>0</v>
      </c>
      <c r="CM214" s="58">
        <v>0</v>
      </c>
      <c r="CN214" s="59">
        <v>0</v>
      </c>
      <c r="CO214" s="60" t="s">
        <v>295</v>
      </c>
      <c r="CP214" s="49">
        <v>0</v>
      </c>
      <c r="CQ214" s="49">
        <v>100</v>
      </c>
      <c r="CR214" s="49">
        <v>0</v>
      </c>
      <c r="CS214" s="49">
        <v>0</v>
      </c>
      <c r="CT214" s="49">
        <v>0</v>
      </c>
      <c r="CU214" s="49">
        <v>0</v>
      </c>
      <c r="CV214" s="49">
        <v>0</v>
      </c>
      <c r="CW214" s="49">
        <v>0</v>
      </c>
      <c r="CX214" s="49">
        <v>0</v>
      </c>
    </row>
    <row r="215" spans="1:102" ht="15.75" thickBot="1" x14ac:dyDescent="0.3">
      <c r="A215" s="48" t="s">
        <v>296</v>
      </c>
      <c r="B215" s="49" t="s">
        <v>527</v>
      </c>
      <c r="C215" s="49" t="s">
        <v>520</v>
      </c>
      <c r="D215" s="49" t="s">
        <v>538</v>
      </c>
      <c r="E215" s="49" t="s">
        <v>540</v>
      </c>
      <c r="F215" s="50">
        <v>103</v>
      </c>
      <c r="G215" s="49">
        <v>-33.86009</v>
      </c>
      <c r="H215" s="49">
        <v>19.408000000000001</v>
      </c>
      <c r="I215" s="51">
        <v>25633</v>
      </c>
      <c r="J215" s="51">
        <v>33406</v>
      </c>
      <c r="K215" s="50"/>
      <c r="L215" s="49">
        <v>95.337663259999999</v>
      </c>
      <c r="M215" s="49">
        <v>65552.279790000001</v>
      </c>
      <c r="N215" s="49">
        <v>11522.78579</v>
      </c>
      <c r="O215" s="49">
        <v>11.52278579</v>
      </c>
      <c r="P215" s="49">
        <v>21531.144090000002</v>
      </c>
      <c r="Q215" s="50">
        <v>207</v>
      </c>
      <c r="R215" s="50">
        <v>1358</v>
      </c>
      <c r="S215" s="50">
        <v>214</v>
      </c>
      <c r="T215" s="50">
        <v>451</v>
      </c>
      <c r="U215" s="50">
        <v>1.243558E-2</v>
      </c>
      <c r="V215" s="50">
        <v>5.3457446999999998E-2</v>
      </c>
      <c r="W215" s="50">
        <v>21.709999079999999</v>
      </c>
      <c r="X215" s="50">
        <v>1.4676414E-2</v>
      </c>
      <c r="Y215" s="49">
        <v>0.54239427900000003</v>
      </c>
      <c r="Z215" s="49">
        <v>93.464121539999994</v>
      </c>
      <c r="AA215" s="49">
        <v>3.581194408</v>
      </c>
      <c r="AB215" s="50" t="s">
        <v>257</v>
      </c>
      <c r="AC215" s="49">
        <v>6.1882311080000001</v>
      </c>
      <c r="AD215" s="49">
        <v>6.75</v>
      </c>
      <c r="AE215" s="49">
        <v>3.7</v>
      </c>
      <c r="AF215" s="49">
        <v>5.41</v>
      </c>
      <c r="AG215" s="49">
        <v>5.6</v>
      </c>
      <c r="AH215" s="49">
        <v>6.45</v>
      </c>
      <c r="AI215" s="49">
        <v>0.76</v>
      </c>
      <c r="AJ215" s="49">
        <v>0.66</v>
      </c>
      <c r="AK215" s="49">
        <v>0.72</v>
      </c>
      <c r="AL215" s="49">
        <v>0.72</v>
      </c>
      <c r="AM215" s="49">
        <v>1116</v>
      </c>
      <c r="AN215" s="49">
        <v>283</v>
      </c>
      <c r="AO215" s="49">
        <v>504</v>
      </c>
      <c r="AP215" s="49">
        <v>424</v>
      </c>
      <c r="AQ215" s="49">
        <v>781</v>
      </c>
      <c r="AR215" s="49">
        <v>317</v>
      </c>
      <c r="AS215" s="49">
        <v>489</v>
      </c>
      <c r="AT215" s="49">
        <v>456</v>
      </c>
      <c r="AU215" s="49">
        <v>0.28499999999999998</v>
      </c>
      <c r="AV215" s="49">
        <v>0</v>
      </c>
      <c r="AW215" s="49">
        <v>9</v>
      </c>
      <c r="AX215" s="49">
        <v>53</v>
      </c>
      <c r="AY215" s="49">
        <v>6</v>
      </c>
      <c r="AZ215" s="49">
        <v>3</v>
      </c>
      <c r="BA215" s="49">
        <v>8</v>
      </c>
      <c r="BB215" s="49">
        <v>8</v>
      </c>
      <c r="BC215" s="49">
        <v>8</v>
      </c>
      <c r="BD215" s="49">
        <v>3</v>
      </c>
      <c r="BE215" s="49">
        <v>3</v>
      </c>
      <c r="BF215" s="49">
        <v>3</v>
      </c>
      <c r="BG215" s="49">
        <v>5</v>
      </c>
      <c r="BH215" s="49">
        <v>5</v>
      </c>
      <c r="BI215" s="49">
        <v>5</v>
      </c>
      <c r="BJ215" s="49">
        <v>1</v>
      </c>
      <c r="BK215" s="49">
        <v>1</v>
      </c>
      <c r="BL215" s="49">
        <v>1</v>
      </c>
      <c r="BM215" s="49">
        <v>8</v>
      </c>
      <c r="BN215" s="49">
        <v>8</v>
      </c>
      <c r="BO215" s="49">
        <v>2.9159276479999998</v>
      </c>
      <c r="BP215" s="49">
        <v>7.6814498999999994E-2</v>
      </c>
      <c r="BQ215" s="49">
        <v>-84.290490599999998</v>
      </c>
      <c r="BR215" s="49">
        <v>136</v>
      </c>
      <c r="BS215" s="49">
        <v>32</v>
      </c>
      <c r="BT215" s="49">
        <v>45</v>
      </c>
      <c r="BU215" s="49">
        <v>54</v>
      </c>
      <c r="BV215" s="49">
        <v>63</v>
      </c>
      <c r="BW215" s="49">
        <v>76</v>
      </c>
      <c r="BX215" s="49">
        <v>87</v>
      </c>
      <c r="BY215" s="49">
        <v>99</v>
      </c>
      <c r="BZ215" s="49">
        <v>40</v>
      </c>
      <c r="CA215" s="49">
        <v>56</v>
      </c>
      <c r="CB215" s="49">
        <v>67</v>
      </c>
      <c r="CC215" s="49">
        <v>78</v>
      </c>
      <c r="CD215" s="49">
        <v>95</v>
      </c>
      <c r="CE215" s="49">
        <v>109</v>
      </c>
      <c r="CF215" s="49">
        <v>123</v>
      </c>
      <c r="CG215" s="52">
        <v>0</v>
      </c>
      <c r="CH215" s="53">
        <v>0</v>
      </c>
      <c r="CI215" s="54">
        <v>0</v>
      </c>
      <c r="CJ215" s="55">
        <v>0</v>
      </c>
      <c r="CK215" s="61">
        <v>100</v>
      </c>
      <c r="CL215" s="57">
        <v>0</v>
      </c>
      <c r="CM215" s="58">
        <v>0</v>
      </c>
      <c r="CN215" s="59">
        <v>0</v>
      </c>
      <c r="CO215" s="60" t="s">
        <v>296</v>
      </c>
      <c r="CP215" s="49">
        <v>0</v>
      </c>
      <c r="CQ215" s="49">
        <v>100</v>
      </c>
      <c r="CR215" s="49">
        <v>0</v>
      </c>
      <c r="CS215" s="49">
        <v>0</v>
      </c>
      <c r="CT215" s="49">
        <v>0</v>
      </c>
      <c r="CU215" s="49">
        <v>0</v>
      </c>
      <c r="CV215" s="49">
        <v>0</v>
      </c>
      <c r="CW215" s="49">
        <v>0</v>
      </c>
      <c r="CX215" s="49">
        <v>0</v>
      </c>
    </row>
    <row r="216" spans="1:102" ht="15.75" thickBot="1" x14ac:dyDescent="0.3">
      <c r="A216" s="48" t="s">
        <v>297</v>
      </c>
      <c r="B216" s="49" t="s">
        <v>527</v>
      </c>
      <c r="C216" s="49" t="s">
        <v>520</v>
      </c>
      <c r="D216" s="49" t="s">
        <v>538</v>
      </c>
      <c r="E216" s="49" t="s">
        <v>570</v>
      </c>
      <c r="F216" s="50">
        <v>25</v>
      </c>
      <c r="G216" s="49">
        <v>-33.99333</v>
      </c>
      <c r="H216" s="49">
        <v>19.81861</v>
      </c>
      <c r="I216" s="51">
        <v>28620</v>
      </c>
      <c r="J216" s="51">
        <v>40835</v>
      </c>
      <c r="K216" s="50"/>
      <c r="L216" s="49">
        <v>24.89494414</v>
      </c>
      <c r="M216" s="49">
        <v>34054.592349999999</v>
      </c>
      <c r="N216" s="49">
        <v>5836.8880079999999</v>
      </c>
      <c r="O216" s="49">
        <v>5.8368880079999999</v>
      </c>
      <c r="P216" s="49">
        <v>12283.36094</v>
      </c>
      <c r="Q216" s="50">
        <v>319</v>
      </c>
      <c r="R216" s="50">
        <v>1382</v>
      </c>
      <c r="S216" s="50">
        <v>327</v>
      </c>
      <c r="T216" s="50">
        <v>771</v>
      </c>
      <c r="U216" s="50">
        <v>3.4483834999999997E-2</v>
      </c>
      <c r="V216" s="50">
        <v>8.6539832999999997E-2</v>
      </c>
      <c r="W216" s="50">
        <v>54.38999939</v>
      </c>
      <c r="X216" s="50">
        <v>4.819528E-2</v>
      </c>
      <c r="Y216" s="49">
        <v>0.66242734000000003</v>
      </c>
      <c r="Z216" s="49">
        <v>97.093634350000002</v>
      </c>
      <c r="AA216" s="49">
        <v>1.470728238</v>
      </c>
      <c r="AB216" s="50" t="s">
        <v>257</v>
      </c>
      <c r="AC216" s="49">
        <v>2.7793568469999999</v>
      </c>
      <c r="AD216" s="49">
        <v>6.7</v>
      </c>
      <c r="AE216" s="49">
        <v>4</v>
      </c>
      <c r="AF216" s="49">
        <v>6.51</v>
      </c>
      <c r="AG216" s="49">
        <v>6.59</v>
      </c>
      <c r="AH216" s="49">
        <v>6.59</v>
      </c>
      <c r="AI216" s="49">
        <v>0.82</v>
      </c>
      <c r="AJ216" s="49">
        <v>0.54</v>
      </c>
      <c r="AK216" s="49">
        <v>0.71</v>
      </c>
      <c r="AL216" s="49">
        <v>0.7</v>
      </c>
      <c r="AM216" s="49">
        <v>1386</v>
      </c>
      <c r="AN216" s="49">
        <v>293</v>
      </c>
      <c r="AO216" s="49">
        <v>735</v>
      </c>
      <c r="AP216" s="49">
        <v>659</v>
      </c>
      <c r="AQ216" s="49">
        <v>404</v>
      </c>
      <c r="AR216" s="49">
        <v>285</v>
      </c>
      <c r="AS216" s="49">
        <v>350</v>
      </c>
      <c r="AT216" s="49">
        <v>353</v>
      </c>
      <c r="AU216" s="49">
        <v>0</v>
      </c>
      <c r="AV216" s="49">
        <v>0</v>
      </c>
      <c r="AW216" s="49">
        <v>7</v>
      </c>
      <c r="AX216" s="49">
        <v>53</v>
      </c>
      <c r="AY216" s="49">
        <v>6</v>
      </c>
      <c r="AZ216" s="49">
        <v>3</v>
      </c>
      <c r="BA216" s="49">
        <v>8</v>
      </c>
      <c r="BB216" s="49">
        <v>8</v>
      </c>
      <c r="BC216" s="49">
        <v>8</v>
      </c>
      <c r="BD216" s="49">
        <v>3</v>
      </c>
      <c r="BE216" s="49">
        <v>3</v>
      </c>
      <c r="BF216" s="49">
        <v>3</v>
      </c>
      <c r="BG216" s="49">
        <v>5</v>
      </c>
      <c r="BH216" s="49">
        <v>5</v>
      </c>
      <c r="BI216" s="49">
        <v>5</v>
      </c>
      <c r="BJ216" s="49">
        <v>1</v>
      </c>
      <c r="BK216" s="49">
        <v>1</v>
      </c>
      <c r="BL216" s="49">
        <v>1</v>
      </c>
      <c r="BM216" s="49">
        <v>8</v>
      </c>
      <c r="BN216" s="49">
        <v>8</v>
      </c>
      <c r="BO216" s="49">
        <v>2.9052915349999999</v>
      </c>
      <c r="BP216" s="49">
        <v>0.12761851799999999</v>
      </c>
      <c r="BQ216" s="49">
        <v>-10.62209</v>
      </c>
      <c r="BR216" s="49">
        <v>129</v>
      </c>
      <c r="BS216" s="49">
        <v>22</v>
      </c>
      <c r="BT216" s="49">
        <v>31</v>
      </c>
      <c r="BU216" s="49">
        <v>38</v>
      </c>
      <c r="BV216" s="49">
        <v>45</v>
      </c>
      <c r="BW216" s="49">
        <v>55</v>
      </c>
      <c r="BX216" s="49">
        <v>64</v>
      </c>
      <c r="BY216" s="49">
        <v>73</v>
      </c>
      <c r="BZ216" s="49">
        <v>28</v>
      </c>
      <c r="CA216" s="49">
        <v>41</v>
      </c>
      <c r="CB216" s="49">
        <v>50</v>
      </c>
      <c r="CC216" s="49">
        <v>59</v>
      </c>
      <c r="CD216" s="49">
        <v>72</v>
      </c>
      <c r="CE216" s="49">
        <v>83</v>
      </c>
      <c r="CF216" s="49">
        <v>96</v>
      </c>
      <c r="CG216" s="52">
        <v>0</v>
      </c>
      <c r="CH216" s="53">
        <v>0</v>
      </c>
      <c r="CI216" s="54">
        <v>0</v>
      </c>
      <c r="CJ216" s="55">
        <v>0</v>
      </c>
      <c r="CK216" s="61">
        <v>100</v>
      </c>
      <c r="CL216" s="57">
        <v>0</v>
      </c>
      <c r="CM216" s="58">
        <v>0</v>
      </c>
      <c r="CN216" s="59">
        <v>0</v>
      </c>
      <c r="CO216" s="60" t="s">
        <v>297</v>
      </c>
      <c r="CP216" s="49">
        <v>0</v>
      </c>
      <c r="CQ216" s="49">
        <v>100</v>
      </c>
      <c r="CR216" s="49">
        <v>0</v>
      </c>
      <c r="CS216" s="49">
        <v>0</v>
      </c>
      <c r="CT216" s="49">
        <v>0</v>
      </c>
      <c r="CU216" s="49">
        <v>0</v>
      </c>
      <c r="CV216" s="49">
        <v>0</v>
      </c>
      <c r="CW216" s="49">
        <v>0</v>
      </c>
      <c r="CX216" s="49">
        <v>0</v>
      </c>
    </row>
    <row r="217" spans="1:102" ht="15.75" thickBot="1" x14ac:dyDescent="0.3">
      <c r="A217" s="48" t="s">
        <v>298</v>
      </c>
      <c r="B217" s="49" t="s">
        <v>527</v>
      </c>
      <c r="C217" s="49" t="s">
        <v>528</v>
      </c>
      <c r="D217" s="49" t="s">
        <v>529</v>
      </c>
      <c r="E217" s="49" t="s">
        <v>531</v>
      </c>
      <c r="F217" s="50">
        <v>46</v>
      </c>
      <c r="G217" s="49">
        <v>-33.938690000000001</v>
      </c>
      <c r="H217" s="49">
        <v>19.170770000000001</v>
      </c>
      <c r="I217" s="51">
        <v>23450</v>
      </c>
      <c r="J217" s="51">
        <v>33854</v>
      </c>
      <c r="K217" s="50"/>
      <c r="L217" s="49">
        <v>46.314971180000001</v>
      </c>
      <c r="M217" s="49">
        <v>50952.127520000002</v>
      </c>
      <c r="N217" s="49">
        <v>3777.9495940000002</v>
      </c>
      <c r="O217" s="49">
        <v>3.7779495939999999</v>
      </c>
      <c r="P217" s="49">
        <v>9221.8032660000008</v>
      </c>
      <c r="Q217" s="50">
        <v>365</v>
      </c>
      <c r="R217" s="50">
        <v>1480</v>
      </c>
      <c r="S217" s="50">
        <v>396</v>
      </c>
      <c r="T217" s="50">
        <v>925</v>
      </c>
      <c r="U217" s="50">
        <v>6.2995977999999994E-2</v>
      </c>
      <c r="V217" s="50">
        <v>0.120909107</v>
      </c>
      <c r="W217" s="50">
        <v>45.759998320000001</v>
      </c>
      <c r="X217" s="50">
        <v>7.6485402999999993E-2</v>
      </c>
      <c r="Y217" s="49">
        <v>0.36794451900000003</v>
      </c>
      <c r="Z217" s="49">
        <v>91.92919569</v>
      </c>
      <c r="AA217" s="49">
        <v>0.98729144499999999</v>
      </c>
      <c r="AB217" s="50" t="s">
        <v>257</v>
      </c>
      <c r="AC217" s="49">
        <v>6.2527688609999998</v>
      </c>
      <c r="AD217" s="49">
        <v>6.75</v>
      </c>
      <c r="AE217" s="49">
        <v>4.05</v>
      </c>
      <c r="AF217" s="49">
        <v>6.31</v>
      </c>
      <c r="AG217" s="49">
        <v>6.45</v>
      </c>
      <c r="AH217" s="49">
        <v>6.45</v>
      </c>
      <c r="AI217" s="49">
        <v>0.79</v>
      </c>
      <c r="AJ217" s="49">
        <v>0.56000000000000005</v>
      </c>
      <c r="AK217" s="49">
        <v>0.67</v>
      </c>
      <c r="AL217" s="49">
        <v>0.65</v>
      </c>
      <c r="AM217" s="49">
        <v>1953</v>
      </c>
      <c r="AN217" s="49">
        <v>852</v>
      </c>
      <c r="AO217" s="49">
        <v>1272</v>
      </c>
      <c r="AP217" s="49">
        <v>1218</v>
      </c>
      <c r="AQ217" s="49">
        <v>998</v>
      </c>
      <c r="AR217" s="49">
        <v>838</v>
      </c>
      <c r="AS217" s="49">
        <v>902</v>
      </c>
      <c r="AT217" s="49">
        <v>912</v>
      </c>
      <c r="AU217" s="49">
        <v>0</v>
      </c>
      <c r="AV217" s="49">
        <v>0</v>
      </c>
      <c r="AW217" s="49">
        <v>9</v>
      </c>
      <c r="AX217" s="49">
        <v>2</v>
      </c>
      <c r="AY217" s="49">
        <v>6</v>
      </c>
      <c r="AZ217" s="49">
        <v>7</v>
      </c>
      <c r="BA217" s="49">
        <v>8</v>
      </c>
      <c r="BB217" s="49">
        <v>8</v>
      </c>
      <c r="BC217" s="49">
        <v>8</v>
      </c>
      <c r="BD217" s="49">
        <v>3</v>
      </c>
      <c r="BE217" s="49">
        <v>3</v>
      </c>
      <c r="BF217" s="49">
        <v>3</v>
      </c>
      <c r="BG217" s="49">
        <v>5</v>
      </c>
      <c r="BH217" s="49">
        <v>5</v>
      </c>
      <c r="BI217" s="49">
        <v>5</v>
      </c>
      <c r="BJ217" s="49">
        <v>1</v>
      </c>
      <c r="BK217" s="49">
        <v>1</v>
      </c>
      <c r="BL217" s="49">
        <v>1</v>
      </c>
      <c r="BM217" s="49">
        <v>8</v>
      </c>
      <c r="BN217" s="49">
        <v>8</v>
      </c>
      <c r="BO217" s="49">
        <v>2.9334627790000001</v>
      </c>
      <c r="BP217" s="49">
        <v>0.66109271999999997</v>
      </c>
      <c r="BQ217" s="49">
        <v>-10.43185546</v>
      </c>
      <c r="BR217" s="49">
        <v>219</v>
      </c>
      <c r="BS217" s="49">
        <v>27</v>
      </c>
      <c r="BT217" s="49">
        <v>35</v>
      </c>
      <c r="BU217" s="49">
        <v>41</v>
      </c>
      <c r="BV217" s="49">
        <v>46</v>
      </c>
      <c r="BW217" s="49">
        <v>53</v>
      </c>
      <c r="BX217" s="49">
        <v>58</v>
      </c>
      <c r="BY217" s="49">
        <v>64</v>
      </c>
      <c r="BZ217" s="49">
        <v>69</v>
      </c>
      <c r="CA217" s="49">
        <v>91</v>
      </c>
      <c r="CB217" s="49">
        <v>105</v>
      </c>
      <c r="CC217" s="49">
        <v>118</v>
      </c>
      <c r="CD217" s="49">
        <v>137</v>
      </c>
      <c r="CE217" s="49">
        <v>150</v>
      </c>
      <c r="CF217" s="49">
        <v>164</v>
      </c>
      <c r="CG217" s="52">
        <v>0</v>
      </c>
      <c r="CH217" s="53">
        <v>0</v>
      </c>
      <c r="CI217" s="54">
        <v>0</v>
      </c>
      <c r="CJ217" s="55">
        <v>0</v>
      </c>
      <c r="CK217" s="61">
        <v>100</v>
      </c>
      <c r="CL217" s="57">
        <v>0</v>
      </c>
      <c r="CM217" s="58">
        <v>0</v>
      </c>
      <c r="CN217" s="59">
        <v>0</v>
      </c>
      <c r="CO217" s="60" t="s">
        <v>298</v>
      </c>
      <c r="CP217" s="49">
        <v>0</v>
      </c>
      <c r="CQ217" s="49">
        <v>100</v>
      </c>
      <c r="CR217" s="49">
        <v>0</v>
      </c>
      <c r="CS217" s="49">
        <v>0</v>
      </c>
      <c r="CT217" s="49">
        <v>0</v>
      </c>
      <c r="CU217" s="49">
        <v>0</v>
      </c>
      <c r="CV217" s="49">
        <v>0</v>
      </c>
      <c r="CW217" s="49">
        <v>0</v>
      </c>
      <c r="CX217" s="49">
        <v>0</v>
      </c>
    </row>
    <row r="218" spans="1:102" ht="15.75" thickBot="1" x14ac:dyDescent="0.3">
      <c r="A218" s="48" t="s">
        <v>299</v>
      </c>
      <c r="B218" s="49" t="s">
        <v>527</v>
      </c>
      <c r="C218" s="49" t="s">
        <v>528</v>
      </c>
      <c r="D218" s="49" t="s">
        <v>529</v>
      </c>
      <c r="E218" s="49" t="s">
        <v>571</v>
      </c>
      <c r="F218" s="50">
        <v>2008</v>
      </c>
      <c r="G218" s="49">
        <v>-34.078879999999998</v>
      </c>
      <c r="H218" s="49">
        <v>20.144159999999999</v>
      </c>
      <c r="I218" s="51">
        <v>23506</v>
      </c>
      <c r="J218" s="51">
        <v>43200</v>
      </c>
      <c r="K218" s="50">
        <v>1962</v>
      </c>
      <c r="L218" s="49">
        <v>2007.7549610000001</v>
      </c>
      <c r="M218" s="49">
        <v>492008.09850000002</v>
      </c>
      <c r="N218" s="49">
        <v>75885.718049999996</v>
      </c>
      <c r="O218" s="49">
        <v>75.885718049999994</v>
      </c>
      <c r="P218" s="49">
        <v>163916.86989999999</v>
      </c>
      <c r="Q218" s="50">
        <v>105</v>
      </c>
      <c r="R218" s="50">
        <v>1242</v>
      </c>
      <c r="S218" s="50">
        <v>120</v>
      </c>
      <c r="T218" s="50">
        <v>309</v>
      </c>
      <c r="U218" s="50">
        <v>1.6729329999999999E-3</v>
      </c>
      <c r="V218" s="50">
        <v>6.9364429999999996E-3</v>
      </c>
      <c r="W218" s="50">
        <v>21.559999470000001</v>
      </c>
      <c r="X218" s="50">
        <v>1.537365E-3</v>
      </c>
      <c r="Y218" s="49">
        <v>0.52150280400000004</v>
      </c>
      <c r="Z218" s="49">
        <v>86.380681159999995</v>
      </c>
      <c r="AA218" s="49">
        <v>40.744222200000003</v>
      </c>
      <c r="AB218" s="50" t="s">
        <v>257</v>
      </c>
      <c r="AC218" s="49">
        <v>2310.1013160000002</v>
      </c>
      <c r="AD218" s="49">
        <v>7</v>
      </c>
      <c r="AE218" s="49">
        <v>2.0499999999999998</v>
      </c>
      <c r="AF218" s="49">
        <v>5.19</v>
      </c>
      <c r="AG218" s="49">
        <v>5.0999999999999996</v>
      </c>
      <c r="AH218" s="49">
        <v>4.71</v>
      </c>
      <c r="AI218" s="49">
        <v>0.93</v>
      </c>
      <c r="AJ218" s="49">
        <v>0.46</v>
      </c>
      <c r="AK218" s="49">
        <v>0.79</v>
      </c>
      <c r="AL218" s="49">
        <v>0.83</v>
      </c>
      <c r="AM218" s="49">
        <v>3025</v>
      </c>
      <c r="AN218" s="49">
        <v>267</v>
      </c>
      <c r="AO218" s="49">
        <v>650</v>
      </c>
      <c r="AP218" s="49">
        <v>486</v>
      </c>
      <c r="AQ218" s="49">
        <v>3053</v>
      </c>
      <c r="AR218" s="49">
        <v>308</v>
      </c>
      <c r="AS218" s="49">
        <v>536</v>
      </c>
      <c r="AT218" s="49">
        <v>431</v>
      </c>
      <c r="AU218" s="49">
        <v>2.278</v>
      </c>
      <c r="AV218" s="49">
        <v>0.32200000000000001</v>
      </c>
      <c r="AW218" s="49">
        <v>7</v>
      </c>
      <c r="AX218" s="49">
        <v>1</v>
      </c>
      <c r="AY218" s="49">
        <v>6</v>
      </c>
      <c r="AZ218" s="49">
        <v>3</v>
      </c>
      <c r="BA218" s="49">
        <v>8</v>
      </c>
      <c r="BB218" s="49">
        <v>8</v>
      </c>
      <c r="BC218" s="49">
        <v>8</v>
      </c>
      <c r="BD218" s="49">
        <v>3</v>
      </c>
      <c r="BE218" s="49">
        <v>3</v>
      </c>
      <c r="BF218" s="49">
        <v>3</v>
      </c>
      <c r="BG218" s="49">
        <v>5</v>
      </c>
      <c r="BH218" s="49">
        <v>5</v>
      </c>
      <c r="BI218" s="49">
        <v>4</v>
      </c>
      <c r="BJ218" s="49">
        <v>1</v>
      </c>
      <c r="BK218" s="49">
        <v>1</v>
      </c>
      <c r="BL218" s="49">
        <v>0</v>
      </c>
      <c r="BM218" s="49">
        <v>8</v>
      </c>
      <c r="BN218" s="49">
        <v>8</v>
      </c>
      <c r="BO218" s="49">
        <v>3.0784244219999999</v>
      </c>
      <c r="BP218" s="49">
        <v>0.317103091</v>
      </c>
      <c r="BQ218" s="49">
        <v>80.639914439999998</v>
      </c>
      <c r="BR218" s="49">
        <v>95</v>
      </c>
      <c r="BS218" s="49">
        <v>70</v>
      </c>
      <c r="BT218" s="49">
        <v>97</v>
      </c>
      <c r="BU218" s="49">
        <v>117</v>
      </c>
      <c r="BV218" s="49">
        <v>137</v>
      </c>
      <c r="BW218" s="49">
        <v>167</v>
      </c>
      <c r="BX218" s="49">
        <v>191</v>
      </c>
      <c r="BY218" s="49">
        <v>218</v>
      </c>
      <c r="BZ218" s="49">
        <v>991</v>
      </c>
      <c r="CA218" s="49">
        <v>1347</v>
      </c>
      <c r="CB218" s="49">
        <v>1603</v>
      </c>
      <c r="CC218" s="49">
        <v>1866</v>
      </c>
      <c r="CD218" s="49">
        <v>2234</v>
      </c>
      <c r="CE218" s="49">
        <v>2533</v>
      </c>
      <c r="CF218" s="49">
        <v>2855</v>
      </c>
      <c r="CG218" s="52">
        <v>0</v>
      </c>
      <c r="CH218" s="53">
        <v>0</v>
      </c>
      <c r="CI218" s="54">
        <v>0</v>
      </c>
      <c r="CJ218" s="55">
        <v>100</v>
      </c>
      <c r="CK218" s="61">
        <v>100</v>
      </c>
      <c r="CL218" s="57">
        <v>0</v>
      </c>
      <c r="CM218" s="58">
        <v>0</v>
      </c>
      <c r="CN218" s="59">
        <v>0</v>
      </c>
      <c r="CO218" s="60" t="s">
        <v>299</v>
      </c>
      <c r="CP218" s="49">
        <v>0</v>
      </c>
      <c r="CQ218" s="49">
        <v>100</v>
      </c>
      <c r="CR218" s="49">
        <v>0</v>
      </c>
      <c r="CS218" s="49">
        <v>0</v>
      </c>
      <c r="CT218" s="49">
        <v>0</v>
      </c>
      <c r="CU218" s="49">
        <v>0</v>
      </c>
      <c r="CV218" s="49">
        <v>0</v>
      </c>
      <c r="CW218" s="49">
        <v>0</v>
      </c>
      <c r="CX218" s="49">
        <v>0</v>
      </c>
    </row>
    <row r="219" spans="1:102" ht="15.75" thickBot="1" x14ac:dyDescent="0.3">
      <c r="A219" s="48" t="s">
        <v>300</v>
      </c>
      <c r="B219" s="49" t="s">
        <v>527</v>
      </c>
      <c r="C219" s="49" t="s">
        <v>528</v>
      </c>
      <c r="D219" s="49" t="s">
        <v>529</v>
      </c>
      <c r="E219" s="49" t="s">
        <v>530</v>
      </c>
      <c r="F219" s="50">
        <v>15</v>
      </c>
      <c r="G219" s="49">
        <v>-33.983609999999999</v>
      </c>
      <c r="H219" s="49">
        <v>19.329160000000002</v>
      </c>
      <c r="I219" s="51">
        <v>25251</v>
      </c>
      <c r="J219" s="51">
        <v>43278</v>
      </c>
      <c r="K219" s="50"/>
      <c r="L219" s="49">
        <v>16.860529440000001</v>
      </c>
      <c r="M219" s="49">
        <v>23564.551500000001</v>
      </c>
      <c r="N219" s="49">
        <v>3760.3800580000002</v>
      </c>
      <c r="O219" s="49">
        <v>3.760380058</v>
      </c>
      <c r="P219" s="49">
        <v>8366.8437589999994</v>
      </c>
      <c r="Q219" s="50">
        <v>395</v>
      </c>
      <c r="R219" s="50">
        <v>1280</v>
      </c>
      <c r="S219" s="50">
        <v>528</v>
      </c>
      <c r="T219" s="50">
        <v>1016</v>
      </c>
      <c r="U219" s="50">
        <v>8.5815005E-2</v>
      </c>
      <c r="V219" s="50">
        <v>0.105774654</v>
      </c>
      <c r="W219" s="50">
        <v>36.130001069999999</v>
      </c>
      <c r="X219" s="50">
        <v>7.7767274999999997E-2</v>
      </c>
      <c r="Y219" s="49">
        <v>0.38766742799999998</v>
      </c>
      <c r="Z219" s="49">
        <v>97.206826719999995</v>
      </c>
      <c r="AA219" s="49">
        <v>0.91018691900000004</v>
      </c>
      <c r="AB219" s="50" t="s">
        <v>257</v>
      </c>
      <c r="AC219" s="49">
        <v>3.046587605</v>
      </c>
      <c r="AD219" s="49">
        <v>6.7</v>
      </c>
      <c r="AE219" s="49">
        <v>3.71</v>
      </c>
      <c r="AF219" s="49">
        <v>5.87</v>
      </c>
      <c r="AG219" s="49">
        <v>5.55</v>
      </c>
      <c r="AH219" s="49">
        <v>5.55</v>
      </c>
      <c r="AI219" s="49">
        <v>0.85</v>
      </c>
      <c r="AJ219" s="49">
        <v>0.66</v>
      </c>
      <c r="AK219" s="49">
        <v>0.75</v>
      </c>
      <c r="AL219" s="49">
        <v>0.76</v>
      </c>
      <c r="AM219" s="49">
        <v>1300</v>
      </c>
      <c r="AN219" s="49">
        <v>694</v>
      </c>
      <c r="AO219" s="49">
        <v>913</v>
      </c>
      <c r="AP219" s="49">
        <v>907</v>
      </c>
      <c r="AQ219" s="49">
        <v>553</v>
      </c>
      <c r="AR219" s="49">
        <v>421</v>
      </c>
      <c r="AS219" s="49">
        <v>479</v>
      </c>
      <c r="AT219" s="49">
        <v>478</v>
      </c>
      <c r="AU219" s="49">
        <v>0</v>
      </c>
      <c r="AV219" s="49">
        <v>0</v>
      </c>
      <c r="AW219" s="49">
        <v>9</v>
      </c>
      <c r="AX219" s="49">
        <v>50</v>
      </c>
      <c r="AY219" s="49">
        <v>6</v>
      </c>
      <c r="AZ219" s="49">
        <v>7</v>
      </c>
      <c r="BA219" s="49">
        <v>8</v>
      </c>
      <c r="BB219" s="49">
        <v>8</v>
      </c>
      <c r="BC219" s="49">
        <v>8</v>
      </c>
      <c r="BD219" s="49">
        <v>3</v>
      </c>
      <c r="BE219" s="49">
        <v>3</v>
      </c>
      <c r="BF219" s="49">
        <v>3</v>
      </c>
      <c r="BG219" s="49">
        <v>5</v>
      </c>
      <c r="BH219" s="49">
        <v>5</v>
      </c>
      <c r="BI219" s="49">
        <v>5</v>
      </c>
      <c r="BJ219" s="49">
        <v>1</v>
      </c>
      <c r="BK219" s="49">
        <v>1</v>
      </c>
      <c r="BL219" s="49">
        <v>1</v>
      </c>
      <c r="BM219" s="49">
        <v>8</v>
      </c>
      <c r="BN219" s="49">
        <v>8</v>
      </c>
      <c r="BO219" s="49">
        <v>3.0650155720000001</v>
      </c>
      <c r="BP219" s="49">
        <v>0.37149116300000001</v>
      </c>
      <c r="BQ219" s="49">
        <v>-61.340310709999997</v>
      </c>
      <c r="BR219" s="49">
        <v>173</v>
      </c>
      <c r="BS219" s="49">
        <v>20</v>
      </c>
      <c r="BT219" s="49">
        <v>26</v>
      </c>
      <c r="BU219" s="49">
        <v>30</v>
      </c>
      <c r="BV219" s="49">
        <v>34</v>
      </c>
      <c r="BW219" s="49">
        <v>39</v>
      </c>
      <c r="BX219" s="49">
        <v>42</v>
      </c>
      <c r="BY219" s="49">
        <v>46</v>
      </c>
      <c r="BZ219" s="49">
        <v>37</v>
      </c>
      <c r="CA219" s="49">
        <v>48</v>
      </c>
      <c r="CB219" s="49">
        <v>55</v>
      </c>
      <c r="CC219" s="49">
        <v>62</v>
      </c>
      <c r="CD219" s="49">
        <v>71</v>
      </c>
      <c r="CE219" s="49">
        <v>77</v>
      </c>
      <c r="CF219" s="49">
        <v>83</v>
      </c>
      <c r="CG219" s="52">
        <v>0</v>
      </c>
      <c r="CH219" s="53">
        <v>0</v>
      </c>
      <c r="CI219" s="54">
        <v>0</v>
      </c>
      <c r="CJ219" s="55">
        <v>0</v>
      </c>
      <c r="CK219" s="61">
        <v>100</v>
      </c>
      <c r="CL219" s="57">
        <v>0</v>
      </c>
      <c r="CM219" s="58">
        <v>0</v>
      </c>
      <c r="CN219" s="59">
        <v>0</v>
      </c>
      <c r="CO219" s="60" t="s">
        <v>300</v>
      </c>
      <c r="CP219" s="49">
        <v>0</v>
      </c>
      <c r="CQ219" s="49">
        <v>100</v>
      </c>
      <c r="CR219" s="49">
        <v>0</v>
      </c>
      <c r="CS219" s="49">
        <v>0</v>
      </c>
      <c r="CT219" s="49">
        <v>0</v>
      </c>
      <c r="CU219" s="49">
        <v>0</v>
      </c>
      <c r="CV219" s="49">
        <v>0</v>
      </c>
      <c r="CW219" s="49">
        <v>0</v>
      </c>
      <c r="CX219" s="49">
        <v>0</v>
      </c>
    </row>
    <row r="220" spans="1:102" ht="15.75" thickBot="1" x14ac:dyDescent="0.3">
      <c r="A220" s="48" t="s">
        <v>301</v>
      </c>
      <c r="B220" s="49" t="s">
        <v>527</v>
      </c>
      <c r="C220" s="49" t="s">
        <v>609</v>
      </c>
      <c r="D220" s="49" t="s">
        <v>610</v>
      </c>
      <c r="E220" s="49" t="s">
        <v>611</v>
      </c>
      <c r="F220" s="50">
        <v>28</v>
      </c>
      <c r="G220" s="49">
        <v>-33.910550000000001</v>
      </c>
      <c r="H220" s="49">
        <v>20.713049999999999</v>
      </c>
      <c r="I220" s="51">
        <v>18750</v>
      </c>
      <c r="J220" s="51">
        <v>43292</v>
      </c>
      <c r="K220" s="50"/>
      <c r="L220" s="49">
        <v>27.75793908</v>
      </c>
      <c r="M220" s="49">
        <v>48934.95235</v>
      </c>
      <c r="N220" s="49">
        <v>8455.1110079999999</v>
      </c>
      <c r="O220" s="49">
        <v>8.4551110079999994</v>
      </c>
      <c r="P220" s="49">
        <v>18738.78933</v>
      </c>
      <c r="Q220" s="50">
        <v>353</v>
      </c>
      <c r="R220" s="50">
        <v>1467</v>
      </c>
      <c r="S220" s="50">
        <v>367</v>
      </c>
      <c r="T220" s="50">
        <v>950</v>
      </c>
      <c r="U220" s="50">
        <v>3.1079175000000001E-2</v>
      </c>
      <c r="V220" s="50">
        <v>5.9448877999999997E-2</v>
      </c>
      <c r="W220" s="50">
        <v>35.020000459999999</v>
      </c>
      <c r="X220" s="50">
        <v>4.1482583000000003E-2</v>
      </c>
      <c r="Y220" s="49">
        <v>0.49124861399999997</v>
      </c>
      <c r="Z220" s="49">
        <v>98.077476259999997</v>
      </c>
      <c r="AA220" s="49">
        <v>2.156987166</v>
      </c>
      <c r="AB220" s="50" t="s">
        <v>257</v>
      </c>
      <c r="AC220" s="49">
        <v>5.5210618680000003</v>
      </c>
      <c r="AD220" s="49">
        <v>6.8</v>
      </c>
      <c r="AE220" s="49">
        <v>3.76</v>
      </c>
      <c r="AF220" s="49">
        <v>5.84</v>
      </c>
      <c r="AG220" s="49">
        <v>6.39</v>
      </c>
      <c r="AH220" s="49">
        <v>6.39</v>
      </c>
      <c r="AI220" s="49">
        <v>0.88</v>
      </c>
      <c r="AJ220" s="49">
        <v>0.49</v>
      </c>
      <c r="AK220" s="49">
        <v>0.53</v>
      </c>
      <c r="AL220" s="49">
        <v>0.53</v>
      </c>
      <c r="AM220" s="49">
        <v>1451</v>
      </c>
      <c r="AN220" s="49">
        <v>285</v>
      </c>
      <c r="AO220" s="49">
        <v>630</v>
      </c>
      <c r="AP220" s="49">
        <v>472</v>
      </c>
      <c r="AQ220" s="49">
        <v>865</v>
      </c>
      <c r="AR220" s="49">
        <v>274</v>
      </c>
      <c r="AS220" s="49">
        <v>523</v>
      </c>
      <c r="AT220" s="49">
        <v>439</v>
      </c>
      <c r="AU220" s="49">
        <v>0.27</v>
      </c>
      <c r="AV220" s="49">
        <v>4.8380000000000001</v>
      </c>
      <c r="AW220" s="49">
        <v>7</v>
      </c>
      <c r="AX220" s="49">
        <v>20</v>
      </c>
      <c r="AY220" s="49">
        <v>9</v>
      </c>
      <c r="AZ220" s="49">
        <v>2</v>
      </c>
      <c r="BA220" s="49">
        <v>8</v>
      </c>
      <c r="BB220" s="49">
        <v>8</v>
      </c>
      <c r="BC220" s="49">
        <v>8</v>
      </c>
      <c r="BD220" s="49">
        <v>3</v>
      </c>
      <c r="BE220" s="49">
        <v>3</v>
      </c>
      <c r="BF220" s="49">
        <v>3</v>
      </c>
      <c r="BG220" s="49">
        <v>5</v>
      </c>
      <c r="BH220" s="49">
        <v>5</v>
      </c>
      <c r="BI220" s="49">
        <v>5</v>
      </c>
      <c r="BJ220" s="49">
        <v>1</v>
      </c>
      <c r="BK220" s="49">
        <v>1</v>
      </c>
      <c r="BL220" s="49">
        <v>1</v>
      </c>
      <c r="BM220" s="49">
        <v>8</v>
      </c>
      <c r="BN220" s="49">
        <v>8</v>
      </c>
      <c r="BO220" s="49">
        <v>0.43952656000000001</v>
      </c>
      <c r="BP220" s="49">
        <v>0.132975381</v>
      </c>
      <c r="BQ220" s="49">
        <v>-85.148898680000002</v>
      </c>
      <c r="BR220" s="49">
        <v>142</v>
      </c>
      <c r="BS220" s="49">
        <v>26</v>
      </c>
      <c r="BT220" s="49">
        <v>39</v>
      </c>
      <c r="BU220" s="49">
        <v>49</v>
      </c>
      <c r="BV220" s="49">
        <v>59</v>
      </c>
      <c r="BW220" s="49">
        <v>75</v>
      </c>
      <c r="BX220" s="49">
        <v>88</v>
      </c>
      <c r="BY220" s="49">
        <v>103</v>
      </c>
      <c r="BZ220" s="49">
        <v>40</v>
      </c>
      <c r="CA220" s="49">
        <v>60</v>
      </c>
      <c r="CB220" s="49">
        <v>75</v>
      </c>
      <c r="CC220" s="49">
        <v>91</v>
      </c>
      <c r="CD220" s="49">
        <v>114</v>
      </c>
      <c r="CE220" s="49">
        <v>135</v>
      </c>
      <c r="CF220" s="49">
        <v>157</v>
      </c>
      <c r="CG220" s="52">
        <v>0</v>
      </c>
      <c r="CH220" s="53">
        <v>0</v>
      </c>
      <c r="CI220" s="54">
        <v>0</v>
      </c>
      <c r="CJ220" s="55">
        <v>0</v>
      </c>
      <c r="CK220" s="61">
        <v>100</v>
      </c>
      <c r="CL220" s="57">
        <v>0</v>
      </c>
      <c r="CM220" s="58">
        <v>0</v>
      </c>
      <c r="CN220" s="59">
        <v>0</v>
      </c>
      <c r="CO220" s="60" t="s">
        <v>301</v>
      </c>
      <c r="CP220" s="49">
        <v>0</v>
      </c>
      <c r="CQ220" s="49">
        <v>100</v>
      </c>
      <c r="CR220" s="49">
        <v>0</v>
      </c>
      <c r="CS220" s="49">
        <v>0</v>
      </c>
      <c r="CT220" s="49">
        <v>0</v>
      </c>
      <c r="CU220" s="49">
        <v>0</v>
      </c>
      <c r="CV220" s="49">
        <v>0</v>
      </c>
      <c r="CW220" s="49">
        <v>0</v>
      </c>
      <c r="CX220" s="49">
        <v>0</v>
      </c>
    </row>
    <row r="221" spans="1:102" ht="15.75" thickBot="1" x14ac:dyDescent="0.3">
      <c r="A221" s="48" t="s">
        <v>302</v>
      </c>
      <c r="B221" s="49" t="s">
        <v>527</v>
      </c>
      <c r="C221" s="49" t="s">
        <v>609</v>
      </c>
      <c r="D221" s="49" t="s">
        <v>610</v>
      </c>
      <c r="E221" s="49" t="s">
        <v>612</v>
      </c>
      <c r="F221" s="50">
        <v>9</v>
      </c>
      <c r="G221" s="49">
        <v>-33.986660000000001</v>
      </c>
      <c r="H221" s="49">
        <v>20.421659999999999</v>
      </c>
      <c r="I221" s="51">
        <v>21940</v>
      </c>
      <c r="J221" s="51">
        <v>43207</v>
      </c>
      <c r="K221" s="50"/>
      <c r="L221" s="49">
        <v>8.8849235780000004</v>
      </c>
      <c r="M221" s="49">
        <v>17633.401140000002</v>
      </c>
      <c r="N221" s="49">
        <v>2557.930969</v>
      </c>
      <c r="O221" s="49">
        <v>2.5579309690000001</v>
      </c>
      <c r="P221" s="49">
        <v>5914.9311760000001</v>
      </c>
      <c r="Q221" s="50">
        <v>211</v>
      </c>
      <c r="R221" s="50">
        <v>1518</v>
      </c>
      <c r="S221" s="50">
        <v>236</v>
      </c>
      <c r="T221" s="50">
        <v>1408</v>
      </c>
      <c r="U221" s="50">
        <v>0.17432251600000001</v>
      </c>
      <c r="V221" s="50">
        <v>0.22096622299999999</v>
      </c>
      <c r="W221" s="50">
        <v>83.069999690000003</v>
      </c>
      <c r="X221" s="50">
        <v>0.26419016699999998</v>
      </c>
      <c r="Y221" s="49">
        <v>0.48915184</v>
      </c>
      <c r="Z221" s="49">
        <v>97.600738660000005</v>
      </c>
      <c r="AA221" s="49">
        <v>0.435189359</v>
      </c>
      <c r="AB221" s="50" t="s">
        <v>257</v>
      </c>
      <c r="AC221" s="49">
        <v>2.8971031589999998</v>
      </c>
      <c r="AD221" s="49">
        <v>6.5</v>
      </c>
      <c r="AE221" s="49">
        <v>3.4</v>
      </c>
      <c r="AF221" s="49">
        <v>5.84</v>
      </c>
      <c r="AG221" s="49">
        <v>6.11</v>
      </c>
      <c r="AH221" s="49">
        <v>6.11</v>
      </c>
      <c r="AI221" s="49">
        <v>0.91</v>
      </c>
      <c r="AJ221" s="49">
        <v>0.76</v>
      </c>
      <c r="AK221" s="49">
        <v>0.9</v>
      </c>
      <c r="AL221" s="49">
        <v>0.91</v>
      </c>
      <c r="AM221" s="49">
        <v>1512</v>
      </c>
      <c r="AN221" s="49">
        <v>1005</v>
      </c>
      <c r="AO221" s="49">
        <v>1257</v>
      </c>
      <c r="AP221" s="49">
        <v>1255</v>
      </c>
      <c r="AQ221" s="49">
        <v>753</v>
      </c>
      <c r="AR221" s="49">
        <v>527</v>
      </c>
      <c r="AS221" s="49">
        <v>614</v>
      </c>
      <c r="AT221" s="49">
        <v>562</v>
      </c>
      <c r="AU221" s="49">
        <v>0</v>
      </c>
      <c r="AV221" s="49">
        <v>0</v>
      </c>
      <c r="AW221" s="49">
        <v>7</v>
      </c>
      <c r="AX221" s="49">
        <v>1</v>
      </c>
      <c r="AY221" s="49">
        <v>9</v>
      </c>
      <c r="AZ221" s="49">
        <v>3</v>
      </c>
      <c r="BA221" s="49">
        <v>8</v>
      </c>
      <c r="BB221" s="49">
        <v>8</v>
      </c>
      <c r="BC221" s="49">
        <v>8</v>
      </c>
      <c r="BD221" s="49">
        <v>3</v>
      </c>
      <c r="BE221" s="49">
        <v>3</v>
      </c>
      <c r="BF221" s="49">
        <v>3</v>
      </c>
      <c r="BG221" s="49">
        <v>5</v>
      </c>
      <c r="BH221" s="49">
        <v>5</v>
      </c>
      <c r="BI221" s="49">
        <v>5</v>
      </c>
      <c r="BJ221" s="49">
        <v>1</v>
      </c>
      <c r="BK221" s="49">
        <v>1</v>
      </c>
      <c r="BL221" s="49">
        <v>1</v>
      </c>
      <c r="BM221" s="49">
        <v>8</v>
      </c>
      <c r="BN221" s="49">
        <v>8</v>
      </c>
      <c r="BO221" s="49">
        <v>-0.22936229</v>
      </c>
      <c r="BP221" s="49">
        <v>0.242124331</v>
      </c>
      <c r="BQ221" s="49">
        <v>2.87630834</v>
      </c>
      <c r="BR221" s="49">
        <v>220</v>
      </c>
      <c r="BS221" s="49">
        <v>13</v>
      </c>
      <c r="BT221" s="49">
        <v>19</v>
      </c>
      <c r="BU221" s="49">
        <v>24</v>
      </c>
      <c r="BV221" s="49">
        <v>29</v>
      </c>
      <c r="BW221" s="49">
        <v>37</v>
      </c>
      <c r="BX221" s="49">
        <v>43</v>
      </c>
      <c r="BY221" s="49">
        <v>51</v>
      </c>
      <c r="BZ221" s="49">
        <v>36</v>
      </c>
      <c r="CA221" s="49">
        <v>53</v>
      </c>
      <c r="CB221" s="49">
        <v>66</v>
      </c>
      <c r="CC221" s="49">
        <v>80</v>
      </c>
      <c r="CD221" s="49">
        <v>102</v>
      </c>
      <c r="CE221" s="49">
        <v>121</v>
      </c>
      <c r="CF221" s="49">
        <v>141</v>
      </c>
      <c r="CG221" s="52">
        <v>0</v>
      </c>
      <c r="CH221" s="53">
        <v>0</v>
      </c>
      <c r="CI221" s="54">
        <v>0</v>
      </c>
      <c r="CJ221" s="55">
        <v>0</v>
      </c>
      <c r="CK221" s="61">
        <v>100</v>
      </c>
      <c r="CL221" s="57">
        <v>0</v>
      </c>
      <c r="CM221" s="58">
        <v>0</v>
      </c>
      <c r="CN221" s="59">
        <v>0</v>
      </c>
      <c r="CO221" s="60" t="s">
        <v>302</v>
      </c>
      <c r="CP221" s="49">
        <v>0</v>
      </c>
      <c r="CQ221" s="49">
        <v>100</v>
      </c>
      <c r="CR221" s="49">
        <v>0</v>
      </c>
      <c r="CS221" s="49">
        <v>0</v>
      </c>
      <c r="CT221" s="49">
        <v>0</v>
      </c>
      <c r="CU221" s="49">
        <v>0</v>
      </c>
      <c r="CV221" s="49">
        <v>0</v>
      </c>
      <c r="CW221" s="49">
        <v>0</v>
      </c>
      <c r="CX221" s="49">
        <v>0</v>
      </c>
    </row>
    <row r="222" spans="1:102" ht="15.75" thickBot="1" x14ac:dyDescent="0.3">
      <c r="A222" s="48" t="s">
        <v>303</v>
      </c>
      <c r="B222" s="49" t="s">
        <v>527</v>
      </c>
      <c r="C222" s="49" t="s">
        <v>574</v>
      </c>
      <c r="D222" s="49" t="s">
        <v>575</v>
      </c>
      <c r="E222" s="49" t="s">
        <v>576</v>
      </c>
      <c r="F222" s="50">
        <v>790</v>
      </c>
      <c r="G222" s="49">
        <v>-34.251660000000001</v>
      </c>
      <c r="H222" s="49">
        <v>20.99194</v>
      </c>
      <c r="I222" s="51">
        <v>24583</v>
      </c>
      <c r="J222" s="51">
        <v>43292</v>
      </c>
      <c r="K222" s="50"/>
      <c r="L222" s="49">
        <v>772.75829169999997</v>
      </c>
      <c r="M222" s="49">
        <v>216571.83319999999</v>
      </c>
      <c r="N222" s="49">
        <v>23352.533869999999</v>
      </c>
      <c r="O222" s="49">
        <v>23.352533869999998</v>
      </c>
      <c r="P222" s="49">
        <v>64677.183230000002</v>
      </c>
      <c r="Q222" s="50">
        <v>14</v>
      </c>
      <c r="R222" s="50">
        <v>500</v>
      </c>
      <c r="S222" s="50">
        <v>34</v>
      </c>
      <c r="T222" s="50">
        <v>281</v>
      </c>
      <c r="U222" s="50">
        <v>4.3827520000000002E-3</v>
      </c>
      <c r="V222" s="50">
        <v>7.514242E-3</v>
      </c>
      <c r="W222" s="50">
        <v>18.06999969</v>
      </c>
      <c r="X222" s="50">
        <v>5.0919549999999996E-3</v>
      </c>
      <c r="Y222" s="49">
        <v>0.106333333</v>
      </c>
      <c r="Z222" s="49">
        <v>86.703766639999998</v>
      </c>
      <c r="AA222" s="49">
        <v>12.555750850000001</v>
      </c>
      <c r="AB222" s="50" t="s">
        <v>257</v>
      </c>
      <c r="AC222" s="49">
        <v>31.85786792</v>
      </c>
      <c r="AD222" s="49">
        <v>7</v>
      </c>
      <c r="AE222" s="49">
        <v>3</v>
      </c>
      <c r="AF222" s="49">
        <v>5.51</v>
      </c>
      <c r="AG222" s="49">
        <v>5.4</v>
      </c>
      <c r="AH222" s="49">
        <v>6.34</v>
      </c>
      <c r="AI222" s="49">
        <v>0.89</v>
      </c>
      <c r="AJ222" s="49">
        <v>0.41</v>
      </c>
      <c r="AK222" s="49">
        <v>0.73</v>
      </c>
      <c r="AL222" s="49">
        <v>0.69</v>
      </c>
      <c r="AM222" s="49">
        <v>1431</v>
      </c>
      <c r="AN222" s="49">
        <v>236</v>
      </c>
      <c r="AO222" s="49">
        <v>540</v>
      </c>
      <c r="AP222" s="49">
        <v>487</v>
      </c>
      <c r="AQ222" s="49">
        <v>1121</v>
      </c>
      <c r="AR222" s="49">
        <v>305</v>
      </c>
      <c r="AS222" s="49">
        <v>524</v>
      </c>
      <c r="AT222" s="49">
        <v>463</v>
      </c>
      <c r="AU222" s="49">
        <v>4.2000000000000003E-2</v>
      </c>
      <c r="AV222" s="49">
        <v>0.27800000000000002</v>
      </c>
      <c r="AW222" s="49">
        <v>7</v>
      </c>
      <c r="AX222" s="49">
        <v>20</v>
      </c>
      <c r="AY222" s="49">
        <v>9</v>
      </c>
      <c r="AZ222" s="49">
        <v>2</v>
      </c>
      <c r="BA222" s="49">
        <v>8</v>
      </c>
      <c r="BB222" s="49">
        <v>8</v>
      </c>
      <c r="BC222" s="49">
        <v>8</v>
      </c>
      <c r="BD222" s="49">
        <v>3</v>
      </c>
      <c r="BE222" s="49">
        <v>3</v>
      </c>
      <c r="BF222" s="49">
        <v>3</v>
      </c>
      <c r="BG222" s="49">
        <v>5</v>
      </c>
      <c r="BH222" s="49">
        <v>5</v>
      </c>
      <c r="BI222" s="49">
        <v>5</v>
      </c>
      <c r="BJ222" s="49">
        <v>1</v>
      </c>
      <c r="BK222" s="49">
        <v>1</v>
      </c>
      <c r="BL222" s="49">
        <v>1</v>
      </c>
      <c r="BM222" s="49">
        <v>8</v>
      </c>
      <c r="BN222" s="49">
        <v>8</v>
      </c>
      <c r="BO222" s="49">
        <v>2.6294432520000002</v>
      </c>
      <c r="BP222" s="49">
        <v>0.23396713</v>
      </c>
      <c r="BQ222" s="49">
        <v>-50.79889275</v>
      </c>
      <c r="BR222" s="49">
        <v>148</v>
      </c>
      <c r="BS222" s="49">
        <v>47</v>
      </c>
      <c r="BT222" s="49">
        <v>69</v>
      </c>
      <c r="BU222" s="49">
        <v>86</v>
      </c>
      <c r="BV222" s="49">
        <v>104</v>
      </c>
      <c r="BW222" s="49">
        <v>130</v>
      </c>
      <c r="BX222" s="49">
        <v>153</v>
      </c>
      <c r="BY222" s="49">
        <v>178</v>
      </c>
      <c r="BZ222" s="49">
        <v>61</v>
      </c>
      <c r="CA222" s="49">
        <v>89</v>
      </c>
      <c r="CB222" s="49">
        <v>111</v>
      </c>
      <c r="CC222" s="49">
        <v>135</v>
      </c>
      <c r="CD222" s="49">
        <v>169</v>
      </c>
      <c r="CE222" s="49">
        <v>199</v>
      </c>
      <c r="CF222" s="49">
        <v>231</v>
      </c>
      <c r="CG222" s="52">
        <v>0</v>
      </c>
      <c r="CH222" s="53">
        <v>0</v>
      </c>
      <c r="CI222" s="54">
        <v>0</v>
      </c>
      <c r="CJ222" s="55">
        <v>0</v>
      </c>
      <c r="CK222" s="61">
        <v>100</v>
      </c>
      <c r="CL222" s="57">
        <v>0</v>
      </c>
      <c r="CM222" s="58">
        <v>0</v>
      </c>
      <c r="CN222" s="59">
        <v>0</v>
      </c>
      <c r="CO222" s="60" t="s">
        <v>303</v>
      </c>
      <c r="CP222" s="49">
        <v>0</v>
      </c>
      <c r="CQ222" s="49">
        <v>100</v>
      </c>
      <c r="CR222" s="49">
        <v>0</v>
      </c>
      <c r="CS222" s="49">
        <v>0</v>
      </c>
      <c r="CT222" s="49">
        <v>0</v>
      </c>
      <c r="CU222" s="49">
        <v>0</v>
      </c>
      <c r="CV222" s="49">
        <v>0</v>
      </c>
      <c r="CW222" s="49">
        <v>0</v>
      </c>
      <c r="CX222" s="49">
        <v>0</v>
      </c>
    </row>
    <row r="223" spans="1:102" ht="15.75" thickBot="1" x14ac:dyDescent="0.3">
      <c r="A223" s="48" t="s">
        <v>304</v>
      </c>
      <c r="B223" s="49" t="s">
        <v>527</v>
      </c>
      <c r="C223" s="49" t="s">
        <v>577</v>
      </c>
      <c r="D223" s="49" t="s">
        <v>578</v>
      </c>
      <c r="E223" s="49" t="s">
        <v>580</v>
      </c>
      <c r="F223" s="50">
        <v>89</v>
      </c>
      <c r="G223" s="49">
        <v>-34.011380000000003</v>
      </c>
      <c r="H223" s="49">
        <v>21.20027</v>
      </c>
      <c r="I223" s="51">
        <v>23117</v>
      </c>
      <c r="J223" s="51">
        <v>43228</v>
      </c>
      <c r="K223" s="50"/>
      <c r="L223" s="49">
        <v>88.965579570000003</v>
      </c>
      <c r="M223" s="49">
        <v>61869.699200000003</v>
      </c>
      <c r="N223" s="49">
        <v>15855.503940000001</v>
      </c>
      <c r="O223" s="49">
        <v>15.85550394</v>
      </c>
      <c r="P223" s="49">
        <v>16250.655070000001</v>
      </c>
      <c r="Q223" s="50">
        <v>183</v>
      </c>
      <c r="R223" s="50">
        <v>1278</v>
      </c>
      <c r="S223" s="50">
        <v>213</v>
      </c>
      <c r="T223" s="50">
        <v>795</v>
      </c>
      <c r="U223" s="50">
        <v>3.4719408E-2</v>
      </c>
      <c r="V223" s="50">
        <v>6.7381898999999995E-2</v>
      </c>
      <c r="W223" s="50">
        <v>34.689998629999998</v>
      </c>
      <c r="X223" s="50">
        <v>4.7751922000000002E-2</v>
      </c>
      <c r="Y223" s="49">
        <v>0.36988103300000003</v>
      </c>
      <c r="Z223" s="49">
        <v>90.883576629999993</v>
      </c>
      <c r="AA223" s="49">
        <v>1.8309395399999999</v>
      </c>
      <c r="AB223" s="50" t="s">
        <v>257</v>
      </c>
      <c r="AC223" s="49">
        <v>6.9287367770000001</v>
      </c>
      <c r="AD223" s="49">
        <v>7</v>
      </c>
      <c r="AE223" s="49">
        <v>3.29</v>
      </c>
      <c r="AF223" s="49">
        <v>5.81</v>
      </c>
      <c r="AG223" s="49">
        <v>6.11</v>
      </c>
      <c r="AH223" s="49">
        <v>6.11</v>
      </c>
      <c r="AI223" s="49">
        <v>0.82</v>
      </c>
      <c r="AJ223" s="49">
        <v>0.57999999999999996</v>
      </c>
      <c r="AK223" s="49">
        <v>0.79</v>
      </c>
      <c r="AL223" s="49">
        <v>0.82</v>
      </c>
      <c r="AM223" s="49">
        <v>915</v>
      </c>
      <c r="AN223" s="49">
        <v>381</v>
      </c>
      <c r="AO223" s="49">
        <v>675</v>
      </c>
      <c r="AP223" s="49">
        <v>676</v>
      </c>
      <c r="AQ223" s="49">
        <v>961</v>
      </c>
      <c r="AR223" s="49">
        <v>371</v>
      </c>
      <c r="AS223" s="49">
        <v>661</v>
      </c>
      <c r="AT223" s="49">
        <v>618</v>
      </c>
      <c r="AU223" s="49">
        <v>0.91900000000000004</v>
      </c>
      <c r="AV223" s="49">
        <v>0</v>
      </c>
      <c r="AW223" s="49">
        <v>7</v>
      </c>
      <c r="AX223" s="49">
        <v>20</v>
      </c>
      <c r="AY223" s="49">
        <v>9</v>
      </c>
      <c r="AZ223" s="49">
        <v>2</v>
      </c>
      <c r="BA223" s="49">
        <v>8</v>
      </c>
      <c r="BB223" s="49">
        <v>8</v>
      </c>
      <c r="BC223" s="49">
        <v>8</v>
      </c>
      <c r="BD223" s="49">
        <v>3</v>
      </c>
      <c r="BE223" s="49">
        <v>3</v>
      </c>
      <c r="BF223" s="49">
        <v>3</v>
      </c>
      <c r="BG223" s="49">
        <v>5</v>
      </c>
      <c r="BH223" s="49">
        <v>5</v>
      </c>
      <c r="BI223" s="49">
        <v>5</v>
      </c>
      <c r="BJ223" s="49">
        <v>1</v>
      </c>
      <c r="BK223" s="49">
        <v>1</v>
      </c>
      <c r="BL223" s="49">
        <v>1</v>
      </c>
      <c r="BM223" s="49">
        <v>8</v>
      </c>
      <c r="BN223" s="49">
        <v>8</v>
      </c>
      <c r="BO223" s="49">
        <v>-0.170353</v>
      </c>
      <c r="BP223" s="49">
        <v>0.26995611000000003</v>
      </c>
      <c r="BQ223" s="49">
        <v>-63.226677930000001</v>
      </c>
      <c r="BR223" s="49">
        <v>171</v>
      </c>
      <c r="BS223" s="49">
        <v>23</v>
      </c>
      <c r="BT223" s="49">
        <v>33</v>
      </c>
      <c r="BU223" s="49">
        <v>42</v>
      </c>
      <c r="BV223" s="49">
        <v>50</v>
      </c>
      <c r="BW223" s="49">
        <v>63</v>
      </c>
      <c r="BX223" s="49">
        <v>74</v>
      </c>
      <c r="BY223" s="49">
        <v>87</v>
      </c>
      <c r="BZ223" s="49">
        <v>40</v>
      </c>
      <c r="CA223" s="49">
        <v>59</v>
      </c>
      <c r="CB223" s="49">
        <v>73</v>
      </c>
      <c r="CC223" s="49">
        <v>89</v>
      </c>
      <c r="CD223" s="49">
        <v>112</v>
      </c>
      <c r="CE223" s="49">
        <v>131</v>
      </c>
      <c r="CF223" s="49">
        <v>153</v>
      </c>
      <c r="CG223" s="52">
        <v>0</v>
      </c>
      <c r="CH223" s="53">
        <v>0</v>
      </c>
      <c r="CI223" s="54">
        <v>0</v>
      </c>
      <c r="CJ223" s="55">
        <v>0</v>
      </c>
      <c r="CK223" s="61">
        <v>100</v>
      </c>
      <c r="CL223" s="57">
        <v>0</v>
      </c>
      <c r="CM223" s="58">
        <v>0</v>
      </c>
      <c r="CN223" s="59">
        <v>0</v>
      </c>
      <c r="CO223" s="60" t="s">
        <v>304</v>
      </c>
      <c r="CP223" s="49">
        <v>0</v>
      </c>
      <c r="CQ223" s="49">
        <v>100</v>
      </c>
      <c r="CR223" s="49">
        <v>0</v>
      </c>
      <c r="CS223" s="49">
        <v>0</v>
      </c>
      <c r="CT223" s="49">
        <v>0</v>
      </c>
      <c r="CU223" s="49">
        <v>0</v>
      </c>
      <c r="CV223" s="49">
        <v>0</v>
      </c>
      <c r="CW223" s="49">
        <v>0</v>
      </c>
      <c r="CX223" s="49">
        <v>0</v>
      </c>
    </row>
    <row r="224" spans="1:102" ht="15.75" thickBot="1" x14ac:dyDescent="0.3">
      <c r="A224" s="48" t="s">
        <v>305</v>
      </c>
      <c r="B224" s="49" t="s">
        <v>527</v>
      </c>
      <c r="C224" s="49" t="s">
        <v>577</v>
      </c>
      <c r="D224" s="49" t="s">
        <v>578</v>
      </c>
      <c r="E224" s="49" t="s">
        <v>579</v>
      </c>
      <c r="F224" s="50">
        <v>228</v>
      </c>
      <c r="G224" s="49">
        <v>-34.092500000000001</v>
      </c>
      <c r="H224" s="49">
        <v>21.294160000000002</v>
      </c>
      <c r="I224" s="51">
        <v>25302</v>
      </c>
      <c r="J224" s="51">
        <v>43291</v>
      </c>
      <c r="K224" s="50"/>
      <c r="L224" s="49">
        <v>229.68457190000001</v>
      </c>
      <c r="M224" s="49">
        <v>97307.60699</v>
      </c>
      <c r="N224" s="49">
        <v>12380.28779</v>
      </c>
      <c r="O224" s="49">
        <v>12.380287790000001</v>
      </c>
      <c r="P224" s="49">
        <v>30001.176479999998</v>
      </c>
      <c r="Q224" s="50">
        <v>93</v>
      </c>
      <c r="R224" s="50">
        <v>1225</v>
      </c>
      <c r="S224" s="50">
        <v>100</v>
      </c>
      <c r="T224" s="50">
        <v>432</v>
      </c>
      <c r="U224" s="50">
        <v>9.6271900000000007E-3</v>
      </c>
      <c r="V224" s="50">
        <v>3.7731854000000002E-2</v>
      </c>
      <c r="W224" s="50">
        <v>27.510000229999999</v>
      </c>
      <c r="X224" s="50">
        <v>1.4754977000000001E-2</v>
      </c>
      <c r="Y224" s="49">
        <v>0.29316054400000002</v>
      </c>
      <c r="Z224" s="49">
        <v>89.456461189999999</v>
      </c>
      <c r="AA224" s="49">
        <v>4.613919943</v>
      </c>
      <c r="AB224" s="50" t="s">
        <v>257</v>
      </c>
      <c r="AC224" s="49">
        <v>8.2431812529999995</v>
      </c>
      <c r="AD224" s="49">
        <v>6.63</v>
      </c>
      <c r="AE224" s="49">
        <v>3.29</v>
      </c>
      <c r="AF224" s="49">
        <v>5.62</v>
      </c>
      <c r="AG224" s="49">
        <v>5.6</v>
      </c>
      <c r="AH224" s="49">
        <v>6.11</v>
      </c>
      <c r="AI224" s="49">
        <v>0.87</v>
      </c>
      <c r="AJ224" s="49">
        <v>0.55000000000000004</v>
      </c>
      <c r="AK224" s="49">
        <v>0.78</v>
      </c>
      <c r="AL224" s="49">
        <v>0.75</v>
      </c>
      <c r="AM224" s="49">
        <v>966</v>
      </c>
      <c r="AN224" s="49">
        <v>299</v>
      </c>
      <c r="AO224" s="49">
        <v>578</v>
      </c>
      <c r="AP224" s="49">
        <v>506</v>
      </c>
      <c r="AQ224" s="49">
        <v>815</v>
      </c>
      <c r="AR224" s="49">
        <v>344</v>
      </c>
      <c r="AS224" s="49">
        <v>504</v>
      </c>
      <c r="AT224" s="49">
        <v>471</v>
      </c>
      <c r="AU224" s="49">
        <v>8.2000000000000003E-2</v>
      </c>
      <c r="AV224" s="49">
        <v>0</v>
      </c>
      <c r="AW224" s="49">
        <v>7</v>
      </c>
      <c r="AX224" s="49">
        <v>20</v>
      </c>
      <c r="AY224" s="49">
        <v>9</v>
      </c>
      <c r="AZ224" s="49">
        <v>2</v>
      </c>
      <c r="BA224" s="49">
        <v>8</v>
      </c>
      <c r="BB224" s="49">
        <v>8</v>
      </c>
      <c r="BC224" s="49">
        <v>8</v>
      </c>
      <c r="BD224" s="49">
        <v>3</v>
      </c>
      <c r="BE224" s="49">
        <v>3</v>
      </c>
      <c r="BF224" s="49">
        <v>3</v>
      </c>
      <c r="BG224" s="49">
        <v>5</v>
      </c>
      <c r="BH224" s="49">
        <v>5</v>
      </c>
      <c r="BI224" s="49">
        <v>5</v>
      </c>
      <c r="BJ224" s="49">
        <v>1</v>
      </c>
      <c r="BK224" s="49">
        <v>1</v>
      </c>
      <c r="BL224" s="49">
        <v>1</v>
      </c>
      <c r="BM224" s="49">
        <v>8</v>
      </c>
      <c r="BN224" s="49">
        <v>8</v>
      </c>
      <c r="BO224" s="49">
        <v>2.3270993820000001</v>
      </c>
      <c r="BP224" s="49">
        <v>0.33322162999999999</v>
      </c>
      <c r="BQ224" s="49">
        <v>-49.925018770000001</v>
      </c>
      <c r="BR224" s="49">
        <v>131</v>
      </c>
      <c r="BS224" s="49">
        <v>31</v>
      </c>
      <c r="BT224" s="49">
        <v>46</v>
      </c>
      <c r="BU224" s="49">
        <v>58</v>
      </c>
      <c r="BV224" s="49">
        <v>70</v>
      </c>
      <c r="BW224" s="49">
        <v>88</v>
      </c>
      <c r="BX224" s="49">
        <v>103</v>
      </c>
      <c r="BY224" s="49">
        <v>120</v>
      </c>
      <c r="BZ224" s="49">
        <v>40</v>
      </c>
      <c r="CA224" s="49">
        <v>59</v>
      </c>
      <c r="CB224" s="49">
        <v>73</v>
      </c>
      <c r="CC224" s="49">
        <v>89</v>
      </c>
      <c r="CD224" s="49">
        <v>112</v>
      </c>
      <c r="CE224" s="49">
        <v>131</v>
      </c>
      <c r="CF224" s="49">
        <v>152</v>
      </c>
      <c r="CG224" s="52">
        <v>0</v>
      </c>
      <c r="CH224" s="53">
        <v>0</v>
      </c>
      <c r="CI224" s="54">
        <v>0</v>
      </c>
      <c r="CJ224" s="55">
        <v>0</v>
      </c>
      <c r="CK224" s="61">
        <v>100</v>
      </c>
      <c r="CL224" s="57">
        <v>0</v>
      </c>
      <c r="CM224" s="58">
        <v>0</v>
      </c>
      <c r="CN224" s="59">
        <v>0</v>
      </c>
      <c r="CO224" s="60" t="s">
        <v>305</v>
      </c>
      <c r="CP224" s="49">
        <v>0</v>
      </c>
      <c r="CQ224" s="49">
        <v>100</v>
      </c>
      <c r="CR224" s="49">
        <v>0</v>
      </c>
      <c r="CS224" s="49">
        <v>0</v>
      </c>
      <c r="CT224" s="49">
        <v>0</v>
      </c>
      <c r="CU224" s="49">
        <v>0</v>
      </c>
      <c r="CV224" s="49">
        <v>0</v>
      </c>
      <c r="CW224" s="49">
        <v>0</v>
      </c>
      <c r="CX224" s="49">
        <v>0</v>
      </c>
    </row>
    <row r="225" spans="1:102" ht="15.75" thickBot="1" x14ac:dyDescent="0.3">
      <c r="A225" s="48" t="s">
        <v>306</v>
      </c>
      <c r="B225" s="49" t="s">
        <v>572</v>
      </c>
      <c r="C225" s="49" t="s">
        <v>613</v>
      </c>
      <c r="D225" s="49" t="s">
        <v>627</v>
      </c>
      <c r="E225" s="49" t="s">
        <v>628</v>
      </c>
      <c r="F225" s="50">
        <v>3079</v>
      </c>
      <c r="G225" s="49">
        <v>-33.202350000000003</v>
      </c>
      <c r="H225" s="49">
        <v>20.85361</v>
      </c>
      <c r="I225" s="51">
        <v>7580</v>
      </c>
      <c r="J225" s="51">
        <v>20363</v>
      </c>
      <c r="K225" s="50"/>
      <c r="L225" s="49">
        <v>3079.0112939999999</v>
      </c>
      <c r="M225" s="49">
        <v>408629.45939999999</v>
      </c>
      <c r="N225" s="49">
        <v>43530.251989999997</v>
      </c>
      <c r="O225" s="49">
        <v>43.530251989999996</v>
      </c>
      <c r="P225" s="49">
        <v>95250.116970000003</v>
      </c>
      <c r="Q225" s="50">
        <v>641</v>
      </c>
      <c r="R225" s="50">
        <v>1712</v>
      </c>
      <c r="S225" s="50">
        <v>674</v>
      </c>
      <c r="T225" s="50">
        <v>1134</v>
      </c>
      <c r="U225" s="50">
        <v>5.5193839999999996E-3</v>
      </c>
      <c r="V225" s="50">
        <v>1.1244081E-2</v>
      </c>
      <c r="W225" s="50">
        <v>13.369999890000001</v>
      </c>
      <c r="X225" s="50">
        <v>6.4391880000000002E-3</v>
      </c>
      <c r="Y225" s="49">
        <v>1.1594379269999999</v>
      </c>
      <c r="Z225" s="49">
        <v>78.35528961</v>
      </c>
      <c r="AA225" s="49">
        <v>15.454017390000001</v>
      </c>
      <c r="AB225" s="50" t="s">
        <v>257</v>
      </c>
      <c r="AC225" s="49">
        <v>18.997482099999999</v>
      </c>
      <c r="AD225" s="49">
        <v>6.9</v>
      </c>
      <c r="AE225" s="49">
        <v>2.44</v>
      </c>
      <c r="AF225" s="49">
        <v>5.49</v>
      </c>
      <c r="AG225" s="49">
        <v>5.65</v>
      </c>
      <c r="AH225" s="49">
        <v>5.2</v>
      </c>
      <c r="AI225" s="49">
        <v>0.83</v>
      </c>
      <c r="AJ225" s="49">
        <v>0.22</v>
      </c>
      <c r="AK225" s="49">
        <v>0.44</v>
      </c>
      <c r="AL225" s="49">
        <v>0.5</v>
      </c>
      <c r="AM225" s="49">
        <v>442</v>
      </c>
      <c r="AN225" s="49">
        <v>110</v>
      </c>
      <c r="AO225" s="49">
        <v>234</v>
      </c>
      <c r="AP225" s="49">
        <v>231</v>
      </c>
      <c r="AQ225" s="49">
        <v>283</v>
      </c>
      <c r="AR225" s="49">
        <v>112</v>
      </c>
      <c r="AS225" s="49">
        <v>183</v>
      </c>
      <c r="AT225" s="49">
        <v>177</v>
      </c>
      <c r="AU225" s="49">
        <v>2.7E-2</v>
      </c>
      <c r="AV225" s="49">
        <v>4.7E-2</v>
      </c>
      <c r="AW225" s="49">
        <v>5</v>
      </c>
      <c r="AX225" s="49">
        <v>3</v>
      </c>
      <c r="AY225" s="49">
        <v>15</v>
      </c>
      <c r="AZ225" s="49">
        <v>6</v>
      </c>
      <c r="BA225" s="49">
        <v>3</v>
      </c>
      <c r="BB225" s="49">
        <v>8</v>
      </c>
      <c r="BC225" s="49">
        <v>3</v>
      </c>
      <c r="BD225" s="49">
        <v>2</v>
      </c>
      <c r="BE225" s="49">
        <v>3</v>
      </c>
      <c r="BF225" s="49">
        <v>2</v>
      </c>
      <c r="BG225" s="49">
        <v>5</v>
      </c>
      <c r="BH225" s="49">
        <v>5</v>
      </c>
      <c r="BI225" s="49">
        <v>4</v>
      </c>
      <c r="BJ225" s="49">
        <v>1</v>
      </c>
      <c r="BK225" s="49">
        <v>1</v>
      </c>
      <c r="BL225" s="49">
        <v>0</v>
      </c>
      <c r="BM225" s="49">
        <v>8</v>
      </c>
      <c r="BN225" s="49">
        <v>8</v>
      </c>
      <c r="BO225" s="49">
        <v>1.4422632369999999</v>
      </c>
      <c r="BP225" s="49">
        <v>0.284597924</v>
      </c>
      <c r="BQ225" s="49">
        <v>43.986717249999998</v>
      </c>
      <c r="BR225" s="49">
        <v>66</v>
      </c>
      <c r="BS225" s="49">
        <v>34</v>
      </c>
      <c r="BT225" s="49">
        <v>50</v>
      </c>
      <c r="BU225" s="49">
        <v>61</v>
      </c>
      <c r="BV225" s="49">
        <v>73</v>
      </c>
      <c r="BW225" s="49">
        <v>90</v>
      </c>
      <c r="BX225" s="49">
        <v>104</v>
      </c>
      <c r="BY225" s="49">
        <v>119</v>
      </c>
      <c r="BZ225" s="49">
        <v>35</v>
      </c>
      <c r="CA225" s="49">
        <v>52</v>
      </c>
      <c r="CB225" s="49">
        <v>64</v>
      </c>
      <c r="CC225" s="49">
        <v>77</v>
      </c>
      <c r="CD225" s="49">
        <v>95</v>
      </c>
      <c r="CE225" s="49">
        <v>109</v>
      </c>
      <c r="CF225" s="49">
        <v>125</v>
      </c>
      <c r="CG225" s="52">
        <v>0</v>
      </c>
      <c r="CH225" s="53">
        <v>0</v>
      </c>
      <c r="CI225" s="54">
        <v>0</v>
      </c>
      <c r="CJ225" s="55">
        <v>0</v>
      </c>
      <c r="CK225" s="61">
        <v>100</v>
      </c>
      <c r="CL225" s="57">
        <v>0</v>
      </c>
      <c r="CM225" s="58">
        <v>0</v>
      </c>
      <c r="CN225" s="59">
        <v>0</v>
      </c>
      <c r="CO225" s="60" t="s">
        <v>306</v>
      </c>
      <c r="CP225" s="49">
        <v>0</v>
      </c>
      <c r="CQ225" s="49">
        <v>100</v>
      </c>
      <c r="CR225" s="49">
        <v>0</v>
      </c>
      <c r="CS225" s="49">
        <v>0</v>
      </c>
      <c r="CT225" s="49">
        <v>0</v>
      </c>
      <c r="CU225" s="49">
        <v>0</v>
      </c>
      <c r="CV225" s="49">
        <v>0</v>
      </c>
      <c r="CW225" s="49">
        <v>0</v>
      </c>
      <c r="CX225" s="49">
        <v>0</v>
      </c>
    </row>
    <row r="226" spans="1:102" ht="15.75" thickBot="1" x14ac:dyDescent="0.3">
      <c r="A226" s="48" t="s">
        <v>307</v>
      </c>
      <c r="B226" s="49" t="s">
        <v>572</v>
      </c>
      <c r="C226" s="49" t="s">
        <v>613</v>
      </c>
      <c r="D226" s="49" t="s">
        <v>614</v>
      </c>
      <c r="E226" s="49" t="s">
        <v>629</v>
      </c>
      <c r="F226" s="50">
        <v>8.8000000000000007</v>
      </c>
      <c r="G226" s="49">
        <v>-33.354439999999997</v>
      </c>
      <c r="H226" s="49">
        <v>19.719439999999999</v>
      </c>
      <c r="I226" s="51">
        <v>27215</v>
      </c>
      <c r="J226" s="51">
        <v>43291</v>
      </c>
      <c r="K226" s="50"/>
      <c r="L226" s="49">
        <v>8.5966085369999998</v>
      </c>
      <c r="M226" s="49">
        <v>18985.025880000001</v>
      </c>
      <c r="N226" s="49">
        <v>2732.08536</v>
      </c>
      <c r="O226" s="49">
        <v>2.7320853600000001</v>
      </c>
      <c r="P226" s="49">
        <v>5049.9420479999999</v>
      </c>
      <c r="Q226" s="50">
        <v>1024</v>
      </c>
      <c r="R226" s="50">
        <v>2093</v>
      </c>
      <c r="S226" s="50">
        <v>1044</v>
      </c>
      <c r="T226" s="50">
        <v>1694</v>
      </c>
      <c r="U226" s="50">
        <v>0.12435929499999999</v>
      </c>
      <c r="V226" s="50">
        <v>0.211685598</v>
      </c>
      <c r="W226" s="50">
        <v>61.740001679999999</v>
      </c>
      <c r="X226" s="50">
        <v>0.17161913200000001</v>
      </c>
      <c r="Y226" s="49">
        <v>1.1280480319999999</v>
      </c>
      <c r="Z226" s="49">
        <v>97.955773350000001</v>
      </c>
      <c r="AA226" s="49">
        <v>0.454922734</v>
      </c>
      <c r="AB226" s="50" t="s">
        <v>257</v>
      </c>
      <c r="AC226" s="49">
        <v>2.0203905770000001</v>
      </c>
      <c r="AD226" s="49">
        <v>6.75</v>
      </c>
      <c r="AE226" s="49">
        <v>3.4</v>
      </c>
      <c r="AF226" s="49">
        <v>6.22</v>
      </c>
      <c r="AG226" s="49">
        <v>6.42</v>
      </c>
      <c r="AH226" s="49">
        <v>6.42</v>
      </c>
      <c r="AI226" s="49">
        <v>0.95</v>
      </c>
      <c r="AJ226" s="49">
        <v>0.77</v>
      </c>
      <c r="AK226" s="49">
        <v>0.82</v>
      </c>
      <c r="AL226" s="49">
        <v>0.82</v>
      </c>
      <c r="AM226" s="49">
        <v>763</v>
      </c>
      <c r="AN226" s="49">
        <v>573</v>
      </c>
      <c r="AO226" s="49">
        <v>668</v>
      </c>
      <c r="AP226" s="49">
        <v>668</v>
      </c>
      <c r="AQ226" s="49">
        <v>398</v>
      </c>
      <c r="AR226" s="49">
        <v>367</v>
      </c>
      <c r="AS226" s="49">
        <v>382</v>
      </c>
      <c r="AT226" s="49">
        <v>382</v>
      </c>
      <c r="AU226" s="49">
        <v>0</v>
      </c>
      <c r="AV226" s="49">
        <v>0</v>
      </c>
      <c r="AW226" s="49">
        <v>7</v>
      </c>
      <c r="AX226" s="49">
        <v>72</v>
      </c>
      <c r="AY226" s="49">
        <v>15</v>
      </c>
      <c r="AZ226" s="49">
        <v>3</v>
      </c>
      <c r="BA226" s="49">
        <v>8</v>
      </c>
      <c r="BB226" s="49">
        <v>8</v>
      </c>
      <c r="BC226" s="49">
        <v>8</v>
      </c>
      <c r="BD226" s="49">
        <v>3</v>
      </c>
      <c r="BE226" s="49">
        <v>3</v>
      </c>
      <c r="BF226" s="49">
        <v>3</v>
      </c>
      <c r="BG226" s="49">
        <v>5</v>
      </c>
      <c r="BH226" s="49">
        <v>5</v>
      </c>
      <c r="BI226" s="49">
        <v>5</v>
      </c>
      <c r="BJ226" s="49">
        <v>1</v>
      </c>
      <c r="BK226" s="49">
        <v>1</v>
      </c>
      <c r="BL226" s="49">
        <v>1</v>
      </c>
      <c r="BM226" s="49">
        <v>8</v>
      </c>
      <c r="BN226" s="49">
        <v>8</v>
      </c>
      <c r="BO226" s="49">
        <v>2.6504265899999999</v>
      </c>
      <c r="BP226" s="49">
        <v>0.63378115999999995</v>
      </c>
      <c r="BQ226" s="49">
        <v>-11.024713159999999</v>
      </c>
      <c r="BR226" s="49">
        <v>99</v>
      </c>
      <c r="BS226" s="49">
        <v>31</v>
      </c>
      <c r="BT226" s="49">
        <v>40</v>
      </c>
      <c r="BU226" s="49">
        <v>46</v>
      </c>
      <c r="BV226" s="49">
        <v>52</v>
      </c>
      <c r="BW226" s="49">
        <v>59</v>
      </c>
      <c r="BX226" s="49">
        <v>65</v>
      </c>
      <c r="BY226" s="49">
        <v>70</v>
      </c>
      <c r="BZ226" s="49">
        <v>52</v>
      </c>
      <c r="CA226" s="49">
        <v>68</v>
      </c>
      <c r="CB226" s="49">
        <v>78</v>
      </c>
      <c r="CC226" s="49">
        <v>88</v>
      </c>
      <c r="CD226" s="49">
        <v>100</v>
      </c>
      <c r="CE226" s="49">
        <v>109</v>
      </c>
      <c r="CF226" s="49">
        <v>118</v>
      </c>
      <c r="CG226" s="52">
        <v>0</v>
      </c>
      <c r="CH226" s="53">
        <v>0</v>
      </c>
      <c r="CI226" s="54">
        <v>0</v>
      </c>
      <c r="CJ226" s="55">
        <v>100</v>
      </c>
      <c r="CK226" s="61">
        <v>0</v>
      </c>
      <c r="CL226" s="57">
        <v>0</v>
      </c>
      <c r="CM226" s="58">
        <v>0</v>
      </c>
      <c r="CN226" s="59">
        <v>0</v>
      </c>
      <c r="CO226" s="60" t="s">
        <v>307</v>
      </c>
      <c r="CP226" s="49">
        <v>0</v>
      </c>
      <c r="CQ226" s="49">
        <v>100</v>
      </c>
      <c r="CR226" s="49">
        <v>0</v>
      </c>
      <c r="CS226" s="49">
        <v>0</v>
      </c>
      <c r="CT226" s="49">
        <v>0</v>
      </c>
      <c r="CU226" s="49">
        <v>0</v>
      </c>
      <c r="CV226" s="49">
        <v>0</v>
      </c>
      <c r="CW226" s="49">
        <v>0</v>
      </c>
      <c r="CX226" s="49">
        <v>0</v>
      </c>
    </row>
    <row r="227" spans="1:102" ht="15.75" thickBot="1" x14ac:dyDescent="0.3">
      <c r="A227" s="48" t="s">
        <v>308</v>
      </c>
      <c r="B227" s="49" t="s">
        <v>572</v>
      </c>
      <c r="C227" s="49" t="s">
        <v>613</v>
      </c>
      <c r="D227" s="49" t="s">
        <v>614</v>
      </c>
      <c r="E227" s="49" t="s">
        <v>629</v>
      </c>
      <c r="F227" s="50">
        <v>30</v>
      </c>
      <c r="G227" s="49">
        <v>-33.288330000000002</v>
      </c>
      <c r="H227" s="49">
        <v>19.727499999999999</v>
      </c>
      <c r="I227" s="51">
        <v>27204</v>
      </c>
      <c r="J227" s="51">
        <v>42867</v>
      </c>
      <c r="K227" s="50"/>
      <c r="L227" s="49">
        <v>32.26932953</v>
      </c>
      <c r="M227" s="49">
        <v>38347.663740000004</v>
      </c>
      <c r="N227" s="49">
        <v>6411.8606989999998</v>
      </c>
      <c r="O227" s="49">
        <v>6.411860699</v>
      </c>
      <c r="P227" s="49">
        <v>14750.750669999999</v>
      </c>
      <c r="Q227" s="50">
        <v>886</v>
      </c>
      <c r="R227" s="50">
        <v>2063</v>
      </c>
      <c r="S227" s="50">
        <v>907</v>
      </c>
      <c r="T227" s="50">
        <v>1422</v>
      </c>
      <c r="U227" s="50">
        <v>3.8102292000000003E-2</v>
      </c>
      <c r="V227" s="50">
        <v>7.9792549000000004E-2</v>
      </c>
      <c r="W227" s="50">
        <v>25.409999849999998</v>
      </c>
      <c r="X227" s="50">
        <v>4.6551302000000003E-2</v>
      </c>
      <c r="Y227" s="49">
        <v>1.1887623089999999</v>
      </c>
      <c r="Z227" s="49">
        <v>96.334896130000004</v>
      </c>
      <c r="AA227" s="49">
        <v>1.7161214929999999</v>
      </c>
      <c r="AB227" s="50" t="s">
        <v>257</v>
      </c>
      <c r="AC227" s="49">
        <v>3.5704452789999999</v>
      </c>
      <c r="AD227" s="49">
        <v>6.75</v>
      </c>
      <c r="AE227" s="49">
        <v>3.37</v>
      </c>
      <c r="AF227" s="49">
        <v>5.71</v>
      </c>
      <c r="AG227" s="49">
        <v>6.2</v>
      </c>
      <c r="AH227" s="49">
        <v>6.2</v>
      </c>
      <c r="AI227" s="49">
        <v>0.97</v>
      </c>
      <c r="AJ227" s="49">
        <v>0.77</v>
      </c>
      <c r="AK227" s="49">
        <v>0.8</v>
      </c>
      <c r="AL227" s="49">
        <v>0.81</v>
      </c>
      <c r="AM227" s="49">
        <v>1164</v>
      </c>
      <c r="AN227" s="49">
        <v>290</v>
      </c>
      <c r="AO227" s="49">
        <v>628</v>
      </c>
      <c r="AP227" s="49">
        <v>551</v>
      </c>
      <c r="AQ227" s="49">
        <v>434</v>
      </c>
      <c r="AR227" s="49">
        <v>302</v>
      </c>
      <c r="AS227" s="49">
        <v>372</v>
      </c>
      <c r="AT227" s="49">
        <v>377</v>
      </c>
      <c r="AU227" s="49">
        <v>0.39</v>
      </c>
      <c r="AV227" s="49">
        <v>0</v>
      </c>
      <c r="AW227" s="49">
        <v>7</v>
      </c>
      <c r="AX227" s="49">
        <v>56</v>
      </c>
      <c r="AY227" s="49">
        <v>15</v>
      </c>
      <c r="AZ227" s="49">
        <v>3</v>
      </c>
      <c r="BA227" s="49">
        <v>8</v>
      </c>
      <c r="BB227" s="49">
        <v>8</v>
      </c>
      <c r="BC227" s="49">
        <v>8</v>
      </c>
      <c r="BD227" s="49">
        <v>3</v>
      </c>
      <c r="BE227" s="49">
        <v>3</v>
      </c>
      <c r="BF227" s="49">
        <v>3</v>
      </c>
      <c r="BG227" s="49">
        <v>5</v>
      </c>
      <c r="BH227" s="49">
        <v>5</v>
      </c>
      <c r="BI227" s="49">
        <v>5</v>
      </c>
      <c r="BJ227" s="49">
        <v>1</v>
      </c>
      <c r="BK227" s="49">
        <v>1</v>
      </c>
      <c r="BL227" s="49">
        <v>1</v>
      </c>
      <c r="BM227" s="49">
        <v>8</v>
      </c>
      <c r="BN227" s="49">
        <v>8</v>
      </c>
      <c r="BO227" s="49">
        <v>2.6504265899999999</v>
      </c>
      <c r="BP227" s="49">
        <v>0.116550187</v>
      </c>
      <c r="BQ227" s="49">
        <v>30.827500690000001</v>
      </c>
      <c r="BR227" s="49">
        <v>95</v>
      </c>
      <c r="BS227" s="49">
        <v>34</v>
      </c>
      <c r="BT227" s="49">
        <v>46</v>
      </c>
      <c r="BU227" s="49">
        <v>54</v>
      </c>
      <c r="BV227" s="49">
        <v>62</v>
      </c>
      <c r="BW227" s="49">
        <v>73</v>
      </c>
      <c r="BX227" s="49">
        <v>82</v>
      </c>
      <c r="BY227" s="49">
        <v>92</v>
      </c>
      <c r="BZ227" s="49">
        <v>40</v>
      </c>
      <c r="CA227" s="49">
        <v>54</v>
      </c>
      <c r="CB227" s="49">
        <v>64</v>
      </c>
      <c r="CC227" s="49">
        <v>74</v>
      </c>
      <c r="CD227" s="49">
        <v>87</v>
      </c>
      <c r="CE227" s="49">
        <v>98</v>
      </c>
      <c r="CF227" s="49">
        <v>109</v>
      </c>
      <c r="CG227" s="52">
        <v>0</v>
      </c>
      <c r="CH227" s="53">
        <v>0</v>
      </c>
      <c r="CI227" s="54">
        <v>0</v>
      </c>
      <c r="CJ227" s="55">
        <v>100</v>
      </c>
      <c r="CK227" s="61">
        <v>0</v>
      </c>
      <c r="CL227" s="57">
        <v>0</v>
      </c>
      <c r="CM227" s="58">
        <v>0</v>
      </c>
      <c r="CN227" s="59">
        <v>0</v>
      </c>
      <c r="CO227" s="60" t="s">
        <v>308</v>
      </c>
      <c r="CP227" s="49">
        <v>0</v>
      </c>
      <c r="CQ227" s="49">
        <v>100</v>
      </c>
      <c r="CR227" s="49">
        <v>0</v>
      </c>
      <c r="CS227" s="49">
        <v>0</v>
      </c>
      <c r="CT227" s="49">
        <v>0</v>
      </c>
      <c r="CU227" s="49">
        <v>0</v>
      </c>
      <c r="CV227" s="49">
        <v>0</v>
      </c>
      <c r="CW227" s="49">
        <v>0</v>
      </c>
      <c r="CX227" s="49">
        <v>0</v>
      </c>
    </row>
    <row r="228" spans="1:102" ht="15.75" thickBot="1" x14ac:dyDescent="0.3">
      <c r="A228" s="62" t="s">
        <v>309</v>
      </c>
      <c r="B228" s="64" t="s">
        <v>572</v>
      </c>
      <c r="C228" s="64" t="s">
        <v>613</v>
      </c>
      <c r="D228" s="64" t="s">
        <v>614</v>
      </c>
      <c r="E228" s="64" t="s">
        <v>616</v>
      </c>
      <c r="F228" s="65">
        <v>757</v>
      </c>
      <c r="G228" s="63">
        <v>-33.517040000000001</v>
      </c>
      <c r="H228" s="63">
        <v>20.752890000000001</v>
      </c>
      <c r="I228" s="66">
        <v>9523</v>
      </c>
      <c r="J228" s="66">
        <v>43243</v>
      </c>
      <c r="K228" s="65"/>
      <c r="L228" s="63">
        <v>765.55357900000001</v>
      </c>
      <c r="M228" s="63">
        <v>193312.5551</v>
      </c>
      <c r="N228" s="63">
        <v>30809.348569999998</v>
      </c>
      <c r="O228" s="49">
        <v>30.809348570000001</v>
      </c>
      <c r="P228" s="63">
        <v>58511.064760000001</v>
      </c>
      <c r="Q228" s="65">
        <v>544</v>
      </c>
      <c r="R228" s="65">
        <v>1366</v>
      </c>
      <c r="S228" s="65">
        <v>611</v>
      </c>
      <c r="T228" s="65">
        <v>899</v>
      </c>
      <c r="U228" s="65">
        <v>7.6346779999999998E-3</v>
      </c>
      <c r="V228" s="65">
        <v>1.4048625E-2</v>
      </c>
      <c r="W228" s="65">
        <v>24.959999079999999</v>
      </c>
      <c r="X228" s="65">
        <v>6.562862E-3</v>
      </c>
      <c r="Y228" s="63">
        <v>0.86249753399999995</v>
      </c>
      <c r="Z228" s="63">
        <v>85.906113120000001</v>
      </c>
      <c r="AA228" s="63">
        <v>10.541617970000001</v>
      </c>
      <c r="AB228" s="65" t="s">
        <v>257</v>
      </c>
      <c r="AC228" s="63">
        <v>15.92583033</v>
      </c>
      <c r="AD228" s="63">
        <v>6.9</v>
      </c>
      <c r="AE228" s="63">
        <v>2.73</v>
      </c>
      <c r="AF228" s="63">
        <v>5.48</v>
      </c>
      <c r="AG228" s="63">
        <v>6.39</v>
      </c>
      <c r="AH228" s="63">
        <v>6.68</v>
      </c>
      <c r="AI228" s="63">
        <v>0.83</v>
      </c>
      <c r="AJ228" s="63">
        <v>0.54</v>
      </c>
      <c r="AK228" s="63">
        <v>0.78</v>
      </c>
      <c r="AL228" s="63">
        <v>0.83</v>
      </c>
      <c r="AM228" s="63">
        <v>942</v>
      </c>
      <c r="AN228" s="63">
        <v>138</v>
      </c>
      <c r="AO228" s="63">
        <v>278</v>
      </c>
      <c r="AP228" s="63">
        <v>260</v>
      </c>
      <c r="AQ228" s="63">
        <v>404</v>
      </c>
      <c r="AR228" s="63">
        <v>49</v>
      </c>
      <c r="AS228" s="63">
        <v>209</v>
      </c>
      <c r="AT228" s="63">
        <v>210</v>
      </c>
      <c r="AU228" s="63">
        <v>3.6999999999999998E-2</v>
      </c>
      <c r="AV228" s="63">
        <v>0</v>
      </c>
      <c r="AW228" s="63">
        <v>5</v>
      </c>
      <c r="AX228" s="63">
        <v>20</v>
      </c>
      <c r="AY228" s="63">
        <v>9</v>
      </c>
      <c r="AZ228" s="63">
        <v>2</v>
      </c>
      <c r="BA228" s="63">
        <v>3</v>
      </c>
      <c r="BB228" s="63">
        <v>8</v>
      </c>
      <c r="BC228" s="63">
        <v>3</v>
      </c>
      <c r="BD228" s="63">
        <v>2</v>
      </c>
      <c r="BE228" s="63">
        <v>3</v>
      </c>
      <c r="BF228" s="63">
        <v>2</v>
      </c>
      <c r="BG228" s="63">
        <v>5</v>
      </c>
      <c r="BH228" s="63">
        <v>5</v>
      </c>
      <c r="BI228" s="63">
        <v>5</v>
      </c>
      <c r="BJ228" s="63">
        <v>1</v>
      </c>
      <c r="BK228" s="63">
        <v>1</v>
      </c>
      <c r="BL228" s="63">
        <v>1</v>
      </c>
      <c r="BM228" s="63">
        <v>8</v>
      </c>
      <c r="BN228" s="63">
        <v>8</v>
      </c>
      <c r="BO228" s="63">
        <v>0.31945219400000002</v>
      </c>
      <c r="BP228" s="63">
        <v>0.65161149799999996</v>
      </c>
      <c r="BQ228" s="63">
        <v>35.827232279999997</v>
      </c>
      <c r="BR228" s="63">
        <v>74</v>
      </c>
      <c r="BS228" s="63">
        <v>32</v>
      </c>
      <c r="BT228" s="63">
        <v>47</v>
      </c>
      <c r="BU228" s="63">
        <v>58</v>
      </c>
      <c r="BV228" s="63">
        <v>71</v>
      </c>
      <c r="BW228" s="63">
        <v>89</v>
      </c>
      <c r="BX228" s="63">
        <v>103</v>
      </c>
      <c r="BY228" s="63">
        <v>120</v>
      </c>
      <c r="BZ228" s="63">
        <v>35</v>
      </c>
      <c r="CA228" s="63">
        <v>52</v>
      </c>
      <c r="CB228" s="63">
        <v>64</v>
      </c>
      <c r="CC228" s="63">
        <v>77</v>
      </c>
      <c r="CD228" s="63">
        <v>97</v>
      </c>
      <c r="CE228" s="63">
        <v>113</v>
      </c>
      <c r="CF228" s="63">
        <v>131</v>
      </c>
      <c r="CG228" s="52">
        <v>0</v>
      </c>
      <c r="CH228" s="53">
        <v>0</v>
      </c>
      <c r="CI228" s="54">
        <v>0</v>
      </c>
      <c r="CJ228" s="55">
        <v>0</v>
      </c>
      <c r="CK228" s="61">
        <v>100</v>
      </c>
      <c r="CL228" s="57">
        <v>0</v>
      </c>
      <c r="CM228" s="58">
        <v>0</v>
      </c>
      <c r="CN228" s="59">
        <v>0</v>
      </c>
      <c r="CO228" s="67" t="s">
        <v>309</v>
      </c>
      <c r="CP228" s="49">
        <v>0</v>
      </c>
      <c r="CQ228" s="49">
        <v>0</v>
      </c>
      <c r="CR228" s="49">
        <v>0</v>
      </c>
      <c r="CS228" s="49">
        <v>0</v>
      </c>
      <c r="CT228" s="49">
        <v>0</v>
      </c>
      <c r="CU228" s="49">
        <v>100</v>
      </c>
      <c r="CV228" s="49">
        <v>0</v>
      </c>
      <c r="CW228" s="49">
        <v>0</v>
      </c>
      <c r="CX228" s="49">
        <v>0</v>
      </c>
    </row>
    <row r="229" spans="1:102" ht="15.75" thickBot="1" x14ac:dyDescent="0.3">
      <c r="A229" s="62" t="s">
        <v>310</v>
      </c>
      <c r="B229" s="64" t="s">
        <v>572</v>
      </c>
      <c r="C229" s="64" t="s">
        <v>613</v>
      </c>
      <c r="D229" s="64" t="s">
        <v>614</v>
      </c>
      <c r="E229" s="64" t="s">
        <v>615</v>
      </c>
      <c r="F229" s="65">
        <v>251</v>
      </c>
      <c r="G229" s="63">
        <v>-33.828890000000001</v>
      </c>
      <c r="H229" s="63">
        <v>21.13317</v>
      </c>
      <c r="I229" s="66">
        <v>28144</v>
      </c>
      <c r="J229" s="66">
        <v>43306</v>
      </c>
      <c r="K229" s="65"/>
      <c r="L229" s="63">
        <v>253.0749003</v>
      </c>
      <c r="M229" s="63">
        <v>110125.1493</v>
      </c>
      <c r="N229" s="63">
        <v>11556.018099999999</v>
      </c>
      <c r="O229" s="49">
        <v>11.556018099999999</v>
      </c>
      <c r="P229" s="63">
        <v>32279.067780000001</v>
      </c>
      <c r="Q229" s="65">
        <v>296</v>
      </c>
      <c r="R229" s="65">
        <v>1558</v>
      </c>
      <c r="S229" s="65">
        <v>320</v>
      </c>
      <c r="T229" s="65">
        <v>633</v>
      </c>
      <c r="U229" s="65">
        <v>1.2243192999999999E-2</v>
      </c>
      <c r="V229" s="65">
        <v>3.9096543999999997E-2</v>
      </c>
      <c r="W229" s="65">
        <v>19.239999770000001</v>
      </c>
      <c r="X229" s="65">
        <v>1.2928914999999999E-2</v>
      </c>
      <c r="Y229" s="63">
        <v>0.54002934199999997</v>
      </c>
      <c r="Z229" s="63">
        <v>89.367795860000001</v>
      </c>
      <c r="AA229" s="63">
        <v>5.1360904840000003</v>
      </c>
      <c r="AB229" s="65" t="s">
        <v>257</v>
      </c>
      <c r="AC229" s="63">
        <v>6.5175233510000004</v>
      </c>
      <c r="AD229" s="63">
        <v>6.8</v>
      </c>
      <c r="AE229" s="63">
        <v>3</v>
      </c>
      <c r="AF229" s="63">
        <v>5.01</v>
      </c>
      <c r="AG229" s="63">
        <v>4.78</v>
      </c>
      <c r="AH229" s="63">
        <v>6.39</v>
      </c>
      <c r="AI229" s="63">
        <v>0.82</v>
      </c>
      <c r="AJ229" s="63">
        <v>0.47</v>
      </c>
      <c r="AK229" s="63">
        <v>0.52</v>
      </c>
      <c r="AL229" s="63">
        <v>0.47</v>
      </c>
      <c r="AM229" s="63">
        <v>1307</v>
      </c>
      <c r="AN229" s="63">
        <v>173</v>
      </c>
      <c r="AO229" s="63">
        <v>362</v>
      </c>
      <c r="AP229" s="63">
        <v>322</v>
      </c>
      <c r="AQ229" s="63">
        <v>756</v>
      </c>
      <c r="AR229" s="63">
        <v>86</v>
      </c>
      <c r="AS229" s="63">
        <v>315</v>
      </c>
      <c r="AT229" s="63">
        <v>244</v>
      </c>
      <c r="AU229" s="63">
        <v>0.17100000000000001</v>
      </c>
      <c r="AV229" s="63">
        <v>0</v>
      </c>
      <c r="AW229" s="63">
        <v>7</v>
      </c>
      <c r="AX229" s="63">
        <v>20</v>
      </c>
      <c r="AY229" s="63">
        <v>9</v>
      </c>
      <c r="AZ229" s="63">
        <v>2</v>
      </c>
      <c r="BA229" s="63">
        <v>8</v>
      </c>
      <c r="BB229" s="63">
        <v>8</v>
      </c>
      <c r="BC229" s="63">
        <v>3</v>
      </c>
      <c r="BD229" s="63">
        <v>3</v>
      </c>
      <c r="BE229" s="63">
        <v>3</v>
      </c>
      <c r="BF229" s="63">
        <v>2</v>
      </c>
      <c r="BG229" s="63">
        <v>5</v>
      </c>
      <c r="BH229" s="63">
        <v>5</v>
      </c>
      <c r="BI229" s="63">
        <v>5</v>
      </c>
      <c r="BJ229" s="63">
        <v>1</v>
      </c>
      <c r="BK229" s="63">
        <v>1</v>
      </c>
      <c r="BL229" s="63">
        <v>1</v>
      </c>
      <c r="BM229" s="63">
        <v>8</v>
      </c>
      <c r="BN229" s="63">
        <v>8</v>
      </c>
      <c r="BO229" s="63">
        <v>-0.170353</v>
      </c>
      <c r="BP229" s="63">
        <v>0.31105031500000002</v>
      </c>
      <c r="BQ229" s="63">
        <v>86.454204570000002</v>
      </c>
      <c r="BR229" s="63">
        <v>84</v>
      </c>
      <c r="BS229" s="63">
        <v>28</v>
      </c>
      <c r="BT229" s="63">
        <v>41</v>
      </c>
      <c r="BU229" s="63">
        <v>51</v>
      </c>
      <c r="BV229" s="63">
        <v>62</v>
      </c>
      <c r="BW229" s="63">
        <v>78</v>
      </c>
      <c r="BX229" s="63">
        <v>92</v>
      </c>
      <c r="BY229" s="63">
        <v>106</v>
      </c>
      <c r="BZ229" s="63">
        <v>30</v>
      </c>
      <c r="CA229" s="63">
        <v>45</v>
      </c>
      <c r="CB229" s="63">
        <v>56</v>
      </c>
      <c r="CC229" s="63">
        <v>68</v>
      </c>
      <c r="CD229" s="63">
        <v>85</v>
      </c>
      <c r="CE229" s="63">
        <v>100</v>
      </c>
      <c r="CF229" s="63">
        <v>116</v>
      </c>
      <c r="CG229" s="52">
        <v>0</v>
      </c>
      <c r="CH229" s="53">
        <v>0</v>
      </c>
      <c r="CI229" s="54">
        <v>0</v>
      </c>
      <c r="CJ229" s="55">
        <v>0</v>
      </c>
      <c r="CK229" s="61">
        <v>100</v>
      </c>
      <c r="CL229" s="57">
        <v>0</v>
      </c>
      <c r="CM229" s="58">
        <v>0</v>
      </c>
      <c r="CN229" s="59">
        <v>0</v>
      </c>
      <c r="CO229" s="67" t="s">
        <v>310</v>
      </c>
      <c r="CP229" s="49">
        <v>0</v>
      </c>
      <c r="CQ229" s="49">
        <v>100</v>
      </c>
      <c r="CR229" s="49">
        <v>0</v>
      </c>
      <c r="CS229" s="49">
        <v>0</v>
      </c>
      <c r="CT229" s="49">
        <v>0</v>
      </c>
      <c r="CU229" s="49">
        <v>0</v>
      </c>
      <c r="CV229" s="49">
        <v>0</v>
      </c>
      <c r="CW229" s="49">
        <v>0</v>
      </c>
      <c r="CX229" s="49">
        <v>0</v>
      </c>
    </row>
    <row r="230" spans="1:102" ht="15.75" thickBot="1" x14ac:dyDescent="0.3">
      <c r="A230" s="48" t="s">
        <v>311</v>
      </c>
      <c r="B230" s="49" t="s">
        <v>572</v>
      </c>
      <c r="C230" s="49" t="s">
        <v>604</v>
      </c>
      <c r="D230" s="49" t="s">
        <v>605</v>
      </c>
      <c r="E230" s="49" t="s">
        <v>608</v>
      </c>
      <c r="F230" s="50">
        <v>253</v>
      </c>
      <c r="G230" s="49">
        <v>-33.489719999999998</v>
      </c>
      <c r="H230" s="49">
        <v>21.489439999999998</v>
      </c>
      <c r="I230" s="51">
        <v>20121</v>
      </c>
      <c r="J230" s="51">
        <v>43242</v>
      </c>
      <c r="K230" s="50"/>
      <c r="L230" s="49">
        <v>263.56300240000002</v>
      </c>
      <c r="M230" s="49">
        <v>115665.04829999999</v>
      </c>
      <c r="N230" s="49">
        <v>8988.5088950000008</v>
      </c>
      <c r="O230" s="49">
        <v>8.9885088950000007</v>
      </c>
      <c r="P230" s="49">
        <v>28614.490709999998</v>
      </c>
      <c r="Q230" s="50">
        <v>459</v>
      </c>
      <c r="R230" s="50">
        <v>2185</v>
      </c>
      <c r="S230" s="50">
        <v>460</v>
      </c>
      <c r="T230" s="50">
        <v>1111</v>
      </c>
      <c r="U230" s="50">
        <v>1.9321805000000001E-2</v>
      </c>
      <c r="V230" s="50">
        <v>6.0319088999999999E-2</v>
      </c>
      <c r="W230" s="50">
        <v>34.97000122</v>
      </c>
      <c r="X230" s="50">
        <v>3.0334283E-2</v>
      </c>
      <c r="Y230" s="49">
        <v>0.858387491</v>
      </c>
      <c r="Z230" s="49">
        <v>87.119487050000004</v>
      </c>
      <c r="AA230" s="49">
        <v>3.370867348</v>
      </c>
      <c r="AB230" s="50" t="s">
        <v>257</v>
      </c>
      <c r="AC230" s="49">
        <v>4.6801634009999997</v>
      </c>
      <c r="AD230" s="49">
        <v>6.92</v>
      </c>
      <c r="AE230" s="49">
        <v>2.94</v>
      </c>
      <c r="AF230" s="49">
        <v>5.31</v>
      </c>
      <c r="AG230" s="49">
        <v>6</v>
      </c>
      <c r="AH230" s="49">
        <v>6.59</v>
      </c>
      <c r="AI230" s="49">
        <v>0.86</v>
      </c>
      <c r="AJ230" s="49">
        <v>0.59</v>
      </c>
      <c r="AK230" s="49">
        <v>0.73</v>
      </c>
      <c r="AL230" s="49">
        <v>0.72</v>
      </c>
      <c r="AM230" s="49">
        <v>590</v>
      </c>
      <c r="AN230" s="49">
        <v>168</v>
      </c>
      <c r="AO230" s="49">
        <v>333</v>
      </c>
      <c r="AP230" s="49">
        <v>323</v>
      </c>
      <c r="AQ230" s="49">
        <v>339</v>
      </c>
      <c r="AR230" s="49">
        <v>222</v>
      </c>
      <c r="AS230" s="49">
        <v>276</v>
      </c>
      <c r="AT230" s="49">
        <v>273</v>
      </c>
      <c r="AU230" s="49">
        <v>0.21299999999999999</v>
      </c>
      <c r="AV230" s="49">
        <v>0.495</v>
      </c>
      <c r="AW230" s="49">
        <v>7</v>
      </c>
      <c r="AX230" s="49">
        <v>20</v>
      </c>
      <c r="AY230" s="49">
        <v>9</v>
      </c>
      <c r="AZ230" s="49">
        <v>2</v>
      </c>
      <c r="BA230" s="49">
        <v>3</v>
      </c>
      <c r="BB230" s="49">
        <v>8</v>
      </c>
      <c r="BC230" s="49">
        <v>3</v>
      </c>
      <c r="BD230" s="49">
        <v>2</v>
      </c>
      <c r="BE230" s="49">
        <v>3</v>
      </c>
      <c r="BF230" s="49">
        <v>2</v>
      </c>
      <c r="BG230" s="49">
        <v>5</v>
      </c>
      <c r="BH230" s="49">
        <v>5</v>
      </c>
      <c r="BI230" s="49">
        <v>5</v>
      </c>
      <c r="BJ230" s="49">
        <v>1</v>
      </c>
      <c r="BK230" s="49">
        <v>1</v>
      </c>
      <c r="BL230" s="49">
        <v>1</v>
      </c>
      <c r="BM230" s="49">
        <v>8</v>
      </c>
      <c r="BN230" s="49">
        <v>8</v>
      </c>
      <c r="BO230" s="49">
        <v>0.184470674</v>
      </c>
      <c r="BP230" s="49">
        <v>0.19927608499999999</v>
      </c>
      <c r="BQ230" s="49">
        <v>-62.746713389999996</v>
      </c>
      <c r="BR230" s="49">
        <v>95</v>
      </c>
      <c r="BS230" s="49">
        <v>23</v>
      </c>
      <c r="BT230" s="49">
        <v>34</v>
      </c>
      <c r="BU230" s="49">
        <v>43</v>
      </c>
      <c r="BV230" s="49">
        <v>52</v>
      </c>
      <c r="BW230" s="49">
        <v>65</v>
      </c>
      <c r="BX230" s="49">
        <v>76</v>
      </c>
      <c r="BY230" s="49">
        <v>88</v>
      </c>
      <c r="BZ230" s="49">
        <v>26</v>
      </c>
      <c r="CA230" s="49">
        <v>39</v>
      </c>
      <c r="CB230" s="49">
        <v>48</v>
      </c>
      <c r="CC230" s="49">
        <v>58</v>
      </c>
      <c r="CD230" s="49">
        <v>73</v>
      </c>
      <c r="CE230" s="49">
        <v>85</v>
      </c>
      <c r="CF230" s="49">
        <v>98</v>
      </c>
      <c r="CG230" s="52">
        <v>0</v>
      </c>
      <c r="CH230" s="53">
        <v>0</v>
      </c>
      <c r="CI230" s="54">
        <v>0</v>
      </c>
      <c r="CJ230" s="55">
        <v>0</v>
      </c>
      <c r="CK230" s="61">
        <v>100</v>
      </c>
      <c r="CL230" s="57">
        <v>0</v>
      </c>
      <c r="CM230" s="58">
        <v>0</v>
      </c>
      <c r="CN230" s="59">
        <v>0</v>
      </c>
      <c r="CO230" s="60" t="s">
        <v>311</v>
      </c>
      <c r="CP230" s="49">
        <v>0</v>
      </c>
      <c r="CQ230" s="49">
        <v>0</v>
      </c>
      <c r="CR230" s="49">
        <v>0</v>
      </c>
      <c r="CS230" s="49">
        <v>0</v>
      </c>
      <c r="CT230" s="49">
        <v>0</v>
      </c>
      <c r="CU230" s="49">
        <v>100</v>
      </c>
      <c r="CV230" s="49">
        <v>0</v>
      </c>
      <c r="CW230" s="49">
        <v>0</v>
      </c>
      <c r="CX230" s="49">
        <v>0</v>
      </c>
    </row>
    <row r="231" spans="1:102" ht="15.75" thickBot="1" x14ac:dyDescent="0.3">
      <c r="A231" s="48" t="s">
        <v>312</v>
      </c>
      <c r="B231" s="49" t="s">
        <v>572</v>
      </c>
      <c r="C231" s="49" t="s">
        <v>604</v>
      </c>
      <c r="D231" s="49" t="s">
        <v>605</v>
      </c>
      <c r="E231" s="49" t="s">
        <v>608</v>
      </c>
      <c r="F231" s="50">
        <v>25</v>
      </c>
      <c r="G231" s="49">
        <v>-33.492220000000003</v>
      </c>
      <c r="H231" s="49">
        <v>21.51416</v>
      </c>
      <c r="I231" s="51">
        <v>20120</v>
      </c>
      <c r="J231" s="51">
        <v>43305</v>
      </c>
      <c r="K231" s="50"/>
      <c r="L231" s="49">
        <v>25.72018941</v>
      </c>
      <c r="M231" s="49">
        <v>37686.477700000003</v>
      </c>
      <c r="N231" s="49">
        <v>6687.1087950000001</v>
      </c>
      <c r="O231" s="49">
        <v>6.6871087950000003</v>
      </c>
      <c r="P231" s="49">
        <v>12338.50308</v>
      </c>
      <c r="Q231" s="50">
        <v>457</v>
      </c>
      <c r="R231" s="50">
        <v>1611</v>
      </c>
      <c r="S231" s="50">
        <v>483</v>
      </c>
      <c r="T231" s="50">
        <v>1070</v>
      </c>
      <c r="U231" s="50">
        <v>4.9001690000000001E-2</v>
      </c>
      <c r="V231" s="50">
        <v>9.3528363000000003E-2</v>
      </c>
      <c r="W231" s="50">
        <v>32.509998320000001</v>
      </c>
      <c r="X231" s="50">
        <v>6.3432872000000001E-2</v>
      </c>
      <c r="Y231" s="49">
        <v>0.85413117999999999</v>
      </c>
      <c r="Z231" s="49">
        <v>96.495836929999996</v>
      </c>
      <c r="AA231" s="49">
        <v>1.327687853</v>
      </c>
      <c r="AB231" s="50" t="s">
        <v>257</v>
      </c>
      <c r="AC231" s="49">
        <v>2.614449655</v>
      </c>
      <c r="AD231" s="49">
        <v>6.71</v>
      </c>
      <c r="AE231" s="49">
        <v>3.67</v>
      </c>
      <c r="AF231" s="49">
        <v>5.75</v>
      </c>
      <c r="AG231" s="49">
        <v>6.1</v>
      </c>
      <c r="AH231" s="49">
        <v>6.32</v>
      </c>
      <c r="AI231" s="49">
        <v>0.86</v>
      </c>
      <c r="AJ231" s="49">
        <v>0.69</v>
      </c>
      <c r="AK231" s="49">
        <v>0.73</v>
      </c>
      <c r="AL231" s="49">
        <v>0.69</v>
      </c>
      <c r="AM231" s="49">
        <v>578</v>
      </c>
      <c r="AN231" s="49">
        <v>175</v>
      </c>
      <c r="AO231" s="49">
        <v>398</v>
      </c>
      <c r="AP231" s="49">
        <v>410</v>
      </c>
      <c r="AQ231" s="49">
        <v>306</v>
      </c>
      <c r="AR231" s="49">
        <v>233</v>
      </c>
      <c r="AS231" s="49">
        <v>260</v>
      </c>
      <c r="AT231" s="49">
        <v>257</v>
      </c>
      <c r="AU231" s="49">
        <v>7.6999999999999999E-2</v>
      </c>
      <c r="AV231" s="49">
        <v>0</v>
      </c>
      <c r="AW231" s="49">
        <v>7</v>
      </c>
      <c r="AX231" s="49">
        <v>20</v>
      </c>
      <c r="AY231" s="49">
        <v>9</v>
      </c>
      <c r="AZ231" s="49">
        <v>2</v>
      </c>
      <c r="BA231" s="49">
        <v>3</v>
      </c>
      <c r="BB231" s="49">
        <v>3</v>
      </c>
      <c r="BC231" s="49">
        <v>3</v>
      </c>
      <c r="BD231" s="49">
        <v>2</v>
      </c>
      <c r="BE231" s="49">
        <v>2</v>
      </c>
      <c r="BF231" s="49">
        <v>2</v>
      </c>
      <c r="BG231" s="49">
        <v>5</v>
      </c>
      <c r="BH231" s="49">
        <v>5</v>
      </c>
      <c r="BI231" s="49">
        <v>5</v>
      </c>
      <c r="BJ231" s="49">
        <v>1</v>
      </c>
      <c r="BK231" s="49">
        <v>1</v>
      </c>
      <c r="BL231" s="49">
        <v>1</v>
      </c>
      <c r="BM231" s="49">
        <v>8</v>
      </c>
      <c r="BN231" s="49">
        <v>8</v>
      </c>
      <c r="BO231" s="49">
        <v>0.184470674</v>
      </c>
      <c r="BP231" s="49">
        <v>0.15631194600000001</v>
      </c>
      <c r="BQ231" s="49">
        <v>-44.85676574</v>
      </c>
      <c r="BR231" s="49">
        <v>98</v>
      </c>
      <c r="BS231" s="49">
        <v>17</v>
      </c>
      <c r="BT231" s="49">
        <v>25</v>
      </c>
      <c r="BU231" s="49">
        <v>31</v>
      </c>
      <c r="BV231" s="49">
        <v>38</v>
      </c>
      <c r="BW231" s="49">
        <v>47</v>
      </c>
      <c r="BX231" s="49">
        <v>55</v>
      </c>
      <c r="BY231" s="49">
        <v>64</v>
      </c>
      <c r="BZ231" s="49">
        <v>22</v>
      </c>
      <c r="CA231" s="49">
        <v>33</v>
      </c>
      <c r="CB231" s="49">
        <v>41</v>
      </c>
      <c r="CC231" s="49">
        <v>50</v>
      </c>
      <c r="CD231" s="49">
        <v>62</v>
      </c>
      <c r="CE231" s="49">
        <v>72</v>
      </c>
      <c r="CF231" s="49">
        <v>83</v>
      </c>
      <c r="CG231" s="52">
        <v>0</v>
      </c>
      <c r="CH231" s="53">
        <v>0</v>
      </c>
      <c r="CI231" s="54">
        <v>0</v>
      </c>
      <c r="CJ231" s="55">
        <v>0</v>
      </c>
      <c r="CK231" s="61">
        <v>100</v>
      </c>
      <c r="CL231" s="57">
        <v>0</v>
      </c>
      <c r="CM231" s="58">
        <v>0</v>
      </c>
      <c r="CN231" s="59">
        <v>0</v>
      </c>
      <c r="CO231" s="60" t="s">
        <v>312</v>
      </c>
      <c r="CP231" s="49">
        <v>0</v>
      </c>
      <c r="CQ231" s="49">
        <v>0</v>
      </c>
      <c r="CR231" s="49">
        <v>0</v>
      </c>
      <c r="CS231" s="49">
        <v>0</v>
      </c>
      <c r="CT231" s="49">
        <v>0</v>
      </c>
      <c r="CU231" s="49">
        <v>100</v>
      </c>
      <c r="CV231" s="49">
        <v>0</v>
      </c>
      <c r="CW231" s="49">
        <v>0</v>
      </c>
      <c r="CX231" s="49">
        <v>0</v>
      </c>
    </row>
    <row r="232" spans="1:102" ht="15.75" thickBot="1" x14ac:dyDescent="0.3">
      <c r="A232" s="62" t="s">
        <v>313</v>
      </c>
      <c r="B232" s="64" t="s">
        <v>572</v>
      </c>
      <c r="C232" s="64" t="s">
        <v>604</v>
      </c>
      <c r="D232" s="64" t="s">
        <v>605</v>
      </c>
      <c r="E232" s="64" t="s">
        <v>606</v>
      </c>
      <c r="F232" s="65">
        <v>37</v>
      </c>
      <c r="G232" s="63">
        <v>-33.490569999999998</v>
      </c>
      <c r="H232" s="63">
        <v>21.70458</v>
      </c>
      <c r="I232" s="66">
        <v>7174</v>
      </c>
      <c r="J232" s="66">
        <v>43277</v>
      </c>
      <c r="K232" s="65"/>
      <c r="L232" s="63">
        <v>167.83059040000001</v>
      </c>
      <c r="M232" s="63">
        <v>81818.973110000006</v>
      </c>
      <c r="N232" s="63">
        <v>10027.47212</v>
      </c>
      <c r="O232" s="49">
        <v>10.027472120000001</v>
      </c>
      <c r="P232" s="63">
        <v>25069.587930000002</v>
      </c>
      <c r="Q232" s="65">
        <v>292</v>
      </c>
      <c r="R232" s="65">
        <v>819</v>
      </c>
      <c r="S232" s="65">
        <v>299</v>
      </c>
      <c r="T232" s="65">
        <v>637</v>
      </c>
      <c r="U232" s="65">
        <v>1.3063916E-2</v>
      </c>
      <c r="V232" s="65">
        <v>2.1021485999999999E-2</v>
      </c>
      <c r="W232" s="65">
        <v>32.810001370000002</v>
      </c>
      <c r="X232" s="65">
        <v>1.7976629000000001E-2</v>
      </c>
      <c r="Y232" s="63">
        <v>0.75317812299999998</v>
      </c>
      <c r="Z232" s="63">
        <v>90.352382449999993</v>
      </c>
      <c r="AA232" s="63">
        <v>3.7238791450000002</v>
      </c>
      <c r="AB232" s="65" t="s">
        <v>257</v>
      </c>
      <c r="AC232" s="63">
        <v>4.7890230530000002</v>
      </c>
      <c r="AD232" s="63">
        <v>6.55</v>
      </c>
      <c r="AE232" s="63">
        <v>1.6</v>
      </c>
      <c r="AF232" s="63">
        <v>5.86</v>
      </c>
      <c r="AG232" s="63">
        <v>6.3</v>
      </c>
      <c r="AH232" s="63">
        <v>6.3</v>
      </c>
      <c r="AI232" s="63">
        <v>0.86</v>
      </c>
      <c r="AJ232" s="63">
        <v>0.28999999999999998</v>
      </c>
      <c r="AK232" s="63">
        <v>0.37</v>
      </c>
      <c r="AL232" s="63">
        <v>0.33</v>
      </c>
      <c r="AM232" s="63">
        <v>739</v>
      </c>
      <c r="AN232" s="63">
        <v>179</v>
      </c>
      <c r="AO232" s="63">
        <v>402</v>
      </c>
      <c r="AP232" s="63">
        <v>344</v>
      </c>
      <c r="AQ232" s="63">
        <v>663</v>
      </c>
      <c r="AR232" s="63">
        <v>181</v>
      </c>
      <c r="AS232" s="63">
        <v>322</v>
      </c>
      <c r="AT232" s="63">
        <v>280</v>
      </c>
      <c r="AU232" s="63">
        <v>0.22800000000000001</v>
      </c>
      <c r="AV232" s="63">
        <v>0</v>
      </c>
      <c r="AW232" s="63">
        <v>5</v>
      </c>
      <c r="AX232" s="63">
        <v>20</v>
      </c>
      <c r="AY232" s="63">
        <v>9</v>
      </c>
      <c r="AZ232" s="63">
        <v>2</v>
      </c>
      <c r="BA232" s="63">
        <v>3</v>
      </c>
      <c r="BB232" s="63">
        <v>3</v>
      </c>
      <c r="BC232" s="63">
        <v>3</v>
      </c>
      <c r="BD232" s="63">
        <v>2</v>
      </c>
      <c r="BE232" s="63">
        <v>2</v>
      </c>
      <c r="BF232" s="63">
        <v>2</v>
      </c>
      <c r="BG232" s="63">
        <v>5</v>
      </c>
      <c r="BH232" s="63">
        <v>5</v>
      </c>
      <c r="BI232" s="63">
        <v>5</v>
      </c>
      <c r="BJ232" s="63">
        <v>1</v>
      </c>
      <c r="BK232" s="63">
        <v>1</v>
      </c>
      <c r="BL232" s="63">
        <v>1</v>
      </c>
      <c r="BM232" s="63">
        <v>8</v>
      </c>
      <c r="BN232" s="63">
        <v>8</v>
      </c>
      <c r="BO232" s="63">
        <v>-3.3854541000000002E-2</v>
      </c>
      <c r="BP232" s="63">
        <v>0.26980370999999997</v>
      </c>
      <c r="BQ232" s="63">
        <v>-45.373663430000001</v>
      </c>
      <c r="BR232" s="63">
        <v>81</v>
      </c>
      <c r="BS232" s="63">
        <v>26</v>
      </c>
      <c r="BT232" s="63">
        <v>38</v>
      </c>
      <c r="BU232" s="63">
        <v>48</v>
      </c>
      <c r="BV232" s="63">
        <v>58</v>
      </c>
      <c r="BW232" s="63">
        <v>73</v>
      </c>
      <c r="BX232" s="63">
        <v>85</v>
      </c>
      <c r="BY232" s="63">
        <v>99</v>
      </c>
      <c r="BZ232" s="63">
        <v>28</v>
      </c>
      <c r="CA232" s="63">
        <v>42</v>
      </c>
      <c r="CB232" s="63">
        <v>52</v>
      </c>
      <c r="CC232" s="63">
        <v>63</v>
      </c>
      <c r="CD232" s="63">
        <v>80</v>
      </c>
      <c r="CE232" s="63">
        <v>93</v>
      </c>
      <c r="CF232" s="63">
        <v>109</v>
      </c>
      <c r="CG232" s="52">
        <v>0</v>
      </c>
      <c r="CH232" s="53">
        <v>0</v>
      </c>
      <c r="CI232" s="54">
        <v>0</v>
      </c>
      <c r="CJ232" s="55">
        <v>0</v>
      </c>
      <c r="CK232" s="61">
        <v>100</v>
      </c>
      <c r="CL232" s="57">
        <v>0</v>
      </c>
      <c r="CM232" s="58">
        <v>0</v>
      </c>
      <c r="CN232" s="59">
        <v>0</v>
      </c>
      <c r="CO232" s="67" t="s">
        <v>313</v>
      </c>
      <c r="CP232" s="49">
        <v>0</v>
      </c>
      <c r="CQ232" s="49">
        <v>0</v>
      </c>
      <c r="CR232" s="49">
        <v>0</v>
      </c>
      <c r="CS232" s="49">
        <v>0</v>
      </c>
      <c r="CT232" s="49">
        <v>0</v>
      </c>
      <c r="CU232" s="49">
        <v>100</v>
      </c>
      <c r="CV232" s="49">
        <v>0</v>
      </c>
      <c r="CW232" s="49">
        <v>0</v>
      </c>
      <c r="CX232" s="49">
        <v>0</v>
      </c>
    </row>
    <row r="233" spans="1:102" ht="15.75" thickBot="1" x14ac:dyDescent="0.3">
      <c r="A233" s="62" t="s">
        <v>314</v>
      </c>
      <c r="B233" s="64" t="s">
        <v>572</v>
      </c>
      <c r="C233" s="64" t="s">
        <v>604</v>
      </c>
      <c r="D233" s="64" t="s">
        <v>630</v>
      </c>
      <c r="E233" s="64" t="s">
        <v>631</v>
      </c>
      <c r="F233" s="65">
        <v>2088</v>
      </c>
      <c r="G233" s="63">
        <v>-32.622419999999998</v>
      </c>
      <c r="H233" s="63">
        <v>22.00535</v>
      </c>
      <c r="I233" s="66">
        <v>21480</v>
      </c>
      <c r="J233" s="66">
        <v>43278</v>
      </c>
      <c r="K233" s="65"/>
      <c r="L233" s="63">
        <v>2085.0767000000001</v>
      </c>
      <c r="M233" s="63">
        <v>407467.89600000001</v>
      </c>
      <c r="N233" s="63">
        <v>61676.860769999999</v>
      </c>
      <c r="O233" s="49">
        <v>61.676860769999998</v>
      </c>
      <c r="P233" s="63">
        <v>123862.2723</v>
      </c>
      <c r="Q233" s="65">
        <v>606</v>
      </c>
      <c r="R233" s="65">
        <v>1585</v>
      </c>
      <c r="S233" s="65">
        <v>634</v>
      </c>
      <c r="T233" s="65">
        <v>1349</v>
      </c>
      <c r="U233" s="65">
        <v>5.1289780000000002E-3</v>
      </c>
      <c r="V233" s="65">
        <v>7.9039399999999999E-3</v>
      </c>
      <c r="W233" s="65">
        <v>10.02999973</v>
      </c>
      <c r="X233" s="65">
        <v>7.6967210000000001E-3</v>
      </c>
      <c r="Y233" s="63">
        <v>1.4475812720000001</v>
      </c>
      <c r="Z233" s="63">
        <v>81.870813010000006</v>
      </c>
      <c r="AA233" s="63">
        <v>17.66242248</v>
      </c>
      <c r="AB233" s="65" t="s">
        <v>257</v>
      </c>
      <c r="AC233" s="63">
        <v>180.55937220000001</v>
      </c>
      <c r="AD233" s="63">
        <v>6.6</v>
      </c>
      <c r="AE233" s="63">
        <v>2.9</v>
      </c>
      <c r="AF233" s="63">
        <v>5.22</v>
      </c>
      <c r="AG233" s="63">
        <v>5.05</v>
      </c>
      <c r="AH233" s="63">
        <v>6.2</v>
      </c>
      <c r="AI233" s="63">
        <v>0.68</v>
      </c>
      <c r="AJ233" s="63">
        <v>0.38</v>
      </c>
      <c r="AK233" s="63">
        <v>0.56000000000000005</v>
      </c>
      <c r="AL233" s="63">
        <v>0.57999999999999996</v>
      </c>
      <c r="AM233" s="63">
        <v>450</v>
      </c>
      <c r="AN233" s="63">
        <v>121</v>
      </c>
      <c r="AO233" s="63">
        <v>209</v>
      </c>
      <c r="AP233" s="63">
        <v>188</v>
      </c>
      <c r="AQ233" s="63">
        <v>494</v>
      </c>
      <c r="AR233" s="63">
        <v>137</v>
      </c>
      <c r="AS233" s="63">
        <v>195</v>
      </c>
      <c r="AT233" s="63">
        <v>186</v>
      </c>
      <c r="AU233" s="63">
        <v>7.6999999999999999E-2</v>
      </c>
      <c r="AV233" s="63">
        <v>0</v>
      </c>
      <c r="AW233" s="63">
        <v>5</v>
      </c>
      <c r="AX233" s="63">
        <v>3</v>
      </c>
      <c r="AY233" s="63">
        <v>10</v>
      </c>
      <c r="AZ233" s="63">
        <v>6</v>
      </c>
      <c r="BA233" s="63">
        <v>3</v>
      </c>
      <c r="BB233" s="63">
        <v>3</v>
      </c>
      <c r="BC233" s="63">
        <v>3</v>
      </c>
      <c r="BD233" s="63">
        <v>2</v>
      </c>
      <c r="BE233" s="63">
        <v>2</v>
      </c>
      <c r="BF233" s="63">
        <v>2</v>
      </c>
      <c r="BG233" s="63">
        <v>5</v>
      </c>
      <c r="BH233" s="63">
        <v>5</v>
      </c>
      <c r="BI233" s="63">
        <v>4</v>
      </c>
      <c r="BJ233" s="63">
        <v>1</v>
      </c>
      <c r="BK233" s="63">
        <v>1</v>
      </c>
      <c r="BL233" s="63">
        <v>0</v>
      </c>
      <c r="BM233" s="63">
        <v>8</v>
      </c>
      <c r="BN233" s="63">
        <v>8</v>
      </c>
      <c r="BO233" s="63">
        <v>0.41121030200000003</v>
      </c>
      <c r="BP233" s="63">
        <v>0.27501779100000001</v>
      </c>
      <c r="BQ233" s="63">
        <v>35.282011699999998</v>
      </c>
      <c r="BR233" s="63">
        <v>72</v>
      </c>
      <c r="BS233" s="63">
        <v>36</v>
      </c>
      <c r="BT233" s="63">
        <v>53</v>
      </c>
      <c r="BU233" s="63">
        <v>66</v>
      </c>
      <c r="BV233" s="63">
        <v>79</v>
      </c>
      <c r="BW233" s="63">
        <v>96</v>
      </c>
      <c r="BX233" s="63">
        <v>111</v>
      </c>
      <c r="BY233" s="63">
        <v>126</v>
      </c>
      <c r="BZ233" s="63">
        <v>54</v>
      </c>
      <c r="CA233" s="63">
        <v>80</v>
      </c>
      <c r="CB233" s="63">
        <v>98</v>
      </c>
      <c r="CC233" s="63">
        <v>117</v>
      </c>
      <c r="CD233" s="63">
        <v>144</v>
      </c>
      <c r="CE233" s="63">
        <v>165</v>
      </c>
      <c r="CF233" s="63">
        <v>188</v>
      </c>
      <c r="CG233" s="52">
        <v>0</v>
      </c>
      <c r="CH233" s="53">
        <v>0</v>
      </c>
      <c r="CI233" s="54">
        <v>0</v>
      </c>
      <c r="CJ233" s="55">
        <v>0</v>
      </c>
      <c r="CK233" s="61">
        <v>100</v>
      </c>
      <c r="CL233" s="57">
        <v>0</v>
      </c>
      <c r="CM233" s="58">
        <v>0</v>
      </c>
      <c r="CN233" s="59">
        <v>0</v>
      </c>
      <c r="CO233" s="67" t="s">
        <v>314</v>
      </c>
      <c r="CP233" s="49">
        <v>0</v>
      </c>
      <c r="CQ233" s="49">
        <v>0</v>
      </c>
      <c r="CR233" s="49">
        <v>0</v>
      </c>
      <c r="CS233" s="49">
        <v>0</v>
      </c>
      <c r="CT233" s="49">
        <v>0</v>
      </c>
      <c r="CU233" s="49">
        <v>100</v>
      </c>
      <c r="CV233" s="49">
        <v>0</v>
      </c>
      <c r="CW233" s="49">
        <v>0</v>
      </c>
      <c r="CX233" s="49">
        <v>0</v>
      </c>
    </row>
    <row r="234" spans="1:102" ht="15.75" thickBot="1" x14ac:dyDescent="0.3">
      <c r="A234" s="62" t="s">
        <v>315</v>
      </c>
      <c r="B234" s="64" t="s">
        <v>572</v>
      </c>
      <c r="C234" s="64" t="s">
        <v>604</v>
      </c>
      <c r="D234" s="64" t="s">
        <v>634</v>
      </c>
      <c r="E234" s="64" t="s">
        <v>635</v>
      </c>
      <c r="F234" s="65">
        <v>141</v>
      </c>
      <c r="G234" s="63">
        <v>-33.245190000000001</v>
      </c>
      <c r="H234" s="63">
        <v>22.090910000000001</v>
      </c>
      <c r="I234" s="66">
        <v>11348</v>
      </c>
      <c r="J234" s="66">
        <v>43250</v>
      </c>
      <c r="K234" s="65"/>
      <c r="L234" s="63">
        <v>154.0126511</v>
      </c>
      <c r="M234" s="63">
        <v>84091.105540000004</v>
      </c>
      <c r="N234" s="63">
        <v>11291.94155</v>
      </c>
      <c r="O234" s="49">
        <v>11.291941550000001</v>
      </c>
      <c r="P234" s="63">
        <v>29633.99296</v>
      </c>
      <c r="Q234" s="65">
        <v>644</v>
      </c>
      <c r="R234" s="65">
        <v>2046</v>
      </c>
      <c r="S234" s="65">
        <v>673</v>
      </c>
      <c r="T234" s="65">
        <v>1331</v>
      </c>
      <c r="U234" s="65">
        <v>1.9405840000000001E-2</v>
      </c>
      <c r="V234" s="65">
        <v>4.7310533000000002E-2</v>
      </c>
      <c r="W234" s="65">
        <v>37.090000150000002</v>
      </c>
      <c r="X234" s="65">
        <v>2.9605639999999999E-2</v>
      </c>
      <c r="Y234" s="63">
        <v>0.82100183199999999</v>
      </c>
      <c r="Z234" s="63">
        <v>90.574486010000001</v>
      </c>
      <c r="AA234" s="63">
        <v>3.4955392289999998</v>
      </c>
      <c r="AB234" s="65" t="s">
        <v>257</v>
      </c>
      <c r="AC234" s="63">
        <v>6.9917720599999997</v>
      </c>
      <c r="AD234" s="63">
        <v>6.87</v>
      </c>
      <c r="AE234" s="63">
        <v>3.2</v>
      </c>
      <c r="AF234" s="63">
        <v>6.3</v>
      </c>
      <c r="AG234" s="63">
        <v>6.71</v>
      </c>
      <c r="AH234" s="63">
        <v>6.82</v>
      </c>
      <c r="AI234" s="63">
        <v>0.74</v>
      </c>
      <c r="AJ234" s="63">
        <v>0.41</v>
      </c>
      <c r="AK234" s="63">
        <v>0.55000000000000004</v>
      </c>
      <c r="AL234" s="63">
        <v>0.56000000000000005</v>
      </c>
      <c r="AM234" s="63">
        <v>792</v>
      </c>
      <c r="AN234" s="63">
        <v>182</v>
      </c>
      <c r="AO234" s="63">
        <v>370</v>
      </c>
      <c r="AP234" s="63">
        <v>338</v>
      </c>
      <c r="AQ234" s="63">
        <v>837</v>
      </c>
      <c r="AR234" s="63">
        <v>20</v>
      </c>
      <c r="AS234" s="63">
        <v>419</v>
      </c>
      <c r="AT234" s="63">
        <v>364</v>
      </c>
      <c r="AU234" s="63">
        <v>0.39700000000000002</v>
      </c>
      <c r="AV234" s="63">
        <v>0</v>
      </c>
      <c r="AW234" s="63">
        <v>7</v>
      </c>
      <c r="AX234" s="63">
        <v>20</v>
      </c>
      <c r="AY234" s="63">
        <v>9</v>
      </c>
      <c r="AZ234" s="63">
        <v>2</v>
      </c>
      <c r="BA234" s="63">
        <v>8</v>
      </c>
      <c r="BB234" s="63">
        <v>8</v>
      </c>
      <c r="BC234" s="63">
        <v>8</v>
      </c>
      <c r="BD234" s="63">
        <v>3</v>
      </c>
      <c r="BE234" s="63">
        <v>3</v>
      </c>
      <c r="BF234" s="63">
        <v>3</v>
      </c>
      <c r="BG234" s="63">
        <v>5</v>
      </c>
      <c r="BH234" s="63">
        <v>5</v>
      </c>
      <c r="BI234" s="63">
        <v>5</v>
      </c>
      <c r="BJ234" s="63">
        <v>1</v>
      </c>
      <c r="BK234" s="63">
        <v>1</v>
      </c>
      <c r="BL234" s="63">
        <v>1</v>
      </c>
      <c r="BM234" s="63">
        <v>8</v>
      </c>
      <c r="BN234" s="63">
        <v>8</v>
      </c>
      <c r="BO234" s="63">
        <v>0.95677153500000001</v>
      </c>
      <c r="BP234" s="63">
        <v>0.150395591</v>
      </c>
      <c r="BQ234" s="63">
        <v>-56.390412050000002</v>
      </c>
      <c r="BR234" s="63">
        <v>94</v>
      </c>
      <c r="BS234" s="63">
        <v>24</v>
      </c>
      <c r="BT234" s="63">
        <v>35</v>
      </c>
      <c r="BU234" s="63">
        <v>44</v>
      </c>
      <c r="BV234" s="63">
        <v>53</v>
      </c>
      <c r="BW234" s="63">
        <v>66</v>
      </c>
      <c r="BX234" s="63">
        <v>78</v>
      </c>
      <c r="BY234" s="63">
        <v>90</v>
      </c>
      <c r="BZ234" s="63">
        <v>30</v>
      </c>
      <c r="CA234" s="63">
        <v>45</v>
      </c>
      <c r="CB234" s="63">
        <v>56</v>
      </c>
      <c r="CC234" s="63">
        <v>68</v>
      </c>
      <c r="CD234" s="63">
        <v>85</v>
      </c>
      <c r="CE234" s="63">
        <v>100</v>
      </c>
      <c r="CF234" s="63">
        <v>116</v>
      </c>
      <c r="CG234" s="52">
        <v>0</v>
      </c>
      <c r="CH234" s="53">
        <v>0</v>
      </c>
      <c r="CI234" s="54">
        <v>0</v>
      </c>
      <c r="CJ234" s="55">
        <v>100</v>
      </c>
      <c r="CK234" s="61">
        <v>0</v>
      </c>
      <c r="CL234" s="57">
        <v>0</v>
      </c>
      <c r="CM234" s="58">
        <v>0</v>
      </c>
      <c r="CN234" s="59">
        <v>0</v>
      </c>
      <c r="CO234" s="67" t="s">
        <v>315</v>
      </c>
      <c r="CP234" s="49">
        <v>0</v>
      </c>
      <c r="CQ234" s="49">
        <v>0</v>
      </c>
      <c r="CR234" s="49">
        <v>0</v>
      </c>
      <c r="CS234" s="49">
        <v>0</v>
      </c>
      <c r="CT234" s="49">
        <v>0</v>
      </c>
      <c r="CU234" s="49">
        <v>100</v>
      </c>
      <c r="CV234" s="49">
        <v>0</v>
      </c>
      <c r="CW234" s="49">
        <v>0</v>
      </c>
      <c r="CX234" s="49">
        <v>0</v>
      </c>
    </row>
    <row r="235" spans="1:102" ht="15.75" thickBot="1" x14ac:dyDescent="0.3">
      <c r="A235" s="62" t="s">
        <v>316</v>
      </c>
      <c r="B235" s="64" t="s">
        <v>572</v>
      </c>
      <c r="C235" s="64" t="s">
        <v>604</v>
      </c>
      <c r="D235" s="64" t="s">
        <v>632</v>
      </c>
      <c r="E235" s="64" t="s">
        <v>633</v>
      </c>
      <c r="F235" s="65">
        <v>98</v>
      </c>
      <c r="G235" s="63">
        <v>-32.238759999999999</v>
      </c>
      <c r="H235" s="63">
        <v>22.586510000000001</v>
      </c>
      <c r="I235" s="66">
        <v>21459</v>
      </c>
      <c r="J235" s="66">
        <v>43250</v>
      </c>
      <c r="K235" s="65"/>
      <c r="L235" s="63">
        <v>98.654876160000001</v>
      </c>
      <c r="M235" s="63">
        <v>83265.341149999993</v>
      </c>
      <c r="N235" s="63">
        <v>7153.0156349999997</v>
      </c>
      <c r="O235" s="49">
        <v>7.153015635</v>
      </c>
      <c r="P235" s="63">
        <v>14365.619710000001</v>
      </c>
      <c r="Q235" s="65">
        <v>1036</v>
      </c>
      <c r="R235" s="65">
        <v>1941</v>
      </c>
      <c r="S235" s="65">
        <v>1094</v>
      </c>
      <c r="T235" s="65">
        <v>1856</v>
      </c>
      <c r="U235" s="65">
        <v>4.9207516E-2</v>
      </c>
      <c r="V235" s="65">
        <v>6.2997629999999999E-2</v>
      </c>
      <c r="W235" s="65">
        <v>22.940000529999999</v>
      </c>
      <c r="X235" s="65">
        <v>7.0724413E-2</v>
      </c>
      <c r="Y235" s="63">
        <v>1.740302069</v>
      </c>
      <c r="Z235" s="63">
        <v>89.130287370000005</v>
      </c>
      <c r="AA235" s="63">
        <v>1.4314311829999999</v>
      </c>
      <c r="AB235" s="65" t="s">
        <v>257</v>
      </c>
      <c r="AC235" s="63">
        <v>2.9554426299999998</v>
      </c>
      <c r="AD235" s="63">
        <v>6.39</v>
      </c>
      <c r="AE235" s="63">
        <v>2.9</v>
      </c>
      <c r="AF235" s="63">
        <v>5.89</v>
      </c>
      <c r="AG235" s="63">
        <v>6.2</v>
      </c>
      <c r="AH235" s="63">
        <v>6.2</v>
      </c>
      <c r="AI235" s="63">
        <v>0.61</v>
      </c>
      <c r="AJ235" s="63">
        <v>0.48</v>
      </c>
      <c r="AK235" s="63">
        <v>0.6</v>
      </c>
      <c r="AL235" s="63">
        <v>0.6</v>
      </c>
      <c r="AM235" s="63">
        <v>346</v>
      </c>
      <c r="AN235" s="63">
        <v>219</v>
      </c>
      <c r="AO235" s="63">
        <v>283</v>
      </c>
      <c r="AP235" s="63">
        <v>285</v>
      </c>
      <c r="AQ235" s="63">
        <v>369</v>
      </c>
      <c r="AR235" s="63">
        <v>225</v>
      </c>
      <c r="AS235" s="63">
        <v>286</v>
      </c>
      <c r="AT235" s="63">
        <v>285</v>
      </c>
      <c r="AU235" s="63">
        <v>6.0000000000000001E-3</v>
      </c>
      <c r="AV235" s="63">
        <v>0</v>
      </c>
      <c r="AW235" s="63">
        <v>7</v>
      </c>
      <c r="AX235" s="63">
        <v>5</v>
      </c>
      <c r="AY235" s="63">
        <v>10</v>
      </c>
      <c r="AZ235" s="63">
        <v>1</v>
      </c>
      <c r="BA235" s="63">
        <v>3</v>
      </c>
      <c r="BB235" s="63">
        <v>3</v>
      </c>
      <c r="BC235" s="63">
        <v>3</v>
      </c>
      <c r="BD235" s="63">
        <v>2</v>
      </c>
      <c r="BE235" s="63">
        <v>2</v>
      </c>
      <c r="BF235" s="63">
        <v>2</v>
      </c>
      <c r="BG235" s="63">
        <v>5</v>
      </c>
      <c r="BH235" s="63">
        <v>5</v>
      </c>
      <c r="BI235" s="63">
        <v>5</v>
      </c>
      <c r="BJ235" s="63">
        <v>1</v>
      </c>
      <c r="BK235" s="63">
        <v>1</v>
      </c>
      <c r="BL235" s="63">
        <v>1</v>
      </c>
      <c r="BM235" s="63">
        <v>8</v>
      </c>
      <c r="BN235" s="63">
        <v>8</v>
      </c>
      <c r="BO235" s="63">
        <v>0.29147279999999998</v>
      </c>
      <c r="BP235" s="63">
        <v>0.59255194</v>
      </c>
      <c r="BQ235" s="63">
        <v>45.012111959999999</v>
      </c>
      <c r="BR235" s="63">
        <v>81</v>
      </c>
      <c r="BS235" s="63">
        <v>19</v>
      </c>
      <c r="BT235" s="63">
        <v>28</v>
      </c>
      <c r="BU235" s="63">
        <v>34</v>
      </c>
      <c r="BV235" s="63">
        <v>40</v>
      </c>
      <c r="BW235" s="63">
        <v>49</v>
      </c>
      <c r="BX235" s="63">
        <v>56</v>
      </c>
      <c r="BY235" s="63">
        <v>63</v>
      </c>
      <c r="BZ235" s="63">
        <v>24</v>
      </c>
      <c r="CA235" s="63">
        <v>35</v>
      </c>
      <c r="CB235" s="63">
        <v>43</v>
      </c>
      <c r="CC235" s="63">
        <v>51</v>
      </c>
      <c r="CD235" s="63">
        <v>62</v>
      </c>
      <c r="CE235" s="63">
        <v>70</v>
      </c>
      <c r="CF235" s="63">
        <v>79</v>
      </c>
      <c r="CG235" s="52">
        <v>0</v>
      </c>
      <c r="CH235" s="53">
        <v>0</v>
      </c>
      <c r="CI235" s="54">
        <v>0</v>
      </c>
      <c r="CJ235" s="55">
        <v>0</v>
      </c>
      <c r="CK235" s="61">
        <v>100</v>
      </c>
      <c r="CL235" s="57">
        <v>0</v>
      </c>
      <c r="CM235" s="58">
        <v>0</v>
      </c>
      <c r="CN235" s="59">
        <v>0</v>
      </c>
      <c r="CO235" s="67" t="s">
        <v>316</v>
      </c>
      <c r="CP235" s="49">
        <v>0</v>
      </c>
      <c r="CQ235" s="49">
        <v>0</v>
      </c>
      <c r="CR235" s="49">
        <v>0</v>
      </c>
      <c r="CS235" s="49">
        <v>0</v>
      </c>
      <c r="CT235" s="49">
        <v>0</v>
      </c>
      <c r="CU235" s="49">
        <v>100</v>
      </c>
      <c r="CV235" s="49">
        <v>0</v>
      </c>
      <c r="CW235" s="49">
        <v>0</v>
      </c>
      <c r="CX235" s="49">
        <v>0</v>
      </c>
    </row>
    <row r="236" spans="1:102" ht="15.75" thickBot="1" x14ac:dyDescent="0.3">
      <c r="A236" s="62" t="s">
        <v>317</v>
      </c>
      <c r="B236" s="64" t="s">
        <v>572</v>
      </c>
      <c r="C236" s="64" t="s">
        <v>604</v>
      </c>
      <c r="D236" s="64" t="s">
        <v>605</v>
      </c>
      <c r="E236" s="64" t="s">
        <v>607</v>
      </c>
      <c r="F236" s="65">
        <v>17055</v>
      </c>
      <c r="G236" s="63">
        <v>-33.309179999999998</v>
      </c>
      <c r="H236" s="63">
        <v>21.6342</v>
      </c>
      <c r="I236" s="66">
        <v>25808</v>
      </c>
      <c r="J236" s="66">
        <v>43305</v>
      </c>
      <c r="K236" s="65"/>
      <c r="L236" s="63">
        <v>17027.085849999999</v>
      </c>
      <c r="M236" s="63">
        <v>1144017.5179999999</v>
      </c>
      <c r="N236" s="63">
        <v>101198.59819999999</v>
      </c>
      <c r="O236" s="49">
        <v>101.19859820000001</v>
      </c>
      <c r="P236" s="63">
        <v>213150.45970000001</v>
      </c>
      <c r="Q236" s="65">
        <v>360</v>
      </c>
      <c r="R236" s="65">
        <v>1504</v>
      </c>
      <c r="S236" s="65">
        <v>401</v>
      </c>
      <c r="T236" s="65">
        <v>993</v>
      </c>
      <c r="U236" s="65">
        <v>3.0486760000000002E-3</v>
      </c>
      <c r="V236" s="65">
        <v>5.367101E-3</v>
      </c>
      <c r="W236" s="65">
        <v>10.350000380000001</v>
      </c>
      <c r="X236" s="65">
        <v>3.703174E-3</v>
      </c>
      <c r="Y236" s="63">
        <v>0.93437446899999999</v>
      </c>
      <c r="Z236" s="63">
        <v>69.760373619999996</v>
      </c>
      <c r="AA236" s="63">
        <v>35.555131449999998</v>
      </c>
      <c r="AB236" s="65" t="s">
        <v>257</v>
      </c>
      <c r="AC236" s="63">
        <v>0.50525728299999995</v>
      </c>
      <c r="AD236" s="63">
        <v>7</v>
      </c>
      <c r="AE236" s="63">
        <v>2.7</v>
      </c>
      <c r="AF236" s="63">
        <v>5.14</v>
      </c>
      <c r="AG236" s="63">
        <v>5.2</v>
      </c>
      <c r="AH236" s="63">
        <v>4.8499999999999996</v>
      </c>
      <c r="AI236" s="63">
        <v>0.86</v>
      </c>
      <c r="AJ236" s="63">
        <v>0.2</v>
      </c>
      <c r="AK236" s="63">
        <v>0.49</v>
      </c>
      <c r="AL236" s="63">
        <v>0.48</v>
      </c>
      <c r="AM236" s="63">
        <v>861</v>
      </c>
      <c r="AN236" s="63">
        <v>81</v>
      </c>
      <c r="AO236" s="63">
        <v>174</v>
      </c>
      <c r="AP236" s="63">
        <v>163</v>
      </c>
      <c r="AQ236" s="63">
        <v>837</v>
      </c>
      <c r="AR236" s="63">
        <v>20</v>
      </c>
      <c r="AS236" s="63">
        <v>173</v>
      </c>
      <c r="AT236" s="63">
        <v>154</v>
      </c>
      <c r="AU236" s="63">
        <v>6.6000000000000003E-2</v>
      </c>
      <c r="AV236" s="63">
        <v>6.6000000000000003E-2</v>
      </c>
      <c r="AW236" s="63">
        <v>5</v>
      </c>
      <c r="AX236" s="63">
        <v>20</v>
      </c>
      <c r="AY236" s="63">
        <v>9</v>
      </c>
      <c r="AZ236" s="63">
        <v>2</v>
      </c>
      <c r="BA236" s="63">
        <v>3</v>
      </c>
      <c r="BB236" s="63">
        <v>8</v>
      </c>
      <c r="BC236" s="63">
        <v>3</v>
      </c>
      <c r="BD236" s="63">
        <v>2</v>
      </c>
      <c r="BE236" s="63">
        <v>3</v>
      </c>
      <c r="BF236" s="63">
        <v>2</v>
      </c>
      <c r="BG236" s="63">
        <v>5</v>
      </c>
      <c r="BH236" s="63">
        <v>5</v>
      </c>
      <c r="BI236" s="63">
        <v>4</v>
      </c>
      <c r="BJ236" s="63">
        <v>1</v>
      </c>
      <c r="BK236" s="63">
        <v>1</v>
      </c>
      <c r="BL236" s="63">
        <v>0</v>
      </c>
      <c r="BM236" s="63">
        <v>8</v>
      </c>
      <c r="BN236" s="63">
        <v>8</v>
      </c>
      <c r="BO236" s="63">
        <v>1.160608726</v>
      </c>
      <c r="BP236" s="63">
        <v>0.42817366400000001</v>
      </c>
      <c r="BQ236" s="63">
        <v>28.108241329999998</v>
      </c>
      <c r="BR236" s="63">
        <v>51</v>
      </c>
      <c r="BS236" s="63">
        <v>34</v>
      </c>
      <c r="BT236" s="63">
        <v>51</v>
      </c>
      <c r="BU236" s="63">
        <v>63</v>
      </c>
      <c r="BV236" s="63">
        <v>75</v>
      </c>
      <c r="BW236" s="63">
        <v>93</v>
      </c>
      <c r="BX236" s="63">
        <v>107</v>
      </c>
      <c r="BY236" s="63">
        <v>123</v>
      </c>
      <c r="BZ236" s="63">
        <v>12</v>
      </c>
      <c r="CA236" s="63">
        <v>18</v>
      </c>
      <c r="CB236" s="63">
        <v>23</v>
      </c>
      <c r="CC236" s="63">
        <v>27</v>
      </c>
      <c r="CD236" s="63">
        <v>34</v>
      </c>
      <c r="CE236" s="63">
        <v>39</v>
      </c>
      <c r="CF236" s="63">
        <v>45</v>
      </c>
      <c r="CG236" s="52">
        <v>0</v>
      </c>
      <c r="CH236" s="53">
        <v>0</v>
      </c>
      <c r="CI236" s="54">
        <v>0</v>
      </c>
      <c r="CJ236" s="55">
        <v>0</v>
      </c>
      <c r="CK236" s="61">
        <v>100</v>
      </c>
      <c r="CL236" s="57">
        <v>0</v>
      </c>
      <c r="CM236" s="58">
        <v>0</v>
      </c>
      <c r="CN236" s="59">
        <v>0</v>
      </c>
      <c r="CO236" s="67" t="s">
        <v>317</v>
      </c>
      <c r="CP236" s="49">
        <v>0</v>
      </c>
      <c r="CQ236" s="49">
        <v>0</v>
      </c>
      <c r="CR236" s="49">
        <v>0</v>
      </c>
      <c r="CS236" s="49">
        <v>0</v>
      </c>
      <c r="CT236" s="49">
        <v>0</v>
      </c>
      <c r="CU236" s="49">
        <v>100</v>
      </c>
      <c r="CV236" s="49">
        <v>0</v>
      </c>
      <c r="CW236" s="49">
        <v>0</v>
      </c>
      <c r="CX236" s="49">
        <v>0</v>
      </c>
    </row>
    <row r="237" spans="1:102" ht="15.75" thickBot="1" x14ac:dyDescent="0.3">
      <c r="A237" s="48" t="s">
        <v>318</v>
      </c>
      <c r="B237" s="49" t="s">
        <v>572</v>
      </c>
      <c r="C237" s="49" t="s">
        <v>594</v>
      </c>
      <c r="D237" s="49" t="s">
        <v>595</v>
      </c>
      <c r="E237" s="49" t="s">
        <v>596</v>
      </c>
      <c r="F237" s="50">
        <v>95</v>
      </c>
      <c r="G237" s="49">
        <v>-33.779269999999997</v>
      </c>
      <c r="H237" s="49">
        <v>22.3231</v>
      </c>
      <c r="I237" s="51">
        <v>9557</v>
      </c>
      <c r="J237" s="51">
        <v>17440</v>
      </c>
      <c r="K237" s="50"/>
      <c r="L237" s="49">
        <v>96.268306710000005</v>
      </c>
      <c r="M237" s="49">
        <v>65333.021309999996</v>
      </c>
      <c r="N237" s="49">
        <v>8541.7709969999996</v>
      </c>
      <c r="O237" s="49">
        <v>8.5417709970000004</v>
      </c>
      <c r="P237" s="49">
        <v>17173.889719999999</v>
      </c>
      <c r="Q237" s="50">
        <v>467</v>
      </c>
      <c r="R237" s="50">
        <v>823</v>
      </c>
      <c r="S237" s="50">
        <v>477</v>
      </c>
      <c r="T237" s="50">
        <v>627</v>
      </c>
      <c r="U237" s="50">
        <v>1.1812336999999999E-2</v>
      </c>
      <c r="V237" s="50">
        <v>2.0729141999999999E-2</v>
      </c>
      <c r="W237" s="50">
        <v>28.329999919999999</v>
      </c>
      <c r="X237" s="50">
        <v>1.1645585E-2</v>
      </c>
      <c r="Y237" s="49">
        <v>0.26722915200000003</v>
      </c>
      <c r="Z237" s="49">
        <v>93.0375224</v>
      </c>
      <c r="AA237" s="49">
        <v>3.289210588</v>
      </c>
      <c r="AB237" s="50" t="s">
        <v>257</v>
      </c>
      <c r="AC237" s="49">
        <v>5.9706917109999997</v>
      </c>
      <c r="AD237" s="49">
        <v>6.7</v>
      </c>
      <c r="AE237" s="49">
        <v>3.3</v>
      </c>
      <c r="AF237" s="49">
        <v>5.79</v>
      </c>
      <c r="AG237" s="49">
        <v>6.23</v>
      </c>
      <c r="AH237" s="49">
        <v>6.23</v>
      </c>
      <c r="AI237" s="49">
        <v>0.71</v>
      </c>
      <c r="AJ237" s="49">
        <v>0.59</v>
      </c>
      <c r="AK237" s="49">
        <v>0.62</v>
      </c>
      <c r="AL237" s="49">
        <v>0.63</v>
      </c>
      <c r="AM237" s="49">
        <v>1205</v>
      </c>
      <c r="AN237" s="49">
        <v>317</v>
      </c>
      <c r="AO237" s="49">
        <v>672</v>
      </c>
      <c r="AP237" s="49">
        <v>609</v>
      </c>
      <c r="AQ237" s="49">
        <v>733</v>
      </c>
      <c r="AR237" s="49">
        <v>481</v>
      </c>
      <c r="AS237" s="49">
        <v>618</v>
      </c>
      <c r="AT237" s="49">
        <v>622</v>
      </c>
      <c r="AU237" s="49">
        <v>0.215</v>
      </c>
      <c r="AV237" s="49">
        <v>0</v>
      </c>
      <c r="AW237" s="49">
        <v>7</v>
      </c>
      <c r="AX237" s="49">
        <v>20</v>
      </c>
      <c r="AY237" s="49">
        <v>9</v>
      </c>
      <c r="AZ237" s="49">
        <v>2</v>
      </c>
      <c r="BA237" s="49">
        <v>9</v>
      </c>
      <c r="BB237" s="49">
        <v>9</v>
      </c>
      <c r="BC237" s="49">
        <v>8</v>
      </c>
      <c r="BD237" s="49">
        <v>1</v>
      </c>
      <c r="BE237" s="49">
        <v>3</v>
      </c>
      <c r="BF237" s="49">
        <v>1</v>
      </c>
      <c r="BG237" s="49">
        <v>5</v>
      </c>
      <c r="BH237" s="49">
        <v>5</v>
      </c>
      <c r="BI237" s="49">
        <v>5</v>
      </c>
      <c r="BJ237" s="49">
        <v>1</v>
      </c>
      <c r="BK237" s="49">
        <v>1</v>
      </c>
      <c r="BL237" s="49">
        <v>1</v>
      </c>
      <c r="BM237" s="49">
        <v>8</v>
      </c>
      <c r="BN237" s="49">
        <v>8</v>
      </c>
      <c r="BO237" s="49">
        <v>2.7593714810000001</v>
      </c>
      <c r="BP237" s="49">
        <v>5.4651999999999999E-2</v>
      </c>
      <c r="BQ237" s="49">
        <v>-46.871307080000001</v>
      </c>
      <c r="BR237" s="49">
        <v>164</v>
      </c>
      <c r="BS237" s="49">
        <v>33</v>
      </c>
      <c r="BT237" s="49">
        <v>50</v>
      </c>
      <c r="BU237" s="49">
        <v>62</v>
      </c>
      <c r="BV237" s="49">
        <v>76</v>
      </c>
      <c r="BW237" s="49">
        <v>97</v>
      </c>
      <c r="BX237" s="49">
        <v>116</v>
      </c>
      <c r="BY237" s="49">
        <v>136</v>
      </c>
      <c r="BZ237" s="49">
        <v>45</v>
      </c>
      <c r="CA237" s="49">
        <v>66</v>
      </c>
      <c r="CB237" s="49">
        <v>83</v>
      </c>
      <c r="CC237" s="49">
        <v>102</v>
      </c>
      <c r="CD237" s="49">
        <v>129</v>
      </c>
      <c r="CE237" s="49">
        <v>154</v>
      </c>
      <c r="CF237" s="49">
        <v>181</v>
      </c>
      <c r="CG237" s="52">
        <v>0</v>
      </c>
      <c r="CH237" s="53">
        <v>0</v>
      </c>
      <c r="CI237" s="54">
        <v>0</v>
      </c>
      <c r="CJ237" s="55">
        <v>0</v>
      </c>
      <c r="CK237" s="61">
        <v>100</v>
      </c>
      <c r="CL237" s="57">
        <v>0</v>
      </c>
      <c r="CM237" s="58">
        <v>0</v>
      </c>
      <c r="CN237" s="59">
        <v>0</v>
      </c>
      <c r="CO237" s="60" t="s">
        <v>318</v>
      </c>
      <c r="CP237" s="49">
        <v>100</v>
      </c>
      <c r="CQ237" s="49">
        <v>0</v>
      </c>
      <c r="CR237" s="49">
        <v>0</v>
      </c>
      <c r="CS237" s="49">
        <v>0</v>
      </c>
      <c r="CT237" s="49">
        <v>0</v>
      </c>
      <c r="CU237" s="49">
        <v>0</v>
      </c>
      <c r="CV237" s="49">
        <v>0</v>
      </c>
      <c r="CW237" s="49">
        <v>0</v>
      </c>
      <c r="CX237" s="49">
        <v>0</v>
      </c>
    </row>
    <row r="238" spans="1:102" ht="15.75" thickBot="1" x14ac:dyDescent="0.3">
      <c r="A238" s="48" t="s">
        <v>319</v>
      </c>
      <c r="B238" s="49" t="s">
        <v>572</v>
      </c>
      <c r="C238" s="49" t="s">
        <v>594</v>
      </c>
      <c r="D238" s="49" t="s">
        <v>599</v>
      </c>
      <c r="E238" s="49" t="s">
        <v>601</v>
      </c>
      <c r="F238" s="50">
        <v>688</v>
      </c>
      <c r="G238" s="49">
        <v>-33.475670000000001</v>
      </c>
      <c r="H238" s="49">
        <v>22.547830000000001</v>
      </c>
      <c r="I238" s="51">
        <v>23501</v>
      </c>
      <c r="J238" s="51">
        <v>34520</v>
      </c>
      <c r="K238" s="50">
        <v>1963</v>
      </c>
      <c r="L238" s="49">
        <v>688.27437889999999</v>
      </c>
      <c r="M238" s="49">
        <v>193369.53479999999</v>
      </c>
      <c r="N238" s="49">
        <v>22742.37211</v>
      </c>
      <c r="O238" s="49">
        <v>22.742372110000002</v>
      </c>
      <c r="P238" s="49">
        <v>61314.932139999997</v>
      </c>
      <c r="Q238" s="50">
        <v>448</v>
      </c>
      <c r="R238" s="50">
        <v>1896</v>
      </c>
      <c r="S238" s="50">
        <v>527</v>
      </c>
      <c r="T238" s="50">
        <v>1230</v>
      </c>
      <c r="U238" s="50">
        <v>1.3633225000000001E-2</v>
      </c>
      <c r="V238" s="50">
        <v>2.3615780999999999E-2</v>
      </c>
      <c r="W238" s="50">
        <v>27.790000920000001</v>
      </c>
      <c r="X238" s="50">
        <v>1.5287195E-2</v>
      </c>
      <c r="Y238" s="49">
        <v>0.50330838200000005</v>
      </c>
      <c r="Z238" s="49">
        <v>85.155781379999993</v>
      </c>
      <c r="AA238" s="49">
        <v>7.8917754149999997</v>
      </c>
      <c r="AB238" s="50" t="s">
        <v>257</v>
      </c>
      <c r="AC238" s="49">
        <v>17.687279440000001</v>
      </c>
      <c r="AD238" s="49">
        <v>6.87</v>
      </c>
      <c r="AE238" s="49">
        <v>2.9</v>
      </c>
      <c r="AF238" s="49">
        <v>5.68</v>
      </c>
      <c r="AG238" s="49">
        <v>6.11</v>
      </c>
      <c r="AH238" s="49">
        <v>6.71</v>
      </c>
      <c r="AI238" s="49">
        <v>0.77</v>
      </c>
      <c r="AJ238" s="49">
        <v>0.27</v>
      </c>
      <c r="AK238" s="49">
        <v>0.55000000000000004</v>
      </c>
      <c r="AL238" s="49">
        <v>0.56000000000000005</v>
      </c>
      <c r="AM238" s="49">
        <v>778</v>
      </c>
      <c r="AN238" s="49">
        <v>136</v>
      </c>
      <c r="AO238" s="49">
        <v>324</v>
      </c>
      <c r="AP238" s="49">
        <v>286</v>
      </c>
      <c r="AQ238" s="49">
        <v>569</v>
      </c>
      <c r="AR238" s="49">
        <v>85</v>
      </c>
      <c r="AS238" s="49">
        <v>259</v>
      </c>
      <c r="AT238" s="49">
        <v>220</v>
      </c>
      <c r="AU238" s="49">
        <v>4.9000000000000002E-2</v>
      </c>
      <c r="AV238" s="49">
        <v>0</v>
      </c>
      <c r="AW238" s="49">
        <v>7</v>
      </c>
      <c r="AX238" s="49">
        <v>20</v>
      </c>
      <c r="AY238" s="49">
        <v>9</v>
      </c>
      <c r="AZ238" s="49">
        <v>2</v>
      </c>
      <c r="BA238" s="49">
        <v>3</v>
      </c>
      <c r="BB238" s="49">
        <v>8</v>
      </c>
      <c r="BC238" s="49">
        <v>3</v>
      </c>
      <c r="BD238" s="49">
        <v>2</v>
      </c>
      <c r="BE238" s="49">
        <v>3</v>
      </c>
      <c r="BF238" s="49">
        <v>2</v>
      </c>
      <c r="BG238" s="49">
        <v>5</v>
      </c>
      <c r="BH238" s="49">
        <v>5</v>
      </c>
      <c r="BI238" s="49">
        <v>5</v>
      </c>
      <c r="BJ238" s="49">
        <v>1</v>
      </c>
      <c r="BK238" s="49">
        <v>1</v>
      </c>
      <c r="BL238" s="49">
        <v>1</v>
      </c>
      <c r="BM238" s="49">
        <v>8</v>
      </c>
      <c r="BN238" s="49">
        <v>8</v>
      </c>
      <c r="BO238" s="49">
        <v>2.3848474990000001</v>
      </c>
      <c r="BP238" s="49">
        <v>0.47094808599999999</v>
      </c>
      <c r="BQ238" s="49">
        <v>66.302038519999996</v>
      </c>
      <c r="BR238" s="49">
        <v>80</v>
      </c>
      <c r="BS238" s="49">
        <v>30</v>
      </c>
      <c r="BT238" s="49">
        <v>45</v>
      </c>
      <c r="BU238" s="49">
        <v>56</v>
      </c>
      <c r="BV238" s="49">
        <v>68</v>
      </c>
      <c r="BW238" s="49">
        <v>85</v>
      </c>
      <c r="BX238" s="49">
        <v>100</v>
      </c>
      <c r="BY238" s="49">
        <v>116</v>
      </c>
      <c r="BZ238" s="49">
        <v>40</v>
      </c>
      <c r="CA238" s="49">
        <v>59</v>
      </c>
      <c r="CB238" s="49">
        <v>73</v>
      </c>
      <c r="CC238" s="49">
        <v>89</v>
      </c>
      <c r="CD238" s="49">
        <v>112</v>
      </c>
      <c r="CE238" s="49">
        <v>131</v>
      </c>
      <c r="CF238" s="49">
        <v>152</v>
      </c>
      <c r="CG238" s="52">
        <v>0</v>
      </c>
      <c r="CH238" s="53">
        <v>0</v>
      </c>
      <c r="CI238" s="54">
        <v>0</v>
      </c>
      <c r="CJ238" s="55">
        <v>30</v>
      </c>
      <c r="CK238" s="61">
        <v>70</v>
      </c>
      <c r="CL238" s="57">
        <v>0</v>
      </c>
      <c r="CM238" s="58">
        <v>0</v>
      </c>
      <c r="CN238" s="59">
        <v>0</v>
      </c>
      <c r="CO238" s="60" t="s">
        <v>319</v>
      </c>
      <c r="CP238" s="49">
        <v>0</v>
      </c>
      <c r="CQ238" s="49">
        <v>0</v>
      </c>
      <c r="CR238" s="49">
        <v>0</v>
      </c>
      <c r="CS238" s="49">
        <v>0</v>
      </c>
      <c r="CT238" s="49">
        <v>0</v>
      </c>
      <c r="CU238" s="49">
        <v>100</v>
      </c>
      <c r="CV238" s="49">
        <v>0</v>
      </c>
      <c r="CW238" s="49">
        <v>0</v>
      </c>
      <c r="CX238" s="49">
        <v>0</v>
      </c>
    </row>
    <row r="239" spans="1:102" ht="15.75" thickBot="1" x14ac:dyDescent="0.3">
      <c r="A239" s="48" t="s">
        <v>320</v>
      </c>
      <c r="B239" s="49" t="s">
        <v>572</v>
      </c>
      <c r="C239" s="49" t="s">
        <v>594</v>
      </c>
      <c r="D239" s="49" t="s">
        <v>595</v>
      </c>
      <c r="E239" s="49" t="s">
        <v>602</v>
      </c>
      <c r="F239" s="50">
        <v>151</v>
      </c>
      <c r="G239" s="49">
        <v>-33.421109999999999</v>
      </c>
      <c r="H239" s="49">
        <v>22.240829999999999</v>
      </c>
      <c r="I239" s="51">
        <v>24399</v>
      </c>
      <c r="J239" s="51">
        <v>43279</v>
      </c>
      <c r="K239" s="50">
        <v>1966</v>
      </c>
      <c r="L239" s="49">
        <v>150.6992157</v>
      </c>
      <c r="M239" s="49">
        <v>72864.473889999994</v>
      </c>
      <c r="N239" s="49">
        <v>9361.6307539999998</v>
      </c>
      <c r="O239" s="49">
        <v>9.3616307540000001</v>
      </c>
      <c r="P239" s="49">
        <v>22006.618269999999</v>
      </c>
      <c r="Q239" s="50">
        <v>531</v>
      </c>
      <c r="R239" s="50">
        <v>1804</v>
      </c>
      <c r="S239" s="50">
        <v>554</v>
      </c>
      <c r="T239" s="50">
        <v>911</v>
      </c>
      <c r="U239" s="50">
        <v>1.9548177999999999E-2</v>
      </c>
      <c r="V239" s="50">
        <v>5.7846234000000003E-2</v>
      </c>
      <c r="W239" s="50">
        <v>36.409999849999998</v>
      </c>
      <c r="X239" s="50">
        <v>2.1629856999999999E-2</v>
      </c>
      <c r="Y239" s="49">
        <v>0.62710911300000005</v>
      </c>
      <c r="Z239" s="49">
        <v>90.208606669999995</v>
      </c>
      <c r="AA239" s="49">
        <v>3.136789007</v>
      </c>
      <c r="AB239" s="50" t="s">
        <v>257</v>
      </c>
      <c r="AC239" s="49">
        <v>5.6156544320000004</v>
      </c>
      <c r="AD239" s="49">
        <v>6.82</v>
      </c>
      <c r="AE239" s="49">
        <v>3.15</v>
      </c>
      <c r="AF239" s="49">
        <v>5.86</v>
      </c>
      <c r="AG239" s="49">
        <v>6.1</v>
      </c>
      <c r="AH239" s="49">
        <v>6.3</v>
      </c>
      <c r="AI239" s="49">
        <v>0.74</v>
      </c>
      <c r="AJ239" s="49">
        <v>0.46</v>
      </c>
      <c r="AK239" s="49">
        <v>0.62</v>
      </c>
      <c r="AL239" s="49">
        <v>0.56999999999999995</v>
      </c>
      <c r="AM239" s="49">
        <v>836</v>
      </c>
      <c r="AN239" s="49">
        <v>213</v>
      </c>
      <c r="AO239" s="49">
        <v>499</v>
      </c>
      <c r="AP239" s="49">
        <v>539</v>
      </c>
      <c r="AQ239" s="49">
        <v>831</v>
      </c>
      <c r="AR239" s="49">
        <v>185</v>
      </c>
      <c r="AS239" s="49">
        <v>495</v>
      </c>
      <c r="AT239" s="49">
        <v>468</v>
      </c>
      <c r="AU239" s="49">
        <v>1.9E-2</v>
      </c>
      <c r="AV239" s="49">
        <v>0</v>
      </c>
      <c r="AW239" s="49">
        <v>7</v>
      </c>
      <c r="AX239" s="49">
        <v>20</v>
      </c>
      <c r="AY239" s="49">
        <v>9</v>
      </c>
      <c r="AZ239" s="49">
        <v>2</v>
      </c>
      <c r="BA239" s="49">
        <v>3</v>
      </c>
      <c r="BB239" s="49">
        <v>8</v>
      </c>
      <c r="BC239" s="49">
        <v>3</v>
      </c>
      <c r="BD239" s="49">
        <v>2</v>
      </c>
      <c r="BE239" s="49">
        <v>3</v>
      </c>
      <c r="BF239" s="49">
        <v>2</v>
      </c>
      <c r="BG239" s="49">
        <v>5</v>
      </c>
      <c r="BH239" s="49">
        <v>5</v>
      </c>
      <c r="BI239" s="49">
        <v>5</v>
      </c>
      <c r="BJ239" s="49">
        <v>1</v>
      </c>
      <c r="BK239" s="49">
        <v>1</v>
      </c>
      <c r="BL239" s="49">
        <v>1</v>
      </c>
      <c r="BM239" s="49">
        <v>8</v>
      </c>
      <c r="BN239" s="49">
        <v>8</v>
      </c>
      <c r="BO239" s="49">
        <v>-2.649648011</v>
      </c>
      <c r="BP239" s="49">
        <v>0.23745766300000001</v>
      </c>
      <c r="BQ239" s="49">
        <v>7.2815745219999997</v>
      </c>
      <c r="BR239" s="49">
        <v>90</v>
      </c>
      <c r="BS239" s="49">
        <v>25</v>
      </c>
      <c r="BT239" s="49">
        <v>36</v>
      </c>
      <c r="BU239" s="49">
        <v>45</v>
      </c>
      <c r="BV239" s="49">
        <v>55</v>
      </c>
      <c r="BW239" s="49">
        <v>69</v>
      </c>
      <c r="BX239" s="49">
        <v>81</v>
      </c>
      <c r="BY239" s="49">
        <v>94</v>
      </c>
      <c r="BZ239" s="49">
        <v>31</v>
      </c>
      <c r="CA239" s="49">
        <v>46</v>
      </c>
      <c r="CB239" s="49">
        <v>57</v>
      </c>
      <c r="CC239" s="49">
        <v>69</v>
      </c>
      <c r="CD239" s="49">
        <v>87</v>
      </c>
      <c r="CE239" s="49">
        <v>102</v>
      </c>
      <c r="CF239" s="49">
        <v>118</v>
      </c>
      <c r="CG239" s="52">
        <v>0</v>
      </c>
      <c r="CH239" s="53">
        <v>0</v>
      </c>
      <c r="CI239" s="54">
        <v>0</v>
      </c>
      <c r="CJ239" s="55">
        <v>50</v>
      </c>
      <c r="CK239" s="61">
        <v>50</v>
      </c>
      <c r="CL239" s="57">
        <v>0</v>
      </c>
      <c r="CM239" s="58">
        <v>0</v>
      </c>
      <c r="CN239" s="59">
        <v>0</v>
      </c>
      <c r="CO239" s="60" t="s">
        <v>320</v>
      </c>
      <c r="CP239" s="49">
        <v>0</v>
      </c>
      <c r="CQ239" s="49">
        <v>0</v>
      </c>
      <c r="CR239" s="49">
        <v>0</v>
      </c>
      <c r="CS239" s="49">
        <v>0</v>
      </c>
      <c r="CT239" s="49">
        <v>0</v>
      </c>
      <c r="CU239" s="49">
        <v>100</v>
      </c>
      <c r="CV239" s="49">
        <v>0</v>
      </c>
      <c r="CW239" s="49">
        <v>0</v>
      </c>
      <c r="CX239" s="49">
        <v>0</v>
      </c>
    </row>
    <row r="240" spans="1:102" ht="15.75" thickBot="1" x14ac:dyDescent="0.3">
      <c r="A240" s="48" t="s">
        <v>321</v>
      </c>
      <c r="B240" s="49" t="s">
        <v>572</v>
      </c>
      <c r="C240" s="49" t="s">
        <v>594</v>
      </c>
      <c r="D240" s="49" t="s">
        <v>595</v>
      </c>
      <c r="E240" s="49" t="s">
        <v>602</v>
      </c>
      <c r="F240" s="50">
        <v>70</v>
      </c>
      <c r="G240" s="49">
        <v>-33.425829999999998</v>
      </c>
      <c r="H240" s="49">
        <v>22.254159999999999</v>
      </c>
      <c r="I240" s="51">
        <v>24203</v>
      </c>
      <c r="J240" s="51">
        <v>43279</v>
      </c>
      <c r="K240" s="50">
        <v>1965</v>
      </c>
      <c r="L240" s="49">
        <v>70.387375469999995</v>
      </c>
      <c r="M240" s="49">
        <v>55772.714890000003</v>
      </c>
      <c r="N240" s="49">
        <v>9726.5801370000008</v>
      </c>
      <c r="O240" s="49">
        <v>9.7265801369999991</v>
      </c>
      <c r="P240" s="49">
        <v>14491.00073</v>
      </c>
      <c r="Q240" s="50">
        <v>518</v>
      </c>
      <c r="R240" s="50">
        <v>1943</v>
      </c>
      <c r="S240" s="50">
        <v>531</v>
      </c>
      <c r="T240" s="50">
        <v>1260</v>
      </c>
      <c r="U240" s="50">
        <v>3.7578706000000003E-2</v>
      </c>
      <c r="V240" s="50">
        <v>9.8336893999999994E-2</v>
      </c>
      <c r="W240" s="50">
        <v>41.72000122</v>
      </c>
      <c r="X240" s="50">
        <v>6.7076108999999995E-2</v>
      </c>
      <c r="Y240" s="49">
        <v>0.62173522400000003</v>
      </c>
      <c r="Z240" s="49">
        <v>91.272317009999995</v>
      </c>
      <c r="AA240" s="49">
        <v>1.4707269000000001</v>
      </c>
      <c r="AB240" s="50" t="s">
        <v>257</v>
      </c>
      <c r="AC240" s="49">
        <v>3.6055314049999998</v>
      </c>
      <c r="AD240" s="49">
        <v>6.87</v>
      </c>
      <c r="AE240" s="49">
        <v>4.1900000000000004</v>
      </c>
      <c r="AF240" s="49">
        <v>6.08</v>
      </c>
      <c r="AG240" s="49">
        <v>6.1</v>
      </c>
      <c r="AH240" s="49">
        <v>6.3</v>
      </c>
      <c r="AI240" s="49">
        <v>0.74</v>
      </c>
      <c r="AJ240" s="49">
        <v>0.32</v>
      </c>
      <c r="AK240" s="49">
        <v>0.63</v>
      </c>
      <c r="AL240" s="49">
        <v>0.56999999999999995</v>
      </c>
      <c r="AM240" s="49">
        <v>785</v>
      </c>
      <c r="AN240" s="49">
        <v>223</v>
      </c>
      <c r="AO240" s="49">
        <v>566</v>
      </c>
      <c r="AP240" s="49">
        <v>635</v>
      </c>
      <c r="AQ240" s="49">
        <v>750</v>
      </c>
      <c r="AR240" s="49">
        <v>165</v>
      </c>
      <c r="AS240" s="49">
        <v>398</v>
      </c>
      <c r="AT240" s="49">
        <v>266</v>
      </c>
      <c r="AU240" s="49">
        <v>0.98799999999999999</v>
      </c>
      <c r="AV240" s="49">
        <v>0</v>
      </c>
      <c r="AW240" s="49">
        <v>7</v>
      </c>
      <c r="AX240" s="49">
        <v>20</v>
      </c>
      <c r="AY240" s="49">
        <v>9</v>
      </c>
      <c r="AZ240" s="49">
        <v>2</v>
      </c>
      <c r="BA240" s="49">
        <v>3</v>
      </c>
      <c r="BB240" s="49">
        <v>8</v>
      </c>
      <c r="BC240" s="49">
        <v>3</v>
      </c>
      <c r="BD240" s="49">
        <v>2</v>
      </c>
      <c r="BE240" s="49">
        <v>3</v>
      </c>
      <c r="BF240" s="49">
        <v>2</v>
      </c>
      <c r="BG240" s="49">
        <v>5</v>
      </c>
      <c r="BH240" s="49">
        <v>5</v>
      </c>
      <c r="BI240" s="49">
        <v>5</v>
      </c>
      <c r="BJ240" s="49">
        <v>1</v>
      </c>
      <c r="BK240" s="49">
        <v>1</v>
      </c>
      <c r="BL240" s="49">
        <v>1</v>
      </c>
      <c r="BM240" s="49">
        <v>8</v>
      </c>
      <c r="BN240" s="49">
        <v>8</v>
      </c>
      <c r="BO240" s="49">
        <v>-2.649648011</v>
      </c>
      <c r="BP240" s="49">
        <v>0.13433679300000001</v>
      </c>
      <c r="BQ240" s="49">
        <v>72.098005069999999</v>
      </c>
      <c r="BR240" s="49">
        <v>92</v>
      </c>
      <c r="BS240" s="49">
        <v>18</v>
      </c>
      <c r="BT240" s="49">
        <v>27</v>
      </c>
      <c r="BU240" s="49">
        <v>33</v>
      </c>
      <c r="BV240" s="49">
        <v>40</v>
      </c>
      <c r="BW240" s="49">
        <v>50</v>
      </c>
      <c r="BX240" s="49">
        <v>59</v>
      </c>
      <c r="BY240" s="49">
        <v>69</v>
      </c>
      <c r="BZ240" s="49">
        <v>25</v>
      </c>
      <c r="CA240" s="49">
        <v>38</v>
      </c>
      <c r="CB240" s="49">
        <v>47</v>
      </c>
      <c r="CC240" s="49">
        <v>57</v>
      </c>
      <c r="CD240" s="49">
        <v>71</v>
      </c>
      <c r="CE240" s="49">
        <v>84</v>
      </c>
      <c r="CF240" s="49">
        <v>97</v>
      </c>
      <c r="CG240" s="52">
        <v>0</v>
      </c>
      <c r="CH240" s="53">
        <v>0</v>
      </c>
      <c r="CI240" s="54">
        <v>0</v>
      </c>
      <c r="CJ240" s="55">
        <v>50</v>
      </c>
      <c r="CK240" s="61">
        <v>50</v>
      </c>
      <c r="CL240" s="57">
        <v>0</v>
      </c>
      <c r="CM240" s="58">
        <v>0</v>
      </c>
      <c r="CN240" s="59">
        <v>0</v>
      </c>
      <c r="CO240" s="60" t="s">
        <v>321</v>
      </c>
      <c r="CP240" s="49">
        <v>0</v>
      </c>
      <c r="CQ240" s="49">
        <v>0</v>
      </c>
      <c r="CR240" s="49">
        <v>0</v>
      </c>
      <c r="CS240" s="49">
        <v>0</v>
      </c>
      <c r="CT240" s="49">
        <v>0</v>
      </c>
      <c r="CU240" s="49">
        <v>100</v>
      </c>
      <c r="CV240" s="49">
        <v>0</v>
      </c>
      <c r="CW240" s="49">
        <v>0</v>
      </c>
      <c r="CX240" s="49">
        <v>0</v>
      </c>
    </row>
    <row r="241" spans="1:102" ht="15.75" thickBot="1" x14ac:dyDescent="0.3">
      <c r="A241" s="48" t="s">
        <v>322</v>
      </c>
      <c r="B241" s="49" t="s">
        <v>572</v>
      </c>
      <c r="C241" s="49" t="s">
        <v>594</v>
      </c>
      <c r="D241" s="49" t="s">
        <v>595</v>
      </c>
      <c r="E241" s="49" t="s">
        <v>603</v>
      </c>
      <c r="F241" s="50">
        <v>35</v>
      </c>
      <c r="G241" s="49">
        <v>-33.461109999999998</v>
      </c>
      <c r="H241" s="49">
        <v>21.960270000000001</v>
      </c>
      <c r="I241" s="51">
        <v>27264</v>
      </c>
      <c r="J241" s="51">
        <v>43251</v>
      </c>
      <c r="K241" s="50"/>
      <c r="L241" s="49">
        <v>35.78216304</v>
      </c>
      <c r="M241" s="49">
        <v>36991.703670000003</v>
      </c>
      <c r="N241" s="49">
        <v>7103.5565900000001</v>
      </c>
      <c r="O241" s="49">
        <v>7.1035565900000002</v>
      </c>
      <c r="P241" s="49">
        <v>13346.417439999999</v>
      </c>
      <c r="Q241" s="50">
        <v>579</v>
      </c>
      <c r="R241" s="50">
        <v>1918</v>
      </c>
      <c r="S241" s="50">
        <v>611</v>
      </c>
      <c r="T241" s="50">
        <v>1193</v>
      </c>
      <c r="U241" s="50">
        <v>3.8859390000000001E-2</v>
      </c>
      <c r="V241" s="50">
        <v>0.100326549</v>
      </c>
      <c r="W241" s="50">
        <v>21.31999969</v>
      </c>
      <c r="X241" s="50">
        <v>5.8142940999999997E-2</v>
      </c>
      <c r="Y241" s="49">
        <v>0.64965997600000003</v>
      </c>
      <c r="Z241" s="49">
        <v>95.086917330000006</v>
      </c>
      <c r="AA241" s="49">
        <v>1.4585267209999999</v>
      </c>
      <c r="AB241" s="50" t="s">
        <v>257</v>
      </c>
      <c r="AC241" s="49">
        <v>4.4955843819999997</v>
      </c>
      <c r="AD241" s="49">
        <v>6.3</v>
      </c>
      <c r="AE241" s="49">
        <v>3.15</v>
      </c>
      <c r="AF241" s="49">
        <v>4.95</v>
      </c>
      <c r="AG241" s="49">
        <v>4.7</v>
      </c>
      <c r="AH241" s="49">
        <v>4.7</v>
      </c>
      <c r="AI241" s="49">
        <v>0.86</v>
      </c>
      <c r="AJ241" s="49">
        <v>0.53</v>
      </c>
      <c r="AK241" s="49">
        <v>0.64</v>
      </c>
      <c r="AL241" s="49">
        <v>0.62</v>
      </c>
      <c r="AM241" s="49">
        <v>800</v>
      </c>
      <c r="AN241" s="49">
        <v>327</v>
      </c>
      <c r="AO241" s="49">
        <v>531</v>
      </c>
      <c r="AP241" s="49">
        <v>510</v>
      </c>
      <c r="AQ241" s="49">
        <v>944</v>
      </c>
      <c r="AR241" s="49">
        <v>376</v>
      </c>
      <c r="AS241" s="49">
        <v>525</v>
      </c>
      <c r="AT241" s="49">
        <v>427</v>
      </c>
      <c r="AU241" s="49">
        <v>0.22600000000000001</v>
      </c>
      <c r="AV241" s="49">
        <v>0</v>
      </c>
      <c r="AW241" s="49">
        <v>7</v>
      </c>
      <c r="AX241" s="49">
        <v>20</v>
      </c>
      <c r="AY241" s="49">
        <v>9</v>
      </c>
      <c r="AZ241" s="49">
        <v>2</v>
      </c>
      <c r="BA241" s="49">
        <v>3</v>
      </c>
      <c r="BB241" s="49">
        <v>8</v>
      </c>
      <c r="BC241" s="49">
        <v>3</v>
      </c>
      <c r="BD241" s="49">
        <v>2</v>
      </c>
      <c r="BE241" s="49">
        <v>3</v>
      </c>
      <c r="BF241" s="49">
        <v>2</v>
      </c>
      <c r="BG241" s="49">
        <v>5</v>
      </c>
      <c r="BH241" s="49">
        <v>5</v>
      </c>
      <c r="BI241" s="49">
        <v>5</v>
      </c>
      <c r="BJ241" s="49">
        <v>1</v>
      </c>
      <c r="BK241" s="49">
        <v>1</v>
      </c>
      <c r="BL241" s="49">
        <v>1</v>
      </c>
      <c r="BM241" s="49">
        <v>8</v>
      </c>
      <c r="BN241" s="49">
        <v>8</v>
      </c>
      <c r="BO241" s="49">
        <v>-0.42452541399999999</v>
      </c>
      <c r="BP241" s="49">
        <v>0.28095720400000002</v>
      </c>
      <c r="BQ241" s="49">
        <v>-15.72401329</v>
      </c>
      <c r="BR241" s="49">
        <v>91</v>
      </c>
      <c r="BS241" s="49">
        <v>19</v>
      </c>
      <c r="BT241" s="49">
        <v>29</v>
      </c>
      <c r="BU241" s="49">
        <v>36</v>
      </c>
      <c r="BV241" s="49">
        <v>44</v>
      </c>
      <c r="BW241" s="49">
        <v>55</v>
      </c>
      <c r="BX241" s="49">
        <v>64</v>
      </c>
      <c r="BY241" s="49">
        <v>75</v>
      </c>
      <c r="BZ241" s="49">
        <v>32</v>
      </c>
      <c r="CA241" s="49">
        <v>47</v>
      </c>
      <c r="CB241" s="49">
        <v>58</v>
      </c>
      <c r="CC241" s="49">
        <v>71</v>
      </c>
      <c r="CD241" s="49">
        <v>89</v>
      </c>
      <c r="CE241" s="49">
        <v>104</v>
      </c>
      <c r="CF241" s="49">
        <v>121</v>
      </c>
      <c r="CG241" s="52">
        <v>0</v>
      </c>
      <c r="CH241" s="53">
        <v>0</v>
      </c>
      <c r="CI241" s="54">
        <v>0</v>
      </c>
      <c r="CJ241" s="55">
        <v>30</v>
      </c>
      <c r="CK241" s="61">
        <v>70</v>
      </c>
      <c r="CL241" s="57">
        <v>0</v>
      </c>
      <c r="CM241" s="58">
        <v>0</v>
      </c>
      <c r="CN241" s="59">
        <v>0</v>
      </c>
      <c r="CO241" s="60" t="s">
        <v>322</v>
      </c>
      <c r="CP241" s="49">
        <v>0</v>
      </c>
      <c r="CQ241" s="49">
        <v>0</v>
      </c>
      <c r="CR241" s="49">
        <v>0</v>
      </c>
      <c r="CS241" s="49">
        <v>0</v>
      </c>
      <c r="CT241" s="49">
        <v>0</v>
      </c>
      <c r="CU241" s="49">
        <v>100</v>
      </c>
      <c r="CV241" s="49">
        <v>0</v>
      </c>
      <c r="CW241" s="49">
        <v>0</v>
      </c>
      <c r="CX241" s="49">
        <v>0</v>
      </c>
    </row>
    <row r="242" spans="1:102" ht="15.75" thickBot="1" x14ac:dyDescent="0.3">
      <c r="A242" s="62" t="s">
        <v>323</v>
      </c>
      <c r="B242" s="64" t="s">
        <v>572</v>
      </c>
      <c r="C242" s="64" t="s">
        <v>594</v>
      </c>
      <c r="D242" s="64" t="s">
        <v>597</v>
      </c>
      <c r="E242" s="64" t="s">
        <v>598</v>
      </c>
      <c r="F242" s="65">
        <v>1525</v>
      </c>
      <c r="G242" s="63">
        <v>-33.643970000000003</v>
      </c>
      <c r="H242" s="63">
        <v>22.408550000000002</v>
      </c>
      <c r="I242" s="66">
        <v>8157</v>
      </c>
      <c r="J242" s="66">
        <v>43265</v>
      </c>
      <c r="K242" s="65"/>
      <c r="L242" s="63">
        <v>1499.2775340000001</v>
      </c>
      <c r="M242" s="63">
        <v>349010.97499999998</v>
      </c>
      <c r="N242" s="63">
        <v>54613.122750000002</v>
      </c>
      <c r="O242" s="49">
        <v>54.613122750000002</v>
      </c>
      <c r="P242" s="63">
        <v>122118.046</v>
      </c>
      <c r="Q242" s="65">
        <v>346</v>
      </c>
      <c r="R242" s="65">
        <v>1319</v>
      </c>
      <c r="S242" s="65">
        <v>376</v>
      </c>
      <c r="T242" s="65">
        <v>826</v>
      </c>
      <c r="U242" s="65">
        <v>3.8655680000000002E-3</v>
      </c>
      <c r="V242" s="65">
        <v>7.9676999999999994E-3</v>
      </c>
      <c r="W242" s="65">
        <v>21.63999939</v>
      </c>
      <c r="X242" s="65">
        <v>4.9132790000000004E-3</v>
      </c>
      <c r="Y242" s="63">
        <v>0.36576955900000002</v>
      </c>
      <c r="Z242" s="63">
        <v>84.923769570000005</v>
      </c>
      <c r="AA242" s="63">
        <v>20.766217579999999</v>
      </c>
      <c r="AB242" s="65" t="s">
        <v>257</v>
      </c>
      <c r="AC242" s="63">
        <v>300.7567603</v>
      </c>
      <c r="AD242" s="63">
        <v>6.75</v>
      </c>
      <c r="AE242" s="63">
        <v>1.6</v>
      </c>
      <c r="AF242" s="63">
        <v>5.12</v>
      </c>
      <c r="AG242" s="63">
        <v>4.78</v>
      </c>
      <c r="AH242" s="63">
        <v>4.1100000000000003</v>
      </c>
      <c r="AI242" s="63">
        <v>0.77</v>
      </c>
      <c r="AJ242" s="63">
        <v>0.31</v>
      </c>
      <c r="AK242" s="63">
        <v>0.7</v>
      </c>
      <c r="AL242" s="63">
        <v>0.7</v>
      </c>
      <c r="AM242" s="63">
        <v>1142</v>
      </c>
      <c r="AN242" s="63">
        <v>174</v>
      </c>
      <c r="AO242" s="63">
        <v>526</v>
      </c>
      <c r="AP242" s="63">
        <v>481</v>
      </c>
      <c r="AQ242" s="63">
        <v>735</v>
      </c>
      <c r="AR242" s="63">
        <v>136</v>
      </c>
      <c r="AS242" s="63">
        <v>395</v>
      </c>
      <c r="AT242" s="63">
        <v>400</v>
      </c>
      <c r="AU242" s="63">
        <v>0.35599999999999998</v>
      </c>
      <c r="AV242" s="63">
        <v>9.6000000000000002E-2</v>
      </c>
      <c r="AW242" s="63">
        <v>7</v>
      </c>
      <c r="AX242" s="63">
        <v>20</v>
      </c>
      <c r="AY242" s="63">
        <v>9</v>
      </c>
      <c r="AZ242" s="63">
        <v>2</v>
      </c>
      <c r="BA242" s="63">
        <v>8</v>
      </c>
      <c r="BB242" s="63">
        <v>9</v>
      </c>
      <c r="BC242" s="63">
        <v>8</v>
      </c>
      <c r="BD242" s="63">
        <v>3</v>
      </c>
      <c r="BE242" s="63">
        <v>3</v>
      </c>
      <c r="BF242" s="63">
        <v>1</v>
      </c>
      <c r="BG242" s="63">
        <v>5</v>
      </c>
      <c r="BH242" s="63">
        <v>5</v>
      </c>
      <c r="BI242" s="63">
        <v>5</v>
      </c>
      <c r="BJ242" s="63">
        <v>1</v>
      </c>
      <c r="BK242" s="63">
        <v>1</v>
      </c>
      <c r="BL242" s="63">
        <v>1</v>
      </c>
      <c r="BM242" s="63">
        <v>8</v>
      </c>
      <c r="BN242" s="63">
        <v>8</v>
      </c>
      <c r="BO242" s="63">
        <v>-2.97128529</v>
      </c>
      <c r="BP242" s="63">
        <v>0.123424116</v>
      </c>
      <c r="BQ242" s="63">
        <v>-54.293092960000003</v>
      </c>
      <c r="BR242" s="63">
        <v>92</v>
      </c>
      <c r="BS242" s="63">
        <v>62</v>
      </c>
      <c r="BT242" s="63">
        <v>91</v>
      </c>
      <c r="BU242" s="63">
        <v>114</v>
      </c>
      <c r="BV242" s="63">
        <v>138</v>
      </c>
      <c r="BW242" s="63">
        <v>175</v>
      </c>
      <c r="BX242" s="63">
        <v>206</v>
      </c>
      <c r="BY242" s="63">
        <v>241</v>
      </c>
      <c r="BZ242" s="63">
        <v>108</v>
      </c>
      <c r="CA242" s="63">
        <v>159</v>
      </c>
      <c r="CB242" s="63">
        <v>198</v>
      </c>
      <c r="CC242" s="63">
        <v>241</v>
      </c>
      <c r="CD242" s="63">
        <v>305</v>
      </c>
      <c r="CE242" s="63">
        <v>359</v>
      </c>
      <c r="CF242" s="63">
        <v>421</v>
      </c>
      <c r="CG242" s="52">
        <v>0</v>
      </c>
      <c r="CH242" s="53">
        <v>0</v>
      </c>
      <c r="CI242" s="54">
        <v>0</v>
      </c>
      <c r="CJ242" s="55">
        <v>0</v>
      </c>
      <c r="CK242" s="61">
        <v>100</v>
      </c>
      <c r="CL242" s="57">
        <v>0</v>
      </c>
      <c r="CM242" s="58">
        <v>0</v>
      </c>
      <c r="CN242" s="59">
        <v>0</v>
      </c>
      <c r="CO242" s="67" t="s">
        <v>323</v>
      </c>
      <c r="CP242" s="49">
        <v>0</v>
      </c>
      <c r="CQ242" s="49">
        <v>100</v>
      </c>
      <c r="CR242" s="49">
        <v>0</v>
      </c>
      <c r="CS242" s="49">
        <v>0</v>
      </c>
      <c r="CT242" s="49">
        <v>0</v>
      </c>
      <c r="CU242" s="49">
        <v>0</v>
      </c>
      <c r="CV242" s="49">
        <v>0</v>
      </c>
      <c r="CW242" s="49">
        <v>0</v>
      </c>
      <c r="CX242" s="49">
        <v>0</v>
      </c>
    </row>
    <row r="243" spans="1:102" ht="15.75" thickBot="1" x14ac:dyDescent="0.3">
      <c r="A243" s="62" t="s">
        <v>324</v>
      </c>
      <c r="B243" s="64" t="s">
        <v>572</v>
      </c>
      <c r="C243" s="64" t="s">
        <v>594</v>
      </c>
      <c r="D243" s="64" t="s">
        <v>599</v>
      </c>
      <c r="E243" s="64" t="s">
        <v>600</v>
      </c>
      <c r="F243" s="65">
        <v>5224</v>
      </c>
      <c r="G243" s="63">
        <v>-33.511679999999998</v>
      </c>
      <c r="H243" s="63">
        <v>22.585509999999999</v>
      </c>
      <c r="I243" s="66">
        <v>23334</v>
      </c>
      <c r="J243" s="66">
        <v>43243</v>
      </c>
      <c r="K243" s="65"/>
      <c r="L243" s="63">
        <v>5228.6542129999998</v>
      </c>
      <c r="M243" s="63">
        <v>665861.99670000002</v>
      </c>
      <c r="N243" s="63">
        <v>104067.32550000001</v>
      </c>
      <c r="O243" s="49">
        <v>104.0673255</v>
      </c>
      <c r="P243" s="63">
        <v>204790.08240000001</v>
      </c>
      <c r="Q243" s="65">
        <v>413</v>
      </c>
      <c r="R243" s="65">
        <v>1085</v>
      </c>
      <c r="S243" s="65">
        <v>470</v>
      </c>
      <c r="T243" s="65">
        <v>919</v>
      </c>
      <c r="U243" s="65">
        <v>2.8991049999999999E-3</v>
      </c>
      <c r="V243" s="65">
        <v>3.2814089999999999E-3</v>
      </c>
      <c r="W243" s="65">
        <v>14.31000042</v>
      </c>
      <c r="X243" s="65">
        <v>2.9233190000000002E-3</v>
      </c>
      <c r="Y243" s="63">
        <v>0.46806299099999998</v>
      </c>
      <c r="Z243" s="63">
        <v>79.498703969999994</v>
      </c>
      <c r="AA243" s="63">
        <v>37.762475850000001</v>
      </c>
      <c r="AB243" s="65" t="s">
        <v>257</v>
      </c>
      <c r="AC243" s="63">
        <v>1337.73163</v>
      </c>
      <c r="AD243" s="63">
        <v>6.87</v>
      </c>
      <c r="AE243" s="63">
        <v>1.45</v>
      </c>
      <c r="AF243" s="63">
        <v>4.95</v>
      </c>
      <c r="AG243" s="63">
        <v>5.05</v>
      </c>
      <c r="AH243" s="63">
        <v>5.05</v>
      </c>
      <c r="AI243" s="63">
        <v>0.93</v>
      </c>
      <c r="AJ243" s="63">
        <v>0.27</v>
      </c>
      <c r="AK243" s="63">
        <v>0.6</v>
      </c>
      <c r="AL243" s="63">
        <v>0.6</v>
      </c>
      <c r="AM243" s="63">
        <v>1310</v>
      </c>
      <c r="AN243" s="63">
        <v>96</v>
      </c>
      <c r="AO243" s="63">
        <v>269</v>
      </c>
      <c r="AP243" s="63">
        <v>216</v>
      </c>
      <c r="AQ243" s="63">
        <v>422</v>
      </c>
      <c r="AR243" s="63">
        <v>84</v>
      </c>
      <c r="AS243" s="63">
        <v>204</v>
      </c>
      <c r="AT243" s="63">
        <v>181</v>
      </c>
      <c r="AU243" s="63">
        <v>0.124</v>
      </c>
      <c r="AV243" s="63">
        <v>1.4E-2</v>
      </c>
      <c r="AW243" s="63">
        <v>7</v>
      </c>
      <c r="AX243" s="63">
        <v>20</v>
      </c>
      <c r="AY243" s="63">
        <v>9</v>
      </c>
      <c r="AZ243" s="63">
        <v>2</v>
      </c>
      <c r="BA243" s="63">
        <v>8</v>
      </c>
      <c r="BB243" s="63">
        <v>8</v>
      </c>
      <c r="BC243" s="63">
        <v>3</v>
      </c>
      <c r="BD243" s="63">
        <v>3</v>
      </c>
      <c r="BE243" s="63">
        <v>3</v>
      </c>
      <c r="BF243" s="63">
        <v>2</v>
      </c>
      <c r="BG243" s="63">
        <v>5</v>
      </c>
      <c r="BH243" s="63">
        <v>5</v>
      </c>
      <c r="BI243" s="63">
        <v>4</v>
      </c>
      <c r="BJ243" s="63">
        <v>1</v>
      </c>
      <c r="BK243" s="63">
        <v>2</v>
      </c>
      <c r="BL243" s="63">
        <v>0</v>
      </c>
      <c r="BM243" s="63">
        <v>8</v>
      </c>
      <c r="BN243" s="63">
        <v>8</v>
      </c>
      <c r="BO243" s="63">
        <v>2.3848474990000001</v>
      </c>
      <c r="BP243" s="63">
        <v>0.45649237100000001</v>
      </c>
      <c r="BQ243" s="63">
        <v>16.833248640000001</v>
      </c>
      <c r="BR243" s="63">
        <v>55</v>
      </c>
      <c r="BS243" s="63">
        <v>41</v>
      </c>
      <c r="BT243" s="63">
        <v>61</v>
      </c>
      <c r="BU243" s="63">
        <v>76</v>
      </c>
      <c r="BV243" s="63">
        <v>92</v>
      </c>
      <c r="BW243" s="63">
        <v>116</v>
      </c>
      <c r="BX243" s="63">
        <v>135</v>
      </c>
      <c r="BY243" s="63">
        <v>157</v>
      </c>
      <c r="BZ243" s="63">
        <v>166</v>
      </c>
      <c r="CA243" s="63">
        <v>245</v>
      </c>
      <c r="CB243" s="63">
        <v>304</v>
      </c>
      <c r="CC243" s="63">
        <v>368</v>
      </c>
      <c r="CD243" s="63">
        <v>462</v>
      </c>
      <c r="CE243" s="63">
        <v>541</v>
      </c>
      <c r="CF243" s="63">
        <v>628</v>
      </c>
      <c r="CG243" s="52">
        <v>0</v>
      </c>
      <c r="CH243" s="53">
        <v>0</v>
      </c>
      <c r="CI243" s="54">
        <v>0</v>
      </c>
      <c r="CJ243" s="55">
        <v>0</v>
      </c>
      <c r="CK243" s="61">
        <v>100</v>
      </c>
      <c r="CL243" s="57">
        <v>0</v>
      </c>
      <c r="CM243" s="58">
        <v>0</v>
      </c>
      <c r="CN243" s="59">
        <v>0</v>
      </c>
      <c r="CO243" s="67" t="s">
        <v>324</v>
      </c>
      <c r="CP243" s="49">
        <v>0</v>
      </c>
      <c r="CQ243" s="49">
        <v>0</v>
      </c>
      <c r="CR243" s="49">
        <v>0</v>
      </c>
      <c r="CS243" s="49">
        <v>0</v>
      </c>
      <c r="CT243" s="49">
        <v>0</v>
      </c>
      <c r="CU243" s="49">
        <v>100</v>
      </c>
      <c r="CV243" s="49">
        <v>0</v>
      </c>
      <c r="CW243" s="49">
        <v>0</v>
      </c>
      <c r="CX243" s="49">
        <v>0</v>
      </c>
    </row>
    <row r="244" spans="1:102" ht="15.75" thickBot="1" x14ac:dyDescent="0.3">
      <c r="A244" s="48" t="s">
        <v>325</v>
      </c>
      <c r="B244" s="49" t="s">
        <v>572</v>
      </c>
      <c r="C244" s="49" t="s">
        <v>581</v>
      </c>
      <c r="D244" s="49" t="s">
        <v>582</v>
      </c>
      <c r="E244" s="49" t="s">
        <v>583</v>
      </c>
      <c r="F244" s="50">
        <v>43451</v>
      </c>
      <c r="G244" s="49">
        <v>-33.980269999999997</v>
      </c>
      <c r="H244" s="49">
        <v>21.65333</v>
      </c>
      <c r="I244" s="51">
        <v>23498</v>
      </c>
      <c r="J244" s="51">
        <v>43291</v>
      </c>
      <c r="K244" s="50">
        <v>1963</v>
      </c>
      <c r="L244" s="49">
        <v>43413.861570000001</v>
      </c>
      <c r="M244" s="49">
        <v>2012448.341</v>
      </c>
      <c r="N244" s="49">
        <v>155220.78580000001</v>
      </c>
      <c r="O244" s="49">
        <v>155.22078579999999</v>
      </c>
      <c r="P244" s="49">
        <v>344774.26010000001</v>
      </c>
      <c r="Q244" s="50">
        <v>49</v>
      </c>
      <c r="R244" s="50">
        <v>1504</v>
      </c>
      <c r="S244" s="50">
        <v>111</v>
      </c>
      <c r="T244" s="50">
        <v>809</v>
      </c>
      <c r="U244" s="50">
        <v>2.589675E-3</v>
      </c>
      <c r="V244" s="50">
        <v>4.2201529999999999E-3</v>
      </c>
      <c r="W244" s="50">
        <v>15.69999981</v>
      </c>
      <c r="X244" s="50">
        <v>2.699351E-3</v>
      </c>
      <c r="Y244" s="49">
        <v>0.378480445</v>
      </c>
      <c r="Z244" s="49">
        <v>64.569971330000001</v>
      </c>
      <c r="AA244" s="49">
        <v>58.154307099999997</v>
      </c>
      <c r="AB244" s="50" t="s">
        <v>257</v>
      </c>
      <c r="AC244" s="69">
        <v>4.5499999999999996E-6</v>
      </c>
      <c r="AD244" s="49">
        <v>7</v>
      </c>
      <c r="AE244" s="49">
        <v>1.45</v>
      </c>
      <c r="AF244" s="49">
        <v>5.08</v>
      </c>
      <c r="AG244" s="49">
        <v>5.15</v>
      </c>
      <c r="AH244" s="49">
        <v>4.8499999999999996</v>
      </c>
      <c r="AI244" s="49">
        <v>0.97</v>
      </c>
      <c r="AJ244" s="49">
        <v>0.2</v>
      </c>
      <c r="AK244" s="49">
        <v>0.55000000000000004</v>
      </c>
      <c r="AL244" s="49">
        <v>0.55000000000000004</v>
      </c>
      <c r="AM244" s="49">
        <v>1310</v>
      </c>
      <c r="AN244" s="49">
        <v>81</v>
      </c>
      <c r="AO244" s="49">
        <v>252</v>
      </c>
      <c r="AP244" s="49">
        <v>209</v>
      </c>
      <c r="AQ244" s="49">
        <v>1121</v>
      </c>
      <c r="AR244" s="49">
        <v>20</v>
      </c>
      <c r="AS244" s="49">
        <v>227</v>
      </c>
      <c r="AT244" s="49">
        <v>195</v>
      </c>
      <c r="AU244" s="49">
        <v>9.9000000000000005E-2</v>
      </c>
      <c r="AV244" s="49">
        <v>8.4000000000000005E-2</v>
      </c>
      <c r="AW244" s="49">
        <v>5</v>
      </c>
      <c r="AX244" s="49">
        <v>20</v>
      </c>
      <c r="AY244" s="49">
        <v>9</v>
      </c>
      <c r="AZ244" s="49">
        <v>2</v>
      </c>
      <c r="BA244" s="49">
        <v>3</v>
      </c>
      <c r="BB244" s="49">
        <v>9</v>
      </c>
      <c r="BC244" s="49">
        <v>3</v>
      </c>
      <c r="BD244" s="49">
        <v>2</v>
      </c>
      <c r="BE244" s="49">
        <v>3</v>
      </c>
      <c r="BF244" s="49">
        <v>1</v>
      </c>
      <c r="BG244" s="49">
        <v>5</v>
      </c>
      <c r="BH244" s="49">
        <v>5</v>
      </c>
      <c r="BI244" s="49">
        <v>4</v>
      </c>
      <c r="BJ244" s="49">
        <v>1</v>
      </c>
      <c r="BK244" s="49">
        <v>2</v>
      </c>
      <c r="BL244" s="49">
        <v>0</v>
      </c>
      <c r="BM244" s="49">
        <v>8</v>
      </c>
      <c r="BN244" s="49">
        <v>8</v>
      </c>
      <c r="BO244" s="49">
        <v>-3.0218428020000001</v>
      </c>
      <c r="BP244" s="49">
        <v>8.8568707999999996E-2</v>
      </c>
      <c r="BQ244" s="49">
        <v>-7.9230767289999999</v>
      </c>
      <c r="BR244" s="49">
        <v>47</v>
      </c>
      <c r="BS244" s="49">
        <v>37</v>
      </c>
      <c r="BT244" s="49">
        <v>55</v>
      </c>
      <c r="BU244" s="49">
        <v>68</v>
      </c>
      <c r="BV244" s="49">
        <v>82</v>
      </c>
      <c r="BW244" s="49">
        <v>102</v>
      </c>
      <c r="BX244" s="49">
        <v>119</v>
      </c>
      <c r="BY244" s="49">
        <v>138</v>
      </c>
      <c r="BZ244" s="49">
        <v>9</v>
      </c>
      <c r="CA244" s="49">
        <v>14</v>
      </c>
      <c r="CB244" s="49">
        <v>17</v>
      </c>
      <c r="CC244" s="49">
        <v>21</v>
      </c>
      <c r="CD244" s="49">
        <v>26</v>
      </c>
      <c r="CE244" s="49">
        <v>30</v>
      </c>
      <c r="CF244" s="49">
        <v>35</v>
      </c>
      <c r="CG244" s="52">
        <v>0</v>
      </c>
      <c r="CH244" s="53">
        <v>0</v>
      </c>
      <c r="CI244" s="54">
        <v>0</v>
      </c>
      <c r="CJ244" s="55">
        <v>0</v>
      </c>
      <c r="CK244" s="61">
        <v>0</v>
      </c>
      <c r="CL244" s="57">
        <v>100</v>
      </c>
      <c r="CM244" s="58">
        <v>0</v>
      </c>
      <c r="CN244" s="59">
        <v>0</v>
      </c>
      <c r="CO244" s="60" t="s">
        <v>325</v>
      </c>
      <c r="CP244" s="49">
        <v>0</v>
      </c>
      <c r="CQ244" s="49">
        <v>100</v>
      </c>
      <c r="CR244" s="49">
        <v>0</v>
      </c>
      <c r="CS244" s="49">
        <v>0</v>
      </c>
      <c r="CT244" s="49">
        <v>0</v>
      </c>
      <c r="CU244" s="49">
        <v>0</v>
      </c>
      <c r="CV244" s="49">
        <v>0</v>
      </c>
      <c r="CW244" s="49">
        <v>0</v>
      </c>
      <c r="CX244" s="49">
        <v>0</v>
      </c>
    </row>
    <row r="245" spans="1:102" ht="15.75" thickBot="1" x14ac:dyDescent="0.3">
      <c r="A245" s="48" t="s">
        <v>326</v>
      </c>
      <c r="B245" s="49" t="s">
        <v>572</v>
      </c>
      <c r="C245" s="49" t="s">
        <v>581</v>
      </c>
      <c r="D245" s="49" t="s">
        <v>582</v>
      </c>
      <c r="E245" s="49" t="s">
        <v>583</v>
      </c>
      <c r="F245" s="50">
        <v>99</v>
      </c>
      <c r="G245" s="49">
        <v>-33.987589999999997</v>
      </c>
      <c r="H245" s="49">
        <v>21.776409999999998</v>
      </c>
      <c r="I245" s="51">
        <v>24561</v>
      </c>
      <c r="J245" s="51">
        <v>35389</v>
      </c>
      <c r="K245" s="50">
        <v>1966</v>
      </c>
      <c r="L245" s="49">
        <v>99.396706289999997</v>
      </c>
      <c r="M245" s="49">
        <v>62636.373829999997</v>
      </c>
      <c r="N245" s="49">
        <v>10043.64654</v>
      </c>
      <c r="O245" s="49">
        <v>10.043646539999999</v>
      </c>
      <c r="P245" s="49">
        <v>24101.056680000002</v>
      </c>
      <c r="Q245" s="50">
        <v>101</v>
      </c>
      <c r="R245" s="50">
        <v>1041</v>
      </c>
      <c r="S245" s="50">
        <v>123</v>
      </c>
      <c r="T245" s="50">
        <v>491</v>
      </c>
      <c r="U245" s="50">
        <v>1.5808501999999999E-2</v>
      </c>
      <c r="V245" s="50">
        <v>3.9002439E-2</v>
      </c>
      <c r="W245" s="50">
        <v>30.56999969</v>
      </c>
      <c r="X245" s="50">
        <v>2.0358719000000001E-2</v>
      </c>
      <c r="Y245" s="49">
        <v>0.295186383</v>
      </c>
      <c r="Z245" s="49">
        <v>93.056054549999999</v>
      </c>
      <c r="AA245" s="49">
        <v>3.4436085310000002</v>
      </c>
      <c r="AB245" s="50" t="s">
        <v>257</v>
      </c>
      <c r="AC245" s="49">
        <v>6.7789834889999998</v>
      </c>
      <c r="AD245" s="49">
        <v>6.4</v>
      </c>
      <c r="AE245" s="49">
        <v>3</v>
      </c>
      <c r="AF245" s="49">
        <v>5.36</v>
      </c>
      <c r="AG245" s="49">
        <v>5.77</v>
      </c>
      <c r="AH245" s="49">
        <v>5.89</v>
      </c>
      <c r="AI245" s="49">
        <v>0.79</v>
      </c>
      <c r="AJ245" s="49">
        <v>0.56999999999999995</v>
      </c>
      <c r="AK245" s="49">
        <v>0.66</v>
      </c>
      <c r="AL245" s="49">
        <v>0.66</v>
      </c>
      <c r="AM245" s="49">
        <v>671</v>
      </c>
      <c r="AN245" s="49">
        <v>364</v>
      </c>
      <c r="AO245" s="49">
        <v>505</v>
      </c>
      <c r="AP245" s="49">
        <v>502</v>
      </c>
      <c r="AQ245" s="49">
        <v>700</v>
      </c>
      <c r="AR245" s="49">
        <v>333</v>
      </c>
      <c r="AS245" s="49">
        <v>514</v>
      </c>
      <c r="AT245" s="49">
        <v>526</v>
      </c>
      <c r="AU245" s="49">
        <v>1E-3</v>
      </c>
      <c r="AV245" s="49">
        <v>0</v>
      </c>
      <c r="AW245" s="49">
        <v>7</v>
      </c>
      <c r="AX245" s="49">
        <v>20</v>
      </c>
      <c r="AY245" s="49">
        <v>9</v>
      </c>
      <c r="AZ245" s="49">
        <v>2</v>
      </c>
      <c r="BA245" s="49">
        <v>8</v>
      </c>
      <c r="BB245" s="49">
        <v>8</v>
      </c>
      <c r="BC245" s="49">
        <v>8</v>
      </c>
      <c r="BD245" s="49">
        <v>3</v>
      </c>
      <c r="BE245" s="49">
        <v>3</v>
      </c>
      <c r="BF245" s="49">
        <v>3</v>
      </c>
      <c r="BG245" s="49">
        <v>5</v>
      </c>
      <c r="BH245" s="49">
        <v>5</v>
      </c>
      <c r="BI245" s="49">
        <v>5</v>
      </c>
      <c r="BJ245" s="49">
        <v>1</v>
      </c>
      <c r="BK245" s="49">
        <v>1</v>
      </c>
      <c r="BL245" s="49">
        <v>1</v>
      </c>
      <c r="BM245" s="49">
        <v>8</v>
      </c>
      <c r="BN245" s="49">
        <v>8</v>
      </c>
      <c r="BO245" s="49">
        <v>-3.0218428020000001</v>
      </c>
      <c r="BP245" s="49">
        <v>0.29992983400000001</v>
      </c>
      <c r="BQ245" s="49">
        <v>-2.7903759300000002</v>
      </c>
      <c r="BR245" s="49">
        <v>138</v>
      </c>
      <c r="BS245" s="49">
        <v>30</v>
      </c>
      <c r="BT245" s="49">
        <v>45</v>
      </c>
      <c r="BU245" s="49">
        <v>56</v>
      </c>
      <c r="BV245" s="49">
        <v>68</v>
      </c>
      <c r="BW245" s="49">
        <v>85</v>
      </c>
      <c r="BX245" s="49">
        <v>100</v>
      </c>
      <c r="BY245" s="49">
        <v>116</v>
      </c>
      <c r="BZ245" s="49">
        <v>41</v>
      </c>
      <c r="CA245" s="49">
        <v>61</v>
      </c>
      <c r="CB245" s="49">
        <v>76</v>
      </c>
      <c r="CC245" s="49">
        <v>92</v>
      </c>
      <c r="CD245" s="49">
        <v>115</v>
      </c>
      <c r="CE245" s="49">
        <v>135</v>
      </c>
      <c r="CF245" s="49">
        <v>157</v>
      </c>
      <c r="CG245" s="52">
        <v>0</v>
      </c>
      <c r="CH245" s="53">
        <v>0</v>
      </c>
      <c r="CI245" s="54">
        <v>0</v>
      </c>
      <c r="CJ245" s="55">
        <v>0</v>
      </c>
      <c r="CK245" s="61">
        <v>0</v>
      </c>
      <c r="CL245" s="57">
        <v>100</v>
      </c>
      <c r="CM245" s="58">
        <v>0</v>
      </c>
      <c r="CN245" s="59">
        <v>0</v>
      </c>
      <c r="CO245" s="60" t="s">
        <v>326</v>
      </c>
      <c r="CP245" s="49">
        <v>0</v>
      </c>
      <c r="CQ245" s="49">
        <v>100</v>
      </c>
      <c r="CR245" s="49">
        <v>0</v>
      </c>
      <c r="CS245" s="49">
        <v>0</v>
      </c>
      <c r="CT245" s="49">
        <v>0</v>
      </c>
      <c r="CU245" s="49">
        <v>0</v>
      </c>
      <c r="CV245" s="49">
        <v>0</v>
      </c>
      <c r="CW245" s="49">
        <v>0</v>
      </c>
      <c r="CX245" s="49">
        <v>0</v>
      </c>
    </row>
    <row r="246" spans="1:102" ht="15.75" thickBot="1" x14ac:dyDescent="0.3">
      <c r="A246" s="48" t="s">
        <v>327</v>
      </c>
      <c r="B246" s="49" t="s">
        <v>573</v>
      </c>
      <c r="C246" s="49" t="s">
        <v>584</v>
      </c>
      <c r="D246" s="49" t="s">
        <v>585</v>
      </c>
      <c r="E246" s="49" t="s">
        <v>586</v>
      </c>
      <c r="F246" s="50">
        <v>3.8</v>
      </c>
      <c r="G246" s="49">
        <v>-33.935270000000003</v>
      </c>
      <c r="H246" s="49">
        <v>22.13083</v>
      </c>
      <c r="I246" s="51">
        <v>21368</v>
      </c>
      <c r="J246" s="51">
        <v>43286</v>
      </c>
      <c r="K246" s="50"/>
      <c r="L246" s="49">
        <v>3.9379472679999998</v>
      </c>
      <c r="M246" s="49">
        <v>10642.0272</v>
      </c>
      <c r="N246" s="49">
        <v>1575.2889640000001</v>
      </c>
      <c r="O246" s="49">
        <v>1.5752889640000001</v>
      </c>
      <c r="P246" s="49">
        <v>3601.4309400000002</v>
      </c>
      <c r="Q246" s="50">
        <v>383</v>
      </c>
      <c r="R246" s="50">
        <v>787</v>
      </c>
      <c r="S246" s="50">
        <v>438</v>
      </c>
      <c r="T246" s="50">
        <v>668</v>
      </c>
      <c r="U246" s="50">
        <v>8.7427273E-2</v>
      </c>
      <c r="V246" s="50">
        <v>0.112177633</v>
      </c>
      <c r="W246" s="50">
        <v>25.049999239999998</v>
      </c>
      <c r="X246" s="50">
        <v>8.5151336999999994E-2</v>
      </c>
      <c r="Y246" s="49">
        <v>0.14604409700000001</v>
      </c>
      <c r="Z246" s="49">
        <v>100</v>
      </c>
      <c r="AA246" s="49">
        <v>0.45927945199999998</v>
      </c>
      <c r="AB246" s="50" t="s">
        <v>257</v>
      </c>
      <c r="AC246" s="49">
        <v>5.2721031009999999</v>
      </c>
      <c r="AD246" s="49">
        <v>6.4</v>
      </c>
      <c r="AE246" s="49">
        <v>3.3</v>
      </c>
      <c r="AF246" s="49">
        <v>5.43</v>
      </c>
      <c r="AG246" s="49">
        <v>5.38</v>
      </c>
      <c r="AH246" s="49">
        <v>5.38</v>
      </c>
      <c r="AI246" s="49">
        <v>0.7</v>
      </c>
      <c r="AJ246" s="49">
        <v>0.67</v>
      </c>
      <c r="AK246" s="49">
        <v>0.7</v>
      </c>
      <c r="AL246" s="49">
        <v>0.7</v>
      </c>
      <c r="AM246" s="49">
        <v>843</v>
      </c>
      <c r="AN246" s="49">
        <v>735</v>
      </c>
      <c r="AO246" s="49">
        <v>789</v>
      </c>
      <c r="AP246" s="49">
        <v>789</v>
      </c>
      <c r="AQ246" s="49">
        <v>905</v>
      </c>
      <c r="AR246" s="49">
        <v>905</v>
      </c>
      <c r="AS246" s="49">
        <v>905</v>
      </c>
      <c r="AT246" s="49">
        <v>905</v>
      </c>
      <c r="AU246" s="49">
        <v>0</v>
      </c>
      <c r="AV246" s="49">
        <v>0</v>
      </c>
      <c r="AW246" s="49">
        <v>7</v>
      </c>
      <c r="AX246" s="49">
        <v>45</v>
      </c>
      <c r="AY246" s="49">
        <v>9</v>
      </c>
      <c r="AZ246" s="49">
        <v>2</v>
      </c>
      <c r="BA246" s="49">
        <v>9</v>
      </c>
      <c r="BB246" s="49">
        <v>9</v>
      </c>
      <c r="BC246" s="49">
        <v>8</v>
      </c>
      <c r="BD246" s="49">
        <v>1</v>
      </c>
      <c r="BE246" s="49">
        <v>3</v>
      </c>
      <c r="BF246" s="49">
        <v>1</v>
      </c>
      <c r="BG246" s="49">
        <v>5</v>
      </c>
      <c r="BH246" s="49">
        <v>5</v>
      </c>
      <c r="BI246" s="49">
        <v>5</v>
      </c>
      <c r="BJ246" s="49">
        <v>1</v>
      </c>
      <c r="BK246" s="49">
        <v>1</v>
      </c>
      <c r="BL246" s="49">
        <v>1</v>
      </c>
      <c r="BM246" s="49">
        <v>8</v>
      </c>
      <c r="BN246" s="49">
        <v>8</v>
      </c>
      <c r="BO246" s="49">
        <v>-0.447478394</v>
      </c>
      <c r="BP246" s="49">
        <v>0.190079004</v>
      </c>
      <c r="BQ246" s="49">
        <v>-16.402216469999999</v>
      </c>
      <c r="BR246" s="49">
        <v>188</v>
      </c>
      <c r="BS246" s="49">
        <v>12</v>
      </c>
      <c r="BT246" s="49">
        <v>18</v>
      </c>
      <c r="BU246" s="49">
        <v>23</v>
      </c>
      <c r="BV246" s="49">
        <v>28</v>
      </c>
      <c r="BW246" s="49">
        <v>36</v>
      </c>
      <c r="BX246" s="49">
        <v>42</v>
      </c>
      <c r="BY246" s="49">
        <v>50</v>
      </c>
      <c r="BZ246" s="49">
        <v>44</v>
      </c>
      <c r="CA246" s="49">
        <v>65</v>
      </c>
      <c r="CB246" s="49">
        <v>82</v>
      </c>
      <c r="CC246" s="49">
        <v>100</v>
      </c>
      <c r="CD246" s="49">
        <v>128</v>
      </c>
      <c r="CE246" s="49">
        <v>153</v>
      </c>
      <c r="CF246" s="49">
        <v>180</v>
      </c>
      <c r="CG246" s="52">
        <v>0</v>
      </c>
      <c r="CH246" s="53">
        <v>0</v>
      </c>
      <c r="CI246" s="54">
        <v>0</v>
      </c>
      <c r="CJ246" s="55">
        <v>0</v>
      </c>
      <c r="CK246" s="61">
        <v>0</v>
      </c>
      <c r="CL246" s="57">
        <v>100</v>
      </c>
      <c r="CM246" s="58">
        <v>0</v>
      </c>
      <c r="CN246" s="59">
        <v>0</v>
      </c>
      <c r="CO246" s="60" t="s">
        <v>327</v>
      </c>
      <c r="CP246" s="49">
        <v>100</v>
      </c>
      <c r="CQ246" s="49">
        <v>0</v>
      </c>
      <c r="CR246" s="49">
        <v>0</v>
      </c>
      <c r="CS246" s="49">
        <v>0</v>
      </c>
      <c r="CT246" s="49">
        <v>0</v>
      </c>
      <c r="CU246" s="49">
        <v>0</v>
      </c>
      <c r="CV246" s="49">
        <v>0</v>
      </c>
      <c r="CW246" s="49">
        <v>0</v>
      </c>
      <c r="CX246" s="49">
        <v>0</v>
      </c>
    </row>
    <row r="247" spans="1:102" ht="15.75" thickBot="1" x14ac:dyDescent="0.3">
      <c r="A247" s="48" t="s">
        <v>328</v>
      </c>
      <c r="B247" s="49" t="s">
        <v>573</v>
      </c>
      <c r="C247" s="49" t="s">
        <v>584</v>
      </c>
      <c r="D247" s="49" t="s">
        <v>585</v>
      </c>
      <c r="E247" s="49" t="s">
        <v>586</v>
      </c>
      <c r="F247" s="50">
        <v>3.8</v>
      </c>
      <c r="G247" s="49">
        <v>-33.935549999999999</v>
      </c>
      <c r="H247" s="49">
        <v>22.13138</v>
      </c>
      <c r="I247" s="51">
        <v>23180</v>
      </c>
      <c r="J247" s="51">
        <v>43286</v>
      </c>
      <c r="K247" s="50"/>
      <c r="L247" s="49">
        <v>3.9680162540000001</v>
      </c>
      <c r="M247" s="49">
        <v>10867.07177</v>
      </c>
      <c r="N247" s="49">
        <v>1671.755756</v>
      </c>
      <c r="O247" s="49">
        <v>1.671755756</v>
      </c>
      <c r="P247" s="49">
        <v>3697.897731</v>
      </c>
      <c r="Q247" s="50">
        <v>383</v>
      </c>
      <c r="R247" s="50">
        <v>787</v>
      </c>
      <c r="S247" s="50">
        <v>425</v>
      </c>
      <c r="T247" s="50">
        <v>656</v>
      </c>
      <c r="U247" s="50">
        <v>8.2925357000000005E-2</v>
      </c>
      <c r="V247" s="50">
        <v>0.109251264</v>
      </c>
      <c r="W247" s="50">
        <v>25.059999470000001</v>
      </c>
      <c r="X247" s="50">
        <v>8.3290568999999995E-2</v>
      </c>
      <c r="Y247" s="49">
        <v>0.14556560099999999</v>
      </c>
      <c r="Z247" s="49">
        <v>100</v>
      </c>
      <c r="AA247" s="49">
        <v>0.47272741299999999</v>
      </c>
      <c r="AB247" s="50" t="s">
        <v>257</v>
      </c>
      <c r="AC247" s="49">
        <v>5.3024086129999999</v>
      </c>
      <c r="AD247" s="49">
        <v>6.4</v>
      </c>
      <c r="AE247" s="49">
        <v>3.3</v>
      </c>
      <c r="AF247" s="49">
        <v>5.43</v>
      </c>
      <c r="AG247" s="49">
        <v>5.38</v>
      </c>
      <c r="AH247" s="49">
        <v>5.38</v>
      </c>
      <c r="AI247" s="49">
        <v>0.7</v>
      </c>
      <c r="AJ247" s="49">
        <v>0.67</v>
      </c>
      <c r="AK247" s="49">
        <v>0.7</v>
      </c>
      <c r="AL247" s="49">
        <v>0.7</v>
      </c>
      <c r="AM247" s="49">
        <v>843</v>
      </c>
      <c r="AN247" s="49">
        <v>735</v>
      </c>
      <c r="AO247" s="49">
        <v>789</v>
      </c>
      <c r="AP247" s="49">
        <v>789</v>
      </c>
      <c r="AQ247" s="49">
        <v>905</v>
      </c>
      <c r="AR247" s="49">
        <v>905</v>
      </c>
      <c r="AS247" s="49">
        <v>905</v>
      </c>
      <c r="AT247" s="49">
        <v>905</v>
      </c>
      <c r="AU247" s="49">
        <v>0</v>
      </c>
      <c r="AV247" s="49">
        <v>0</v>
      </c>
      <c r="AW247" s="49">
        <v>7</v>
      </c>
      <c r="AX247" s="49">
        <v>45</v>
      </c>
      <c r="AY247" s="49">
        <v>9</v>
      </c>
      <c r="AZ247" s="49">
        <v>2</v>
      </c>
      <c r="BA247" s="49">
        <v>9</v>
      </c>
      <c r="BB247" s="49">
        <v>9</v>
      </c>
      <c r="BC247" s="49">
        <v>8</v>
      </c>
      <c r="BD247" s="49">
        <v>1</v>
      </c>
      <c r="BE247" s="49">
        <v>3</v>
      </c>
      <c r="BF247" s="49">
        <v>1</v>
      </c>
      <c r="BG247" s="49">
        <v>5</v>
      </c>
      <c r="BH247" s="49">
        <v>5</v>
      </c>
      <c r="BI247" s="49">
        <v>5</v>
      </c>
      <c r="BJ247" s="49">
        <v>1</v>
      </c>
      <c r="BK247" s="49">
        <v>1</v>
      </c>
      <c r="BL247" s="49">
        <v>1</v>
      </c>
      <c r="BM247" s="49">
        <v>8</v>
      </c>
      <c r="BN247" s="49">
        <v>8</v>
      </c>
      <c r="BO247" s="49">
        <v>-0.447478394</v>
      </c>
      <c r="BP247" s="49">
        <v>0.16724593900000001</v>
      </c>
      <c r="BQ247" s="49">
        <v>-66.471786269999996</v>
      </c>
      <c r="BR247" s="49">
        <v>188</v>
      </c>
      <c r="BS247" s="49">
        <v>12</v>
      </c>
      <c r="BT247" s="49">
        <v>18</v>
      </c>
      <c r="BU247" s="49">
        <v>23</v>
      </c>
      <c r="BV247" s="49">
        <v>28</v>
      </c>
      <c r="BW247" s="49">
        <v>36</v>
      </c>
      <c r="BX247" s="49">
        <v>43</v>
      </c>
      <c r="BY247" s="49">
        <v>51</v>
      </c>
      <c r="BZ247" s="49">
        <v>44</v>
      </c>
      <c r="CA247" s="49">
        <v>65</v>
      </c>
      <c r="CB247" s="49">
        <v>82</v>
      </c>
      <c r="CC247" s="49">
        <v>101</v>
      </c>
      <c r="CD247" s="49">
        <v>129</v>
      </c>
      <c r="CE247" s="49">
        <v>153</v>
      </c>
      <c r="CF247" s="49">
        <v>181</v>
      </c>
      <c r="CG247" s="52">
        <v>0</v>
      </c>
      <c r="CH247" s="53">
        <v>0</v>
      </c>
      <c r="CI247" s="54">
        <v>0</v>
      </c>
      <c r="CJ247" s="55">
        <v>0</v>
      </c>
      <c r="CK247" s="61">
        <v>0</v>
      </c>
      <c r="CL247" s="57">
        <v>100</v>
      </c>
      <c r="CM247" s="58">
        <v>0</v>
      </c>
      <c r="CN247" s="59">
        <v>0</v>
      </c>
      <c r="CO247" s="60" t="s">
        <v>328</v>
      </c>
      <c r="CP247" s="49">
        <v>100</v>
      </c>
      <c r="CQ247" s="49">
        <v>0</v>
      </c>
      <c r="CR247" s="49">
        <v>0</v>
      </c>
      <c r="CS247" s="49">
        <v>0</v>
      </c>
      <c r="CT247" s="49">
        <v>0</v>
      </c>
      <c r="CU247" s="49">
        <v>0</v>
      </c>
      <c r="CV247" s="49">
        <v>0</v>
      </c>
      <c r="CW247" s="49">
        <v>0</v>
      </c>
      <c r="CX247" s="49">
        <v>0</v>
      </c>
    </row>
    <row r="248" spans="1:102" ht="15.75" thickBot="1" x14ac:dyDescent="0.3">
      <c r="A248" s="48" t="s">
        <v>329</v>
      </c>
      <c r="B248" s="49" t="s">
        <v>573</v>
      </c>
      <c r="C248" s="49" t="s">
        <v>587</v>
      </c>
      <c r="D248" s="49" t="s">
        <v>588</v>
      </c>
      <c r="E248" s="49" t="s">
        <v>589</v>
      </c>
      <c r="F248" s="50">
        <v>1.04</v>
      </c>
      <c r="G248" s="49">
        <v>-33.93777</v>
      </c>
      <c r="H248" s="49">
        <v>22.460830000000001</v>
      </c>
      <c r="I248" s="51">
        <v>22372</v>
      </c>
      <c r="J248" s="51">
        <v>43230</v>
      </c>
      <c r="K248" s="50"/>
      <c r="L248" s="49">
        <v>1.031166698</v>
      </c>
      <c r="M248" s="49">
        <v>6965.8478109999996</v>
      </c>
      <c r="N248" s="49">
        <v>1418.3497090000001</v>
      </c>
      <c r="O248" s="49">
        <v>1.4183497089999999</v>
      </c>
      <c r="P248" s="49">
        <v>2514.8478580000001</v>
      </c>
      <c r="Q248" s="50">
        <v>280</v>
      </c>
      <c r="R248" s="50">
        <v>894</v>
      </c>
      <c r="S248" s="50">
        <v>333</v>
      </c>
      <c r="T248" s="50">
        <v>723</v>
      </c>
      <c r="U248" s="50">
        <v>0.199196026</v>
      </c>
      <c r="V248" s="50">
        <v>0.244149958</v>
      </c>
      <c r="W248" s="50">
        <v>39.47000122</v>
      </c>
      <c r="X248" s="50">
        <v>0.20677195500000001</v>
      </c>
      <c r="Y248" s="49">
        <v>0.10132683300000001</v>
      </c>
      <c r="Z248" s="49">
        <v>100</v>
      </c>
      <c r="AA248" s="49">
        <v>0.24753958300000001</v>
      </c>
      <c r="AB248" s="50" t="s">
        <v>257</v>
      </c>
      <c r="AC248" s="49">
        <v>4.9947756310000004</v>
      </c>
      <c r="AD248" s="49">
        <v>6.4</v>
      </c>
      <c r="AE248" s="49">
        <v>3.6</v>
      </c>
      <c r="AF248" s="49">
        <v>5.37</v>
      </c>
      <c r="AG248" s="49">
        <v>5.89</v>
      </c>
      <c r="AH248" s="49">
        <v>5.89</v>
      </c>
      <c r="AI248" s="49">
        <v>0.73</v>
      </c>
      <c r="AJ248" s="49">
        <v>0.69</v>
      </c>
      <c r="AK248" s="49">
        <v>0.71</v>
      </c>
      <c r="AL248" s="49">
        <v>0.71</v>
      </c>
      <c r="AM248" s="49">
        <v>1178</v>
      </c>
      <c r="AN248" s="49">
        <v>1178</v>
      </c>
      <c r="AO248" s="49">
        <v>1178</v>
      </c>
      <c r="AP248" s="49">
        <v>1178</v>
      </c>
      <c r="AQ248" s="49">
        <v>930</v>
      </c>
      <c r="AR248" s="49">
        <v>930</v>
      </c>
      <c r="AS248" s="49">
        <v>930</v>
      </c>
      <c r="AT248" s="49">
        <v>930</v>
      </c>
      <c r="AU248" s="49">
        <v>0</v>
      </c>
      <c r="AV248" s="49">
        <v>0</v>
      </c>
      <c r="AW248" s="49">
        <v>15</v>
      </c>
      <c r="AX248" s="49">
        <v>45</v>
      </c>
      <c r="AY248" s="49">
        <v>9</v>
      </c>
      <c r="AZ248" s="49">
        <v>2</v>
      </c>
      <c r="BA248" s="49">
        <v>8</v>
      </c>
      <c r="BB248" s="49">
        <v>9</v>
      </c>
      <c r="BC248" s="49">
        <v>8</v>
      </c>
      <c r="BD248" s="49">
        <v>3</v>
      </c>
      <c r="BE248" s="49">
        <v>3</v>
      </c>
      <c r="BF248" s="49">
        <v>1</v>
      </c>
      <c r="BG248" s="49">
        <v>5</v>
      </c>
      <c r="BH248" s="49">
        <v>5</v>
      </c>
      <c r="BI248" s="49">
        <v>5</v>
      </c>
      <c r="BJ248" s="49">
        <v>1</v>
      </c>
      <c r="BK248" s="49">
        <v>1</v>
      </c>
      <c r="BL248" s="49">
        <v>1</v>
      </c>
      <c r="BM248" s="49">
        <v>8</v>
      </c>
      <c r="BN248" s="49">
        <v>8</v>
      </c>
      <c r="BO248" s="49">
        <v>-0.28102154400000001</v>
      </c>
      <c r="BP248" s="49">
        <v>0.23986516199999999</v>
      </c>
      <c r="BQ248" s="49">
        <v>-34.541454479999999</v>
      </c>
      <c r="BR248" s="49">
        <v>238</v>
      </c>
      <c r="BS248" s="49">
        <v>9</v>
      </c>
      <c r="BT248" s="49">
        <v>13</v>
      </c>
      <c r="BU248" s="49">
        <v>17</v>
      </c>
      <c r="BV248" s="49">
        <v>21</v>
      </c>
      <c r="BW248" s="49">
        <v>26</v>
      </c>
      <c r="BX248" s="49">
        <v>31</v>
      </c>
      <c r="BY248" s="49">
        <v>37</v>
      </c>
      <c r="BZ248" s="49">
        <v>50</v>
      </c>
      <c r="CA248" s="49">
        <v>74</v>
      </c>
      <c r="CB248" s="49">
        <v>93</v>
      </c>
      <c r="CC248" s="49">
        <v>114</v>
      </c>
      <c r="CD248" s="49">
        <v>146</v>
      </c>
      <c r="CE248" s="49">
        <v>174</v>
      </c>
      <c r="CF248" s="49">
        <v>205</v>
      </c>
      <c r="CG248" s="52">
        <v>0</v>
      </c>
      <c r="CH248" s="53">
        <v>0</v>
      </c>
      <c r="CI248" s="54">
        <v>0</v>
      </c>
      <c r="CJ248" s="55">
        <v>0</v>
      </c>
      <c r="CK248" s="61">
        <v>0</v>
      </c>
      <c r="CL248" s="57">
        <v>100</v>
      </c>
      <c r="CM248" s="58">
        <v>0</v>
      </c>
      <c r="CN248" s="59">
        <v>0</v>
      </c>
      <c r="CO248" s="60" t="s">
        <v>329</v>
      </c>
      <c r="CP248" s="49">
        <v>100</v>
      </c>
      <c r="CQ248" s="49">
        <v>0</v>
      </c>
      <c r="CR248" s="49">
        <v>0</v>
      </c>
      <c r="CS248" s="49">
        <v>0</v>
      </c>
      <c r="CT248" s="49">
        <v>0</v>
      </c>
      <c r="CU248" s="49">
        <v>0</v>
      </c>
      <c r="CV248" s="49">
        <v>0</v>
      </c>
      <c r="CW248" s="49">
        <v>0</v>
      </c>
      <c r="CX248" s="49">
        <v>0</v>
      </c>
    </row>
    <row r="249" spans="1:102" ht="15.75" thickBot="1" x14ac:dyDescent="0.3">
      <c r="A249" s="48" t="s">
        <v>330</v>
      </c>
      <c r="B249" s="49" t="s">
        <v>573</v>
      </c>
      <c r="C249" s="49" t="s">
        <v>587</v>
      </c>
      <c r="D249" s="49" t="s">
        <v>588</v>
      </c>
      <c r="E249" s="49" t="s">
        <v>589</v>
      </c>
      <c r="F249" s="50">
        <v>34</v>
      </c>
      <c r="G249" s="49">
        <v>-33.95111</v>
      </c>
      <c r="H249" s="49">
        <v>22.422499999999999</v>
      </c>
      <c r="I249" s="51">
        <v>22383</v>
      </c>
      <c r="J249" s="51">
        <v>43230</v>
      </c>
      <c r="K249" s="50"/>
      <c r="L249" s="49">
        <v>33.968153190000002</v>
      </c>
      <c r="M249" s="49">
        <v>36292.751089999998</v>
      </c>
      <c r="N249" s="49">
        <v>5721.8833279999999</v>
      </c>
      <c r="O249" s="49">
        <v>5.7218833279999997</v>
      </c>
      <c r="P249" s="49">
        <v>11374.65057</v>
      </c>
      <c r="Q249" s="50">
        <v>216</v>
      </c>
      <c r="R249" s="50">
        <v>1101</v>
      </c>
      <c r="S249" s="50">
        <v>224</v>
      </c>
      <c r="T249" s="50">
        <v>576</v>
      </c>
      <c r="U249" s="50">
        <v>3.1358410000000003E-2</v>
      </c>
      <c r="V249" s="50">
        <v>7.7804587999999994E-2</v>
      </c>
      <c r="W249" s="50">
        <v>43.41999817</v>
      </c>
      <c r="X249" s="50">
        <v>4.1261338000000002E-2</v>
      </c>
      <c r="Y249" s="49">
        <v>0.100636928</v>
      </c>
      <c r="Z249" s="49">
        <v>95.411340519999996</v>
      </c>
      <c r="AA249" s="49">
        <v>1.471644967</v>
      </c>
      <c r="AB249" s="50" t="s">
        <v>257</v>
      </c>
      <c r="AC249" s="49">
        <v>5.9559828640000001</v>
      </c>
      <c r="AD249" s="49">
        <v>6.7</v>
      </c>
      <c r="AE249" s="49">
        <v>3.6</v>
      </c>
      <c r="AF249" s="49">
        <v>5.64</v>
      </c>
      <c r="AG249" s="49">
        <v>5.89</v>
      </c>
      <c r="AH249" s="49">
        <v>5.89</v>
      </c>
      <c r="AI249" s="49">
        <v>0.73</v>
      </c>
      <c r="AJ249" s="49">
        <v>0.59</v>
      </c>
      <c r="AK249" s="49">
        <v>0.71</v>
      </c>
      <c r="AL249" s="49">
        <v>0.71</v>
      </c>
      <c r="AM249" s="49">
        <v>1089</v>
      </c>
      <c r="AN249" s="49">
        <v>771</v>
      </c>
      <c r="AO249" s="49">
        <v>960</v>
      </c>
      <c r="AP249" s="49">
        <v>967</v>
      </c>
      <c r="AQ249" s="49">
        <v>961</v>
      </c>
      <c r="AR249" s="49">
        <v>636</v>
      </c>
      <c r="AS249" s="49">
        <v>793</v>
      </c>
      <c r="AT249" s="49">
        <v>791</v>
      </c>
      <c r="AU249" s="49">
        <v>3.0000000000000001E-3</v>
      </c>
      <c r="AV249" s="49">
        <v>3.222</v>
      </c>
      <c r="AW249" s="49">
        <v>15</v>
      </c>
      <c r="AX249" s="49">
        <v>45</v>
      </c>
      <c r="AY249" s="49">
        <v>9</v>
      </c>
      <c r="AZ249" s="49">
        <v>2</v>
      </c>
      <c r="BA249" s="49">
        <v>9</v>
      </c>
      <c r="BB249" s="49">
        <v>9</v>
      </c>
      <c r="BC249" s="49">
        <v>8</v>
      </c>
      <c r="BD249" s="49">
        <v>1</v>
      </c>
      <c r="BE249" s="49">
        <v>3</v>
      </c>
      <c r="BF249" s="49">
        <v>1</v>
      </c>
      <c r="BG249" s="49">
        <v>5</v>
      </c>
      <c r="BH249" s="49">
        <v>5</v>
      </c>
      <c r="BI249" s="49">
        <v>5</v>
      </c>
      <c r="BJ249" s="49">
        <v>1</v>
      </c>
      <c r="BK249" s="49">
        <v>2</v>
      </c>
      <c r="BL249" s="49">
        <v>1</v>
      </c>
      <c r="BM249" s="49">
        <v>8</v>
      </c>
      <c r="BN249" s="49">
        <v>8</v>
      </c>
      <c r="BO249" s="49">
        <v>-0.28102154400000001</v>
      </c>
      <c r="BP249" s="49">
        <v>0.25526238000000001</v>
      </c>
      <c r="BQ249" s="49">
        <v>-52.485253299999997</v>
      </c>
      <c r="BR249" s="49">
        <v>206</v>
      </c>
      <c r="BS249" s="49">
        <v>25</v>
      </c>
      <c r="BT249" s="49">
        <v>38</v>
      </c>
      <c r="BU249" s="49">
        <v>47</v>
      </c>
      <c r="BV249" s="49">
        <v>58</v>
      </c>
      <c r="BW249" s="49">
        <v>74</v>
      </c>
      <c r="BX249" s="49">
        <v>88</v>
      </c>
      <c r="BY249" s="49">
        <v>105</v>
      </c>
      <c r="BZ249" s="49">
        <v>52</v>
      </c>
      <c r="CA249" s="49">
        <v>77</v>
      </c>
      <c r="CB249" s="49">
        <v>97</v>
      </c>
      <c r="CC249" s="49">
        <v>119</v>
      </c>
      <c r="CD249" s="49">
        <v>152</v>
      </c>
      <c r="CE249" s="49">
        <v>181</v>
      </c>
      <c r="CF249" s="49">
        <v>213</v>
      </c>
      <c r="CG249" s="52">
        <v>0</v>
      </c>
      <c r="CH249" s="53">
        <v>0</v>
      </c>
      <c r="CI249" s="54">
        <v>0</v>
      </c>
      <c r="CJ249" s="55">
        <v>0</v>
      </c>
      <c r="CK249" s="61">
        <v>0</v>
      </c>
      <c r="CL249" s="57">
        <v>100</v>
      </c>
      <c r="CM249" s="58">
        <v>0</v>
      </c>
      <c r="CN249" s="59">
        <v>0</v>
      </c>
      <c r="CO249" s="60" t="s">
        <v>330</v>
      </c>
      <c r="CP249" s="49">
        <v>100</v>
      </c>
      <c r="CQ249" s="49">
        <v>0</v>
      </c>
      <c r="CR249" s="49">
        <v>0</v>
      </c>
      <c r="CS249" s="49">
        <v>0</v>
      </c>
      <c r="CT249" s="49">
        <v>0</v>
      </c>
      <c r="CU249" s="49">
        <v>0</v>
      </c>
      <c r="CV249" s="49">
        <v>0</v>
      </c>
      <c r="CW249" s="49">
        <v>0</v>
      </c>
      <c r="CX249" s="49">
        <v>0</v>
      </c>
    </row>
    <row r="250" spans="1:102" ht="15.75" thickBot="1" x14ac:dyDescent="0.3">
      <c r="A250" s="48" t="s">
        <v>331</v>
      </c>
      <c r="B250" s="49" t="s">
        <v>573</v>
      </c>
      <c r="C250" s="49" t="s">
        <v>590</v>
      </c>
      <c r="D250" s="49" t="s">
        <v>591</v>
      </c>
      <c r="E250" s="49" t="s">
        <v>592</v>
      </c>
      <c r="F250" s="50">
        <v>111</v>
      </c>
      <c r="G250" s="49">
        <v>-33.979819999999997</v>
      </c>
      <c r="H250" s="49">
        <v>22.799499999999998</v>
      </c>
      <c r="I250" s="51">
        <v>21873</v>
      </c>
      <c r="J250" s="51">
        <v>34106</v>
      </c>
      <c r="K250" s="50">
        <v>1959</v>
      </c>
      <c r="L250" s="49">
        <v>111.70906789999999</v>
      </c>
      <c r="M250" s="49">
        <v>72595.694000000003</v>
      </c>
      <c r="N250" s="49">
        <v>12465.603880000001</v>
      </c>
      <c r="O250" s="49">
        <v>12.46560388</v>
      </c>
      <c r="P250" s="49">
        <v>25453.176520000001</v>
      </c>
      <c r="Q250" s="50">
        <v>11</v>
      </c>
      <c r="R250" s="50">
        <v>1227</v>
      </c>
      <c r="S250" s="50">
        <v>23</v>
      </c>
      <c r="T250" s="50">
        <v>430</v>
      </c>
      <c r="U250" s="50">
        <v>2.0346908E-2</v>
      </c>
      <c r="V250" s="50">
        <v>4.7773997999999998E-2</v>
      </c>
      <c r="W250" s="50">
        <v>30.06999969</v>
      </c>
      <c r="X250" s="50">
        <v>2.1320194000000001E-2</v>
      </c>
      <c r="Y250" s="49">
        <v>3.4473986999999998E-2</v>
      </c>
      <c r="Z250" s="49">
        <v>92.493725679999997</v>
      </c>
      <c r="AA250" s="49">
        <v>3.5281874480000002</v>
      </c>
      <c r="AB250" s="50" t="s">
        <v>257</v>
      </c>
      <c r="AC250" s="49">
        <v>11.571514540000001</v>
      </c>
      <c r="AD250" s="49">
        <v>6.7</v>
      </c>
      <c r="AE250" s="49">
        <v>2.2999999999999998</v>
      </c>
      <c r="AF250" s="49">
        <v>5.41</v>
      </c>
      <c r="AG250" s="49">
        <v>5.89</v>
      </c>
      <c r="AH250" s="49">
        <v>5.89</v>
      </c>
      <c r="AI250" s="49">
        <v>0.74</v>
      </c>
      <c r="AJ250" s="49">
        <v>0.56999999999999995</v>
      </c>
      <c r="AK250" s="49">
        <v>0.69</v>
      </c>
      <c r="AL250" s="49">
        <v>0.67</v>
      </c>
      <c r="AM250" s="49">
        <v>1166</v>
      </c>
      <c r="AN250" s="49">
        <v>621</v>
      </c>
      <c r="AO250" s="49">
        <v>849</v>
      </c>
      <c r="AP250" s="49">
        <v>840</v>
      </c>
      <c r="AQ250" s="49">
        <v>859</v>
      </c>
      <c r="AR250" s="49">
        <v>664</v>
      </c>
      <c r="AS250" s="49">
        <v>767</v>
      </c>
      <c r="AT250" s="49">
        <v>773</v>
      </c>
      <c r="AU250" s="49">
        <v>0.222</v>
      </c>
      <c r="AV250" s="49">
        <v>0</v>
      </c>
      <c r="AW250" s="49">
        <v>15</v>
      </c>
      <c r="AX250" s="49">
        <v>45</v>
      </c>
      <c r="AY250" s="49">
        <v>9</v>
      </c>
      <c r="AZ250" s="49">
        <v>2</v>
      </c>
      <c r="BA250" s="49">
        <v>9</v>
      </c>
      <c r="BB250" s="49">
        <v>9</v>
      </c>
      <c r="BC250" s="49">
        <v>8</v>
      </c>
      <c r="BD250" s="49">
        <v>1</v>
      </c>
      <c r="BE250" s="49">
        <v>3</v>
      </c>
      <c r="BF250" s="49">
        <v>1</v>
      </c>
      <c r="BG250" s="49">
        <v>5</v>
      </c>
      <c r="BH250" s="49">
        <v>5</v>
      </c>
      <c r="BI250" s="49">
        <v>5</v>
      </c>
      <c r="BJ250" s="49">
        <v>1</v>
      </c>
      <c r="BK250" s="49">
        <v>2</v>
      </c>
      <c r="BL250" s="49">
        <v>1</v>
      </c>
      <c r="BM250" s="49">
        <v>8</v>
      </c>
      <c r="BN250" s="49">
        <v>8</v>
      </c>
      <c r="BO250" s="49">
        <v>-0.38892584299999999</v>
      </c>
      <c r="BP250" s="49">
        <v>0.39728691700000002</v>
      </c>
      <c r="BQ250" s="49">
        <v>82.342995160000001</v>
      </c>
      <c r="BR250" s="49">
        <v>185</v>
      </c>
      <c r="BS250" s="49">
        <v>34</v>
      </c>
      <c r="BT250" s="49">
        <v>51</v>
      </c>
      <c r="BU250" s="49">
        <v>64</v>
      </c>
      <c r="BV250" s="49">
        <v>78</v>
      </c>
      <c r="BW250" s="49">
        <v>100</v>
      </c>
      <c r="BX250" s="49">
        <v>119</v>
      </c>
      <c r="BY250" s="49">
        <v>140</v>
      </c>
      <c r="BZ250" s="49">
        <v>59</v>
      </c>
      <c r="CA250" s="49">
        <v>88</v>
      </c>
      <c r="CB250" s="49">
        <v>110</v>
      </c>
      <c r="CC250" s="49">
        <v>135</v>
      </c>
      <c r="CD250" s="49">
        <v>173</v>
      </c>
      <c r="CE250" s="49">
        <v>205</v>
      </c>
      <c r="CF250" s="49">
        <v>242</v>
      </c>
      <c r="CG250" s="52">
        <v>0</v>
      </c>
      <c r="CH250" s="53">
        <v>0</v>
      </c>
      <c r="CI250" s="54">
        <v>0</v>
      </c>
      <c r="CJ250" s="55">
        <v>0</v>
      </c>
      <c r="CK250" s="61">
        <v>0</v>
      </c>
      <c r="CL250" s="57">
        <v>100</v>
      </c>
      <c r="CM250" s="58">
        <v>0</v>
      </c>
      <c r="CN250" s="59">
        <v>0</v>
      </c>
      <c r="CO250" s="60" t="s">
        <v>331</v>
      </c>
      <c r="CP250" s="49">
        <v>100</v>
      </c>
      <c r="CQ250" s="49">
        <v>0</v>
      </c>
      <c r="CR250" s="49">
        <v>0</v>
      </c>
      <c r="CS250" s="49">
        <v>0</v>
      </c>
      <c r="CT250" s="49">
        <v>0</v>
      </c>
      <c r="CU250" s="49">
        <v>0</v>
      </c>
      <c r="CV250" s="49">
        <v>0</v>
      </c>
      <c r="CW250" s="49">
        <v>0</v>
      </c>
      <c r="CX250" s="49">
        <v>0</v>
      </c>
    </row>
    <row r="251" spans="1:102" ht="15.75" thickBot="1" x14ac:dyDescent="0.3">
      <c r="A251" s="48" t="s">
        <v>332</v>
      </c>
      <c r="B251" s="49" t="s">
        <v>573</v>
      </c>
      <c r="C251" s="49" t="s">
        <v>590</v>
      </c>
      <c r="D251" s="49" t="s">
        <v>591</v>
      </c>
      <c r="E251" s="49" t="s">
        <v>593</v>
      </c>
      <c r="F251" s="50">
        <v>72</v>
      </c>
      <c r="G251" s="49">
        <v>-33.912500000000001</v>
      </c>
      <c r="H251" s="49">
        <v>22.70777</v>
      </c>
      <c r="I251" s="51">
        <v>22414</v>
      </c>
      <c r="J251" s="51">
        <v>43229</v>
      </c>
      <c r="K251" s="50">
        <v>1960</v>
      </c>
      <c r="L251" s="49">
        <v>71.927724069999996</v>
      </c>
      <c r="M251" s="49">
        <v>49685.85802</v>
      </c>
      <c r="N251" s="49">
        <v>7700.8975440000004</v>
      </c>
      <c r="O251" s="49">
        <v>7.700897544</v>
      </c>
      <c r="P251" s="49">
        <v>16325.000019999999</v>
      </c>
      <c r="Q251" s="50">
        <v>222</v>
      </c>
      <c r="R251" s="50">
        <v>1038</v>
      </c>
      <c r="S251" s="50">
        <v>261</v>
      </c>
      <c r="T251" s="50">
        <v>524</v>
      </c>
      <c r="U251" s="50">
        <v>2.1150500999999999E-2</v>
      </c>
      <c r="V251" s="50">
        <v>4.9984686E-2</v>
      </c>
      <c r="W251" s="50">
        <v>30.879999160000001</v>
      </c>
      <c r="X251" s="50">
        <v>2.1480348E-2</v>
      </c>
      <c r="Y251" s="49">
        <v>9.6549639000000007E-2</v>
      </c>
      <c r="Z251" s="49">
        <v>93.495056430000005</v>
      </c>
      <c r="AA251" s="49">
        <v>2.4990558599999999</v>
      </c>
      <c r="AB251" s="50" t="s">
        <v>257</v>
      </c>
      <c r="AC251" s="49">
        <v>6.710772543</v>
      </c>
      <c r="AD251" s="49">
        <v>6.7</v>
      </c>
      <c r="AE251" s="49">
        <v>3.6</v>
      </c>
      <c r="AF251" s="49">
        <v>5.16</v>
      </c>
      <c r="AG251" s="49">
        <v>5.7</v>
      </c>
      <c r="AH251" s="49">
        <v>4.33</v>
      </c>
      <c r="AI251" s="49">
        <v>0.72</v>
      </c>
      <c r="AJ251" s="49">
        <v>0.59</v>
      </c>
      <c r="AK251" s="49">
        <v>0.68</v>
      </c>
      <c r="AL251" s="49">
        <v>0.68</v>
      </c>
      <c r="AM251" s="49">
        <v>1033</v>
      </c>
      <c r="AN251" s="49">
        <v>541</v>
      </c>
      <c r="AO251" s="49">
        <v>721</v>
      </c>
      <c r="AP251" s="49">
        <v>706</v>
      </c>
      <c r="AQ251" s="49">
        <v>837</v>
      </c>
      <c r="AR251" s="49">
        <v>581</v>
      </c>
      <c r="AS251" s="49">
        <v>710</v>
      </c>
      <c r="AT251" s="49">
        <v>713</v>
      </c>
      <c r="AU251" s="49">
        <v>0</v>
      </c>
      <c r="AV251" s="49">
        <v>0</v>
      </c>
      <c r="AW251" s="49">
        <v>15</v>
      </c>
      <c r="AX251" s="49">
        <v>45</v>
      </c>
      <c r="AY251" s="49">
        <v>9</v>
      </c>
      <c r="AZ251" s="49">
        <v>2</v>
      </c>
      <c r="BA251" s="49">
        <v>9</v>
      </c>
      <c r="BB251" s="49">
        <v>9</v>
      </c>
      <c r="BC251" s="49">
        <v>8</v>
      </c>
      <c r="BD251" s="49">
        <v>1</v>
      </c>
      <c r="BE251" s="49">
        <v>3</v>
      </c>
      <c r="BF251" s="49">
        <v>1</v>
      </c>
      <c r="BG251" s="49">
        <v>5</v>
      </c>
      <c r="BH251" s="49">
        <v>5</v>
      </c>
      <c r="BI251" s="49">
        <v>5</v>
      </c>
      <c r="BJ251" s="49">
        <v>1</v>
      </c>
      <c r="BK251" s="49">
        <v>1</v>
      </c>
      <c r="BL251" s="49">
        <v>1</v>
      </c>
      <c r="BM251" s="49">
        <v>8</v>
      </c>
      <c r="BN251" s="49">
        <v>8</v>
      </c>
      <c r="BO251" s="49">
        <v>-0.35914434200000001</v>
      </c>
      <c r="BP251" s="49">
        <v>0.26012150899999997</v>
      </c>
      <c r="BQ251" s="49">
        <v>86.613377319999998</v>
      </c>
      <c r="BR251" s="49">
        <v>178</v>
      </c>
      <c r="BS251" s="49">
        <v>28</v>
      </c>
      <c r="BT251" s="49">
        <v>41</v>
      </c>
      <c r="BU251" s="49">
        <v>52</v>
      </c>
      <c r="BV251" s="49">
        <v>64</v>
      </c>
      <c r="BW251" s="49">
        <v>82</v>
      </c>
      <c r="BX251" s="49">
        <v>97</v>
      </c>
      <c r="BY251" s="49">
        <v>115</v>
      </c>
      <c r="BZ251" s="49">
        <v>44</v>
      </c>
      <c r="CA251" s="49">
        <v>65</v>
      </c>
      <c r="CB251" s="49">
        <v>82</v>
      </c>
      <c r="CC251" s="49">
        <v>100</v>
      </c>
      <c r="CD251" s="49">
        <v>128</v>
      </c>
      <c r="CE251" s="49">
        <v>153</v>
      </c>
      <c r="CF251" s="49">
        <v>180</v>
      </c>
      <c r="CG251" s="52">
        <v>0</v>
      </c>
      <c r="CH251" s="53">
        <v>0</v>
      </c>
      <c r="CI251" s="54">
        <v>0</v>
      </c>
      <c r="CJ251" s="55">
        <v>0</v>
      </c>
      <c r="CK251" s="61">
        <v>0</v>
      </c>
      <c r="CL251" s="57">
        <v>100</v>
      </c>
      <c r="CM251" s="58">
        <v>0</v>
      </c>
      <c r="CN251" s="59">
        <v>0</v>
      </c>
      <c r="CO251" s="60" t="s">
        <v>332</v>
      </c>
      <c r="CP251" s="49">
        <v>100</v>
      </c>
      <c r="CQ251" s="49">
        <v>0</v>
      </c>
      <c r="CR251" s="49">
        <v>0</v>
      </c>
      <c r="CS251" s="49">
        <v>0</v>
      </c>
      <c r="CT251" s="49">
        <v>0</v>
      </c>
      <c r="CU251" s="49">
        <v>0</v>
      </c>
      <c r="CV251" s="49">
        <v>0</v>
      </c>
      <c r="CW251" s="49">
        <v>0</v>
      </c>
      <c r="CX251" s="49">
        <v>0</v>
      </c>
    </row>
    <row r="252" spans="1:102" ht="15.75" thickBot="1" x14ac:dyDescent="0.3">
      <c r="A252" s="48" t="s">
        <v>333</v>
      </c>
      <c r="B252" s="49" t="s">
        <v>573</v>
      </c>
      <c r="C252" s="49" t="s">
        <v>637</v>
      </c>
      <c r="D252" s="49" t="s">
        <v>638</v>
      </c>
      <c r="E252" s="49" t="s">
        <v>639</v>
      </c>
      <c r="F252" s="50">
        <v>165</v>
      </c>
      <c r="G252" s="49">
        <v>-33.803609999999999</v>
      </c>
      <c r="H252" s="49">
        <v>23.135269999999998</v>
      </c>
      <c r="I252" s="51">
        <v>22512</v>
      </c>
      <c r="J252" s="51">
        <v>43243</v>
      </c>
      <c r="K252" s="50">
        <v>1960</v>
      </c>
      <c r="L252" s="49">
        <v>166.5409028</v>
      </c>
      <c r="M252" s="49">
        <v>88536.013500000001</v>
      </c>
      <c r="N252" s="49">
        <v>14822.295029999999</v>
      </c>
      <c r="O252" s="49">
        <v>14.822295029999999</v>
      </c>
      <c r="P252" s="49">
        <v>36408.527309999998</v>
      </c>
      <c r="Q252" s="50">
        <v>317</v>
      </c>
      <c r="R252" s="50">
        <v>1105</v>
      </c>
      <c r="S252" s="50">
        <v>352</v>
      </c>
      <c r="T252" s="50">
        <v>744</v>
      </c>
      <c r="U252" s="50">
        <v>1.2020012E-2</v>
      </c>
      <c r="V252" s="50">
        <v>2.1643281E-2</v>
      </c>
      <c r="W252" s="50">
        <v>34.840000150000002</v>
      </c>
      <c r="X252" s="50">
        <v>1.4355612E-2</v>
      </c>
      <c r="Y252" s="49">
        <v>0.241329771</v>
      </c>
      <c r="Z252" s="49">
        <v>92.085291799999993</v>
      </c>
      <c r="AA252" s="49">
        <v>5.4123758799999999</v>
      </c>
      <c r="AB252" s="50" t="s">
        <v>257</v>
      </c>
      <c r="AC252" s="49">
        <v>16.876368169999999</v>
      </c>
      <c r="AD252" s="49">
        <v>6.7</v>
      </c>
      <c r="AE252" s="49">
        <v>3.8</v>
      </c>
      <c r="AF252" s="49">
        <v>5.98</v>
      </c>
      <c r="AG252" s="49">
        <v>6.12</v>
      </c>
      <c r="AH252" s="49">
        <v>6.23</v>
      </c>
      <c r="AI252" s="49">
        <v>0.77</v>
      </c>
      <c r="AJ252" s="49">
        <v>0.68</v>
      </c>
      <c r="AK252" s="49">
        <v>0.7</v>
      </c>
      <c r="AL252" s="49">
        <v>0.69</v>
      </c>
      <c r="AM252" s="49">
        <v>1032</v>
      </c>
      <c r="AN252" s="49">
        <v>457</v>
      </c>
      <c r="AO252" s="49">
        <v>675</v>
      </c>
      <c r="AP252" s="49">
        <v>639</v>
      </c>
      <c r="AQ252" s="49">
        <v>960</v>
      </c>
      <c r="AR252" s="49">
        <v>439</v>
      </c>
      <c r="AS252" s="49">
        <v>726</v>
      </c>
      <c r="AT252" s="49">
        <v>750</v>
      </c>
      <c r="AU252" s="49">
        <v>1.2E-2</v>
      </c>
      <c r="AV252" s="49">
        <v>0</v>
      </c>
      <c r="AW252" s="49">
        <v>15</v>
      </c>
      <c r="AX252" s="49">
        <v>45</v>
      </c>
      <c r="AY252" s="49">
        <v>9</v>
      </c>
      <c r="AZ252" s="49">
        <v>2</v>
      </c>
      <c r="BA252" s="49">
        <v>9</v>
      </c>
      <c r="BB252" s="49">
        <v>9</v>
      </c>
      <c r="BC252" s="49">
        <v>9</v>
      </c>
      <c r="BD252" s="49">
        <v>1</v>
      </c>
      <c r="BE252" s="49">
        <v>1</v>
      </c>
      <c r="BF252" s="49">
        <v>1</v>
      </c>
      <c r="BG252" s="49">
        <v>5</v>
      </c>
      <c r="BH252" s="49">
        <v>5</v>
      </c>
      <c r="BI252" s="49">
        <v>5</v>
      </c>
      <c r="BJ252" s="49">
        <v>1</v>
      </c>
      <c r="BK252" s="49">
        <v>1</v>
      </c>
      <c r="BL252" s="49">
        <v>1</v>
      </c>
      <c r="BM252" s="49">
        <v>8</v>
      </c>
      <c r="BN252" s="49">
        <v>8</v>
      </c>
      <c r="BO252" s="49">
        <v>-0.852658107</v>
      </c>
      <c r="BP252" s="49">
        <v>0.46606905900000001</v>
      </c>
      <c r="BQ252" s="49">
        <v>42.035512259999997</v>
      </c>
      <c r="BR252" s="49">
        <v>147</v>
      </c>
      <c r="BS252" s="49">
        <v>37</v>
      </c>
      <c r="BT252" s="49">
        <v>54</v>
      </c>
      <c r="BU252" s="49">
        <v>68</v>
      </c>
      <c r="BV252" s="49">
        <v>83</v>
      </c>
      <c r="BW252" s="49">
        <v>106</v>
      </c>
      <c r="BX252" s="49">
        <v>125</v>
      </c>
      <c r="BY252" s="49">
        <v>147</v>
      </c>
      <c r="BZ252" s="49">
        <v>60</v>
      </c>
      <c r="CA252" s="49">
        <v>88</v>
      </c>
      <c r="CB252" s="49">
        <v>111</v>
      </c>
      <c r="CC252" s="49">
        <v>135</v>
      </c>
      <c r="CD252" s="49">
        <v>172</v>
      </c>
      <c r="CE252" s="49">
        <v>204</v>
      </c>
      <c r="CF252" s="49">
        <v>239</v>
      </c>
      <c r="CG252" s="52">
        <v>0</v>
      </c>
      <c r="CH252" s="53">
        <v>0</v>
      </c>
      <c r="CI252" s="54">
        <v>0</v>
      </c>
      <c r="CJ252" s="55">
        <v>0</v>
      </c>
      <c r="CK252" s="61">
        <v>0</v>
      </c>
      <c r="CL252" s="57">
        <v>100</v>
      </c>
      <c r="CM252" s="58">
        <v>0</v>
      </c>
      <c r="CN252" s="59">
        <v>0</v>
      </c>
      <c r="CO252" s="60" t="s">
        <v>333</v>
      </c>
      <c r="CP252" s="49">
        <v>0</v>
      </c>
      <c r="CQ252" s="49">
        <v>100</v>
      </c>
      <c r="CR252" s="49">
        <v>0</v>
      </c>
      <c r="CS252" s="49">
        <v>0</v>
      </c>
      <c r="CT252" s="49">
        <v>0</v>
      </c>
      <c r="CU252" s="49">
        <v>0</v>
      </c>
      <c r="CV252" s="49">
        <v>0</v>
      </c>
      <c r="CW252" s="49">
        <v>0</v>
      </c>
      <c r="CX252" s="49">
        <v>0</v>
      </c>
    </row>
    <row r="253" spans="1:102" ht="15.75" thickBot="1" x14ac:dyDescent="0.3">
      <c r="A253" s="48" t="s">
        <v>334</v>
      </c>
      <c r="B253" s="49" t="s">
        <v>573</v>
      </c>
      <c r="C253" s="49" t="s">
        <v>659</v>
      </c>
      <c r="D253" s="49" t="s">
        <v>660</v>
      </c>
      <c r="E253" s="49" t="s">
        <v>661</v>
      </c>
      <c r="F253" s="50">
        <v>25.64</v>
      </c>
      <c r="G253" s="49">
        <v>-33.981940000000002</v>
      </c>
      <c r="H253" s="49">
        <v>24.020969999999998</v>
      </c>
      <c r="I253" s="51">
        <v>22452</v>
      </c>
      <c r="J253" s="51">
        <v>43326</v>
      </c>
      <c r="K253" s="50">
        <v>1960</v>
      </c>
      <c r="L253" s="49">
        <v>25.861016410000001</v>
      </c>
      <c r="M253" s="49">
        <v>33701.078390000002</v>
      </c>
      <c r="N253" s="49">
        <v>5556.6114799999996</v>
      </c>
      <c r="O253" s="49">
        <v>5.5566114799999999</v>
      </c>
      <c r="P253" s="49">
        <v>12041.166310000001</v>
      </c>
      <c r="Q253" s="50">
        <v>230</v>
      </c>
      <c r="R253" s="50">
        <v>997</v>
      </c>
      <c r="S253" s="50">
        <v>248</v>
      </c>
      <c r="T253" s="50">
        <v>612</v>
      </c>
      <c r="U253" s="50">
        <v>3.3588475999999999E-2</v>
      </c>
      <c r="V253" s="50">
        <v>6.3698148999999996E-2</v>
      </c>
      <c r="W253" s="50">
        <v>55.209999080000003</v>
      </c>
      <c r="X253" s="50">
        <v>4.0306173000000001E-2</v>
      </c>
      <c r="Y253" s="49">
        <v>5.3615439000000001E-2</v>
      </c>
      <c r="Z253" s="49">
        <v>97.109711730000001</v>
      </c>
      <c r="AA253" s="49">
        <v>1.551535246</v>
      </c>
      <c r="AB253" s="50" t="s">
        <v>257</v>
      </c>
      <c r="AC253" s="49">
        <v>6.2713631010000004</v>
      </c>
      <c r="AD253" s="49">
        <v>6.75</v>
      </c>
      <c r="AE253" s="49">
        <v>4.5199999999999996</v>
      </c>
      <c r="AF253" s="49">
        <v>6.11</v>
      </c>
      <c r="AG253" s="49">
        <v>6.05</v>
      </c>
      <c r="AH253" s="49">
        <v>6.05</v>
      </c>
      <c r="AI253" s="49">
        <v>0.85</v>
      </c>
      <c r="AJ253" s="49">
        <v>0.66</v>
      </c>
      <c r="AK253" s="49">
        <v>0.83</v>
      </c>
      <c r="AL253" s="49">
        <v>0.85</v>
      </c>
      <c r="AM253" s="49">
        <v>1312</v>
      </c>
      <c r="AN253" s="49">
        <v>761</v>
      </c>
      <c r="AO253" s="49">
        <v>1032</v>
      </c>
      <c r="AP253" s="49">
        <v>1037</v>
      </c>
      <c r="AQ253" s="49">
        <v>1096</v>
      </c>
      <c r="AR253" s="49">
        <v>695</v>
      </c>
      <c r="AS253" s="49">
        <v>828</v>
      </c>
      <c r="AT253" s="49">
        <v>772</v>
      </c>
      <c r="AU253" s="49">
        <v>0</v>
      </c>
      <c r="AV253" s="49">
        <v>5.5E-2</v>
      </c>
      <c r="AW253" s="49">
        <v>15</v>
      </c>
      <c r="AX253" s="49">
        <v>45</v>
      </c>
      <c r="AY253" s="49">
        <v>9</v>
      </c>
      <c r="AZ253" s="49">
        <v>2</v>
      </c>
      <c r="BA253" s="49">
        <v>9</v>
      </c>
      <c r="BB253" s="49">
        <v>9</v>
      </c>
      <c r="BC253" s="49">
        <v>9</v>
      </c>
      <c r="BD253" s="49">
        <v>1</v>
      </c>
      <c r="BE253" s="49">
        <v>1</v>
      </c>
      <c r="BF253" s="49">
        <v>1</v>
      </c>
      <c r="BG253" s="49">
        <v>5</v>
      </c>
      <c r="BH253" s="49">
        <v>5</v>
      </c>
      <c r="BI253" s="49">
        <v>5</v>
      </c>
      <c r="BJ253" s="49">
        <v>2</v>
      </c>
      <c r="BK253" s="49">
        <v>2</v>
      </c>
      <c r="BL253" s="49">
        <v>2</v>
      </c>
      <c r="BM253" s="49">
        <v>7</v>
      </c>
      <c r="BN253" s="49">
        <v>7</v>
      </c>
      <c r="BO253" s="49">
        <v>-1.7926955490000001</v>
      </c>
      <c r="BP253" s="49">
        <v>0.165461468</v>
      </c>
      <c r="BQ253" s="49">
        <v>53.854115309999997</v>
      </c>
      <c r="BR253" s="49">
        <v>228</v>
      </c>
      <c r="BS253" s="49">
        <v>25</v>
      </c>
      <c r="BT253" s="49">
        <v>37</v>
      </c>
      <c r="BU253" s="49">
        <v>47</v>
      </c>
      <c r="BV253" s="49">
        <v>57</v>
      </c>
      <c r="BW253" s="49">
        <v>73</v>
      </c>
      <c r="BX253" s="49">
        <v>87</v>
      </c>
      <c r="BY253" s="49">
        <v>102</v>
      </c>
      <c r="BZ253" s="49">
        <v>51</v>
      </c>
      <c r="CA253" s="49">
        <v>75</v>
      </c>
      <c r="CB253" s="49">
        <v>94</v>
      </c>
      <c r="CC253" s="49">
        <v>115</v>
      </c>
      <c r="CD253" s="49">
        <v>146</v>
      </c>
      <c r="CE253" s="49">
        <v>173</v>
      </c>
      <c r="CF253" s="49">
        <v>204</v>
      </c>
      <c r="CG253" s="52">
        <v>0</v>
      </c>
      <c r="CH253" s="53">
        <v>0</v>
      </c>
      <c r="CI253" s="54">
        <v>0</v>
      </c>
      <c r="CJ253" s="55">
        <v>0</v>
      </c>
      <c r="CK253" s="61">
        <v>0</v>
      </c>
      <c r="CL253" s="57">
        <v>100</v>
      </c>
      <c r="CM253" s="58">
        <v>0</v>
      </c>
      <c r="CN253" s="59">
        <v>0</v>
      </c>
      <c r="CO253" s="60" t="s">
        <v>334</v>
      </c>
      <c r="CP253" s="49">
        <v>0</v>
      </c>
      <c r="CQ253" s="49">
        <v>100</v>
      </c>
      <c r="CR253" s="49">
        <v>0</v>
      </c>
      <c r="CS253" s="49">
        <v>0</v>
      </c>
      <c r="CT253" s="49">
        <v>0</v>
      </c>
      <c r="CU253" s="49">
        <v>0</v>
      </c>
      <c r="CV253" s="49">
        <v>0</v>
      </c>
      <c r="CW253" s="49">
        <v>0</v>
      </c>
      <c r="CX253" s="49">
        <v>0</v>
      </c>
    </row>
    <row r="254" spans="1:102" ht="15.75" thickBot="1" x14ac:dyDescent="0.3">
      <c r="A254" s="48" t="s">
        <v>335</v>
      </c>
      <c r="B254" s="49" t="s">
        <v>573</v>
      </c>
      <c r="C254" s="49" t="s">
        <v>659</v>
      </c>
      <c r="D254" s="49" t="s">
        <v>660</v>
      </c>
      <c r="E254" s="49" t="s">
        <v>661</v>
      </c>
      <c r="F254" s="50">
        <v>35</v>
      </c>
      <c r="G254" s="49">
        <v>-33.981360000000002</v>
      </c>
      <c r="H254" s="49">
        <v>24.050129999999999</v>
      </c>
      <c r="I254" s="51">
        <v>22473</v>
      </c>
      <c r="J254" s="51">
        <v>43326</v>
      </c>
      <c r="K254" s="50">
        <v>1960</v>
      </c>
      <c r="L254" s="49">
        <v>34.867015809999998</v>
      </c>
      <c r="M254" s="49">
        <v>37900.73704</v>
      </c>
      <c r="N254" s="49">
        <v>5261.802694</v>
      </c>
      <c r="O254" s="49">
        <v>5.261802694</v>
      </c>
      <c r="P254" s="49">
        <v>11187.044599999999</v>
      </c>
      <c r="Q254" s="50">
        <v>220</v>
      </c>
      <c r="R254" s="50">
        <v>1181</v>
      </c>
      <c r="S254" s="50">
        <v>244</v>
      </c>
      <c r="T254" s="50">
        <v>538</v>
      </c>
      <c r="U254" s="50">
        <v>3.0787394999999999E-2</v>
      </c>
      <c r="V254" s="50">
        <v>8.5902937999999998E-2</v>
      </c>
      <c r="W254" s="50">
        <v>46.680000309999997</v>
      </c>
      <c r="X254" s="50">
        <v>3.5040534999999998E-2</v>
      </c>
      <c r="Y254" s="49">
        <v>5.7695908999999997E-2</v>
      </c>
      <c r="Z254" s="49">
        <v>95.479239519999993</v>
      </c>
      <c r="AA254" s="49">
        <v>1.5472696829999999</v>
      </c>
      <c r="AB254" s="50" t="s">
        <v>257</v>
      </c>
      <c r="AC254" s="49">
        <v>6.2774634789999997</v>
      </c>
      <c r="AD254" s="49">
        <v>6.75</v>
      </c>
      <c r="AE254" s="49">
        <v>4.5199999999999996</v>
      </c>
      <c r="AF254" s="49">
        <v>6.04</v>
      </c>
      <c r="AG254" s="49">
        <v>6.05</v>
      </c>
      <c r="AH254" s="49">
        <v>6.05</v>
      </c>
      <c r="AI254" s="49">
        <v>0.85</v>
      </c>
      <c r="AJ254" s="49">
        <v>0.66</v>
      </c>
      <c r="AK254" s="49">
        <v>0.81</v>
      </c>
      <c r="AL254" s="49">
        <v>0.81</v>
      </c>
      <c r="AM254" s="49">
        <v>1264</v>
      </c>
      <c r="AN254" s="49">
        <v>682</v>
      </c>
      <c r="AO254" s="49">
        <v>982</v>
      </c>
      <c r="AP254" s="49">
        <v>951</v>
      </c>
      <c r="AQ254" s="49">
        <v>1020</v>
      </c>
      <c r="AR254" s="49">
        <v>676</v>
      </c>
      <c r="AS254" s="49">
        <v>839</v>
      </c>
      <c r="AT254" s="49">
        <v>808</v>
      </c>
      <c r="AU254" s="49">
        <v>0</v>
      </c>
      <c r="AV254" s="49">
        <v>0</v>
      </c>
      <c r="AW254" s="49">
        <v>15</v>
      </c>
      <c r="AX254" s="49">
        <v>45</v>
      </c>
      <c r="AY254" s="49">
        <v>9</v>
      </c>
      <c r="AZ254" s="49">
        <v>2</v>
      </c>
      <c r="BA254" s="49">
        <v>9</v>
      </c>
      <c r="BB254" s="49">
        <v>9</v>
      </c>
      <c r="BC254" s="49">
        <v>9</v>
      </c>
      <c r="BD254" s="49">
        <v>1</v>
      </c>
      <c r="BE254" s="49">
        <v>1</v>
      </c>
      <c r="BF254" s="49">
        <v>1</v>
      </c>
      <c r="BG254" s="49">
        <v>5</v>
      </c>
      <c r="BH254" s="49">
        <v>5</v>
      </c>
      <c r="BI254" s="49">
        <v>5</v>
      </c>
      <c r="BJ254" s="49">
        <v>2</v>
      </c>
      <c r="BK254" s="49">
        <v>2</v>
      </c>
      <c r="BL254" s="49">
        <v>2</v>
      </c>
      <c r="BM254" s="49">
        <v>7</v>
      </c>
      <c r="BN254" s="49">
        <v>7</v>
      </c>
      <c r="BO254" s="49">
        <v>-1.7926955490000001</v>
      </c>
      <c r="BP254" s="49">
        <v>0.42743677600000002</v>
      </c>
      <c r="BQ254" s="49">
        <v>60.373953929999999</v>
      </c>
      <c r="BR254" s="49">
        <v>196</v>
      </c>
      <c r="BS254" s="49">
        <v>25</v>
      </c>
      <c r="BT254" s="49">
        <v>37</v>
      </c>
      <c r="BU254" s="49">
        <v>46</v>
      </c>
      <c r="BV254" s="49">
        <v>56</v>
      </c>
      <c r="BW254" s="49">
        <v>71</v>
      </c>
      <c r="BX254" s="49">
        <v>85</v>
      </c>
      <c r="BY254" s="49">
        <v>99</v>
      </c>
      <c r="BZ254" s="49">
        <v>49</v>
      </c>
      <c r="CA254" s="49">
        <v>73</v>
      </c>
      <c r="CB254" s="49">
        <v>91</v>
      </c>
      <c r="CC254" s="49">
        <v>112</v>
      </c>
      <c r="CD254" s="49">
        <v>142</v>
      </c>
      <c r="CE254" s="49">
        <v>168</v>
      </c>
      <c r="CF254" s="49">
        <v>197</v>
      </c>
      <c r="CG254" s="52">
        <v>0</v>
      </c>
      <c r="CH254" s="53">
        <v>0</v>
      </c>
      <c r="CI254" s="54">
        <v>0</v>
      </c>
      <c r="CJ254" s="55">
        <v>0</v>
      </c>
      <c r="CK254" s="61">
        <v>0</v>
      </c>
      <c r="CL254" s="57">
        <v>100</v>
      </c>
      <c r="CM254" s="58">
        <v>0</v>
      </c>
      <c r="CN254" s="59">
        <v>0</v>
      </c>
      <c r="CO254" s="60" t="s">
        <v>335</v>
      </c>
      <c r="CP254" s="49">
        <v>0</v>
      </c>
      <c r="CQ254" s="49">
        <v>100</v>
      </c>
      <c r="CR254" s="49">
        <v>0</v>
      </c>
      <c r="CS254" s="49">
        <v>0</v>
      </c>
      <c r="CT254" s="49">
        <v>0</v>
      </c>
      <c r="CU254" s="49">
        <v>0</v>
      </c>
      <c r="CV254" s="49">
        <v>0</v>
      </c>
      <c r="CW254" s="49">
        <v>0</v>
      </c>
      <c r="CX254" s="49">
        <v>0</v>
      </c>
    </row>
    <row r="255" spans="1:102" ht="15.75" thickBot="1" x14ac:dyDescent="0.3">
      <c r="A255" s="48" t="s">
        <v>336</v>
      </c>
      <c r="B255" s="49" t="s">
        <v>573</v>
      </c>
      <c r="C255" s="49" t="s">
        <v>659</v>
      </c>
      <c r="D255" s="49" t="s">
        <v>660</v>
      </c>
      <c r="E255" s="49" t="s">
        <v>662</v>
      </c>
      <c r="F255" s="50">
        <v>134</v>
      </c>
      <c r="G255" s="49">
        <v>-34.096629999999998</v>
      </c>
      <c r="H255" s="49">
        <v>24.439109999999999</v>
      </c>
      <c r="I255" s="51">
        <v>34870</v>
      </c>
      <c r="J255" s="51">
        <v>43327</v>
      </c>
      <c r="K255" s="50"/>
      <c r="L255" s="49">
        <v>134.49292879999999</v>
      </c>
      <c r="M255" s="49">
        <v>86947.639899999995</v>
      </c>
      <c r="N255" s="49">
        <v>10063.701520000001</v>
      </c>
      <c r="O255" s="49">
        <v>10.06370152</v>
      </c>
      <c r="P255" s="49">
        <v>28006.65107</v>
      </c>
      <c r="Q255" s="50">
        <v>28</v>
      </c>
      <c r="R255" s="50">
        <v>697</v>
      </c>
      <c r="S255" s="50">
        <v>64</v>
      </c>
      <c r="T255" s="50">
        <v>248</v>
      </c>
      <c r="U255" s="50">
        <v>9.9778980000000007E-3</v>
      </c>
      <c r="V255" s="50">
        <v>2.3887182999999999E-2</v>
      </c>
      <c r="W255" s="50">
        <v>13.68000031</v>
      </c>
      <c r="X255" s="50">
        <v>8.7598239999999994E-3</v>
      </c>
      <c r="Y255" s="49">
        <v>2.6020589E-2</v>
      </c>
      <c r="Z255" s="49">
        <v>93.25970916</v>
      </c>
      <c r="AA255" s="49">
        <v>5.3486638810000002</v>
      </c>
      <c r="AB255" s="50" t="s">
        <v>257</v>
      </c>
      <c r="AC255" s="49">
        <v>13.664782089999999</v>
      </c>
      <c r="AD255" s="49">
        <v>6.75</v>
      </c>
      <c r="AE255" s="49">
        <v>3.81</v>
      </c>
      <c r="AF255" s="49">
        <v>5.21</v>
      </c>
      <c r="AG255" s="49">
        <v>5.05</v>
      </c>
      <c r="AH255" s="49">
        <v>5.05</v>
      </c>
      <c r="AI255" s="49">
        <v>0.82</v>
      </c>
      <c r="AJ255" s="49">
        <v>0.65</v>
      </c>
      <c r="AK255" s="49">
        <v>0.74</v>
      </c>
      <c r="AL255" s="49">
        <v>0.72</v>
      </c>
      <c r="AM255" s="49">
        <v>1161</v>
      </c>
      <c r="AN255" s="49">
        <v>755</v>
      </c>
      <c r="AO255" s="49">
        <v>938</v>
      </c>
      <c r="AP255" s="49">
        <v>943</v>
      </c>
      <c r="AQ255" s="49">
        <v>892</v>
      </c>
      <c r="AR255" s="49">
        <v>663</v>
      </c>
      <c r="AS255" s="49">
        <v>801</v>
      </c>
      <c r="AT255" s="49">
        <v>804</v>
      </c>
      <c r="AU255" s="49">
        <v>0.32500000000000001</v>
      </c>
      <c r="AV255" s="49">
        <v>1.2470000000000001</v>
      </c>
      <c r="AW255" s="49">
        <v>15</v>
      </c>
      <c r="AX255" s="49">
        <v>4</v>
      </c>
      <c r="AY255" s="49">
        <v>9</v>
      </c>
      <c r="AZ255" s="49">
        <v>2</v>
      </c>
      <c r="BA255" s="49">
        <v>8</v>
      </c>
      <c r="BB255" s="49">
        <v>9</v>
      </c>
      <c r="BC255" s="49">
        <v>8</v>
      </c>
      <c r="BD255" s="49">
        <v>3</v>
      </c>
      <c r="BE255" s="49">
        <v>3</v>
      </c>
      <c r="BF255" s="49">
        <v>1</v>
      </c>
      <c r="BG255" s="49">
        <v>5</v>
      </c>
      <c r="BH255" s="49">
        <v>5</v>
      </c>
      <c r="BI255" s="49">
        <v>5</v>
      </c>
      <c r="BJ255" s="49">
        <v>2</v>
      </c>
      <c r="BK255" s="49">
        <v>2</v>
      </c>
      <c r="BL255" s="49">
        <v>2</v>
      </c>
      <c r="BM255" s="49">
        <v>7</v>
      </c>
      <c r="BN255" s="49">
        <v>7</v>
      </c>
      <c r="BO255" s="49">
        <v>-2.295814955</v>
      </c>
      <c r="BP255" s="49">
        <v>0.437882412</v>
      </c>
      <c r="BQ255" s="49">
        <v>71.295714939999996</v>
      </c>
      <c r="BR255" s="49">
        <v>213</v>
      </c>
      <c r="BS255" s="49">
        <v>47</v>
      </c>
      <c r="BT255" s="49">
        <v>70</v>
      </c>
      <c r="BU255" s="49">
        <v>88</v>
      </c>
      <c r="BV255" s="49">
        <v>108</v>
      </c>
      <c r="BW255" s="49">
        <v>137</v>
      </c>
      <c r="BX255" s="49">
        <v>163</v>
      </c>
      <c r="BY255" s="49">
        <v>192</v>
      </c>
      <c r="BZ255" s="49">
        <v>74</v>
      </c>
      <c r="CA255" s="49">
        <v>110</v>
      </c>
      <c r="CB255" s="49">
        <v>138</v>
      </c>
      <c r="CC255" s="49">
        <v>169</v>
      </c>
      <c r="CD255" s="49">
        <v>216</v>
      </c>
      <c r="CE255" s="49">
        <v>256</v>
      </c>
      <c r="CF255" s="49">
        <v>302</v>
      </c>
      <c r="CG255" s="52">
        <v>0</v>
      </c>
      <c r="CH255" s="53">
        <v>0</v>
      </c>
      <c r="CI255" s="54">
        <v>0</v>
      </c>
      <c r="CJ255" s="55">
        <v>0</v>
      </c>
      <c r="CK255" s="61">
        <v>0</v>
      </c>
      <c r="CL255" s="57">
        <v>30</v>
      </c>
      <c r="CM255" s="58">
        <v>70</v>
      </c>
      <c r="CN255" s="59">
        <v>0</v>
      </c>
      <c r="CO255" s="60" t="s">
        <v>336</v>
      </c>
      <c r="CP255" s="49">
        <v>0</v>
      </c>
      <c r="CQ255" s="49">
        <v>100</v>
      </c>
      <c r="CR255" s="49">
        <v>0</v>
      </c>
      <c r="CS255" s="49">
        <v>0</v>
      </c>
      <c r="CT255" s="49">
        <v>0</v>
      </c>
      <c r="CU255" s="49">
        <v>0</v>
      </c>
      <c r="CV255" s="49">
        <v>0</v>
      </c>
      <c r="CW255" s="49">
        <v>0</v>
      </c>
      <c r="CX255" s="49">
        <v>0</v>
      </c>
    </row>
    <row r="256" spans="1:102" ht="15.75" thickBot="1" x14ac:dyDescent="0.3">
      <c r="A256" s="48" t="s">
        <v>337</v>
      </c>
      <c r="B256" s="49" t="s">
        <v>636</v>
      </c>
      <c r="C256" s="49" t="s">
        <v>649</v>
      </c>
      <c r="D256" s="49" t="s">
        <v>650</v>
      </c>
      <c r="E256" s="49" t="s">
        <v>651</v>
      </c>
      <c r="F256" s="50">
        <v>3938</v>
      </c>
      <c r="G256" s="49">
        <v>-32.237960000000001</v>
      </c>
      <c r="H256" s="49">
        <v>23.050630000000002</v>
      </c>
      <c r="I256" s="51">
        <v>6392</v>
      </c>
      <c r="J256" s="51">
        <v>28369</v>
      </c>
      <c r="K256" s="50"/>
      <c r="L256" s="49">
        <v>3941.6008149999998</v>
      </c>
      <c r="M256" s="49">
        <v>501291.06679999997</v>
      </c>
      <c r="N256" s="49">
        <v>83305.950519999999</v>
      </c>
      <c r="O256" s="49">
        <v>83.305950519999996</v>
      </c>
      <c r="P256" s="49">
        <v>136803.32560000001</v>
      </c>
      <c r="Q256" s="50">
        <v>939</v>
      </c>
      <c r="R256" s="50">
        <v>1591</v>
      </c>
      <c r="S256" s="50">
        <v>979</v>
      </c>
      <c r="T256" s="50">
        <v>1314</v>
      </c>
      <c r="U256" s="50">
        <v>3.2537759999999999E-3</v>
      </c>
      <c r="V256" s="50">
        <v>4.765966E-3</v>
      </c>
      <c r="W256" s="50">
        <v>10.239999770000001</v>
      </c>
      <c r="X256" s="50">
        <v>3.2650280000000001E-3</v>
      </c>
      <c r="Y256" s="49">
        <v>1.7763448799999999</v>
      </c>
      <c r="Z256" s="49">
        <v>79.580349900000002</v>
      </c>
      <c r="AA256" s="49">
        <v>26.525457429999999</v>
      </c>
      <c r="AB256" s="50" t="s">
        <v>257</v>
      </c>
      <c r="AC256" s="49">
        <v>131.57237079999999</v>
      </c>
      <c r="AD256" s="49">
        <v>6.55</v>
      </c>
      <c r="AE256" s="49">
        <v>2.9</v>
      </c>
      <c r="AF256" s="49">
        <v>4.99</v>
      </c>
      <c r="AG256" s="49">
        <v>4.9000000000000004</v>
      </c>
      <c r="AH256" s="49">
        <v>4.5</v>
      </c>
      <c r="AI256" s="49">
        <v>0.73</v>
      </c>
      <c r="AJ256" s="49">
        <v>0.27</v>
      </c>
      <c r="AK256" s="49">
        <v>0.42</v>
      </c>
      <c r="AL256" s="49">
        <v>0.42</v>
      </c>
      <c r="AM256" s="49">
        <v>311</v>
      </c>
      <c r="AN256" s="49">
        <v>177</v>
      </c>
      <c r="AO256" s="49">
        <v>228</v>
      </c>
      <c r="AP256" s="49">
        <v>228</v>
      </c>
      <c r="AQ256" s="49">
        <v>257</v>
      </c>
      <c r="AR256" s="49">
        <v>157</v>
      </c>
      <c r="AS256" s="49">
        <v>214</v>
      </c>
      <c r="AT256" s="49">
        <v>218</v>
      </c>
      <c r="AU256" s="49">
        <v>5.5E-2</v>
      </c>
      <c r="AV256" s="49">
        <v>8.9999999999999993E-3</v>
      </c>
      <c r="AW256" s="49">
        <v>5</v>
      </c>
      <c r="AX256" s="49">
        <v>5</v>
      </c>
      <c r="AY256" s="49">
        <v>10</v>
      </c>
      <c r="AZ256" s="49">
        <v>1</v>
      </c>
      <c r="BA256" s="49">
        <v>3</v>
      </c>
      <c r="BB256" s="49">
        <v>6</v>
      </c>
      <c r="BC256" s="49">
        <v>3</v>
      </c>
      <c r="BD256" s="49">
        <v>2</v>
      </c>
      <c r="BE256" s="49">
        <v>2</v>
      </c>
      <c r="BF256" s="49">
        <v>2</v>
      </c>
      <c r="BG256" s="49">
        <v>5</v>
      </c>
      <c r="BH256" s="49">
        <v>5</v>
      </c>
      <c r="BI256" s="49">
        <v>4</v>
      </c>
      <c r="BJ256" s="49">
        <v>1</v>
      </c>
      <c r="BK256" s="49">
        <v>1</v>
      </c>
      <c r="BL256" s="49">
        <v>0</v>
      </c>
      <c r="BM256" s="49">
        <v>7</v>
      </c>
      <c r="BN256" s="49">
        <v>7</v>
      </c>
      <c r="BO256" s="49">
        <v>0.40793579200000002</v>
      </c>
      <c r="BP256" s="49">
        <v>0.62367829500000005</v>
      </c>
      <c r="BQ256" s="49">
        <v>42.184840360000003</v>
      </c>
      <c r="BR256" s="49">
        <v>85</v>
      </c>
      <c r="BS256" s="49">
        <v>38</v>
      </c>
      <c r="BT256" s="49">
        <v>56</v>
      </c>
      <c r="BU256" s="49">
        <v>68</v>
      </c>
      <c r="BV256" s="49">
        <v>81</v>
      </c>
      <c r="BW256" s="49">
        <v>98</v>
      </c>
      <c r="BX256" s="49">
        <v>111</v>
      </c>
      <c r="BY256" s="49">
        <v>125</v>
      </c>
      <c r="BZ256" s="49">
        <v>47</v>
      </c>
      <c r="CA256" s="49">
        <v>69</v>
      </c>
      <c r="CB256" s="49">
        <v>84</v>
      </c>
      <c r="CC256" s="49">
        <v>99</v>
      </c>
      <c r="CD256" s="49">
        <v>120</v>
      </c>
      <c r="CE256" s="49">
        <v>136</v>
      </c>
      <c r="CF256" s="49">
        <v>154</v>
      </c>
      <c r="CG256" s="52">
        <v>0</v>
      </c>
      <c r="CH256" s="53">
        <v>0</v>
      </c>
      <c r="CI256" s="54">
        <v>0</v>
      </c>
      <c r="CJ256" s="55">
        <v>0</v>
      </c>
      <c r="CK256" s="61">
        <v>100</v>
      </c>
      <c r="CL256" s="57">
        <v>0</v>
      </c>
      <c r="CM256" s="58">
        <v>0</v>
      </c>
      <c r="CN256" s="59">
        <v>0</v>
      </c>
      <c r="CO256" s="60" t="s">
        <v>337</v>
      </c>
      <c r="CP256" s="49">
        <v>0</v>
      </c>
      <c r="CQ256" s="49">
        <v>0</v>
      </c>
      <c r="CR256" s="49">
        <v>0</v>
      </c>
      <c r="CS256" s="49">
        <v>0</v>
      </c>
      <c r="CT256" s="49">
        <v>0</v>
      </c>
      <c r="CU256" s="49">
        <v>100</v>
      </c>
      <c r="CV256" s="49">
        <v>0</v>
      </c>
      <c r="CW256" s="49">
        <v>0</v>
      </c>
      <c r="CX256" s="49">
        <v>0</v>
      </c>
    </row>
    <row r="257" spans="1:102" ht="15.75" thickBot="1" x14ac:dyDescent="0.3">
      <c r="A257" s="48" t="s">
        <v>338</v>
      </c>
      <c r="B257" s="49" t="s">
        <v>636</v>
      </c>
      <c r="C257" s="49" t="s">
        <v>652</v>
      </c>
      <c r="D257" s="49" t="s">
        <v>653</v>
      </c>
      <c r="E257" s="49" t="s">
        <v>1106</v>
      </c>
      <c r="F257" s="50">
        <v>1145</v>
      </c>
      <c r="G257" s="49">
        <v>-31.955269999999999</v>
      </c>
      <c r="H257" s="49">
        <v>23.782769999999999</v>
      </c>
      <c r="I257" s="51">
        <v>19815</v>
      </c>
      <c r="J257" s="51">
        <v>34063</v>
      </c>
      <c r="K257" s="50">
        <v>1953</v>
      </c>
      <c r="L257" s="49">
        <v>1148.2389720000001</v>
      </c>
      <c r="M257" s="49">
        <v>253522.30540000001</v>
      </c>
      <c r="N257" s="49">
        <v>18589.18679</v>
      </c>
      <c r="O257" s="49">
        <v>18.589186789999999</v>
      </c>
      <c r="P257" s="49">
        <v>69543.081999999995</v>
      </c>
      <c r="Q257" s="50">
        <v>1190</v>
      </c>
      <c r="R257" s="50">
        <v>2201</v>
      </c>
      <c r="S257" s="50">
        <v>1211</v>
      </c>
      <c r="T257" s="50">
        <v>1644</v>
      </c>
      <c r="U257" s="50">
        <v>7.264024E-3</v>
      </c>
      <c r="V257" s="50">
        <v>1.4537751E-2</v>
      </c>
      <c r="W257" s="50">
        <v>12.739999770000001</v>
      </c>
      <c r="X257" s="50">
        <v>8.3018080000000008E-3</v>
      </c>
      <c r="Y257" s="49">
        <v>2.0231105629999999</v>
      </c>
      <c r="Z257" s="49">
        <v>83.457161839999998</v>
      </c>
      <c r="AA257" s="49">
        <v>10.99939878</v>
      </c>
      <c r="AB257" s="50" t="s">
        <v>257</v>
      </c>
      <c r="AC257" s="49">
        <v>20.012872089999998</v>
      </c>
      <c r="AD257" s="49">
        <v>6.39</v>
      </c>
      <c r="AE257" s="49">
        <v>3.49</v>
      </c>
      <c r="AF257" s="49">
        <v>5.18</v>
      </c>
      <c r="AG257" s="49">
        <v>5.15</v>
      </c>
      <c r="AH257" s="49">
        <v>6.39</v>
      </c>
      <c r="AI257" s="49">
        <v>0.61</v>
      </c>
      <c r="AJ257" s="49">
        <v>0.35</v>
      </c>
      <c r="AK257" s="49">
        <v>0.51</v>
      </c>
      <c r="AL257" s="49">
        <v>0.49</v>
      </c>
      <c r="AM257" s="49">
        <v>510</v>
      </c>
      <c r="AN257" s="49">
        <v>273</v>
      </c>
      <c r="AO257" s="49">
        <v>355</v>
      </c>
      <c r="AP257" s="49">
        <v>345</v>
      </c>
      <c r="AQ257" s="49">
        <v>500</v>
      </c>
      <c r="AR257" s="49">
        <v>251</v>
      </c>
      <c r="AS257" s="49">
        <v>326</v>
      </c>
      <c r="AT257" s="49">
        <v>325</v>
      </c>
      <c r="AU257" s="49">
        <v>0.104</v>
      </c>
      <c r="AV257" s="49">
        <v>0</v>
      </c>
      <c r="AW257" s="49">
        <v>7</v>
      </c>
      <c r="AX257" s="49">
        <v>5</v>
      </c>
      <c r="AY257" s="49">
        <v>10</v>
      </c>
      <c r="AZ257" s="49">
        <v>1</v>
      </c>
      <c r="BA257" s="49">
        <v>6</v>
      </c>
      <c r="BB257" s="49">
        <v>6</v>
      </c>
      <c r="BC257" s="49">
        <v>6</v>
      </c>
      <c r="BD257" s="49">
        <v>2</v>
      </c>
      <c r="BE257" s="49">
        <v>2</v>
      </c>
      <c r="BF257" s="49">
        <v>2</v>
      </c>
      <c r="BG257" s="49">
        <v>5</v>
      </c>
      <c r="BH257" s="49">
        <v>5</v>
      </c>
      <c r="BI257" s="49">
        <v>5</v>
      </c>
      <c r="BJ257" s="49">
        <v>1</v>
      </c>
      <c r="BK257" s="49">
        <v>1</v>
      </c>
      <c r="BL257" s="49">
        <v>1</v>
      </c>
      <c r="BM257" s="49">
        <v>7</v>
      </c>
      <c r="BN257" s="49">
        <v>7</v>
      </c>
      <c r="BO257" s="49">
        <v>0.49499215000000002</v>
      </c>
      <c r="BP257" s="49">
        <v>0.50634316499999998</v>
      </c>
      <c r="BQ257" s="49">
        <v>58.42830318</v>
      </c>
      <c r="BR257" s="49">
        <v>96</v>
      </c>
      <c r="BS257" s="49">
        <v>37</v>
      </c>
      <c r="BT257" s="49">
        <v>52</v>
      </c>
      <c r="BU257" s="49">
        <v>63</v>
      </c>
      <c r="BV257" s="49">
        <v>73</v>
      </c>
      <c r="BW257" s="49">
        <v>88</v>
      </c>
      <c r="BX257" s="49">
        <v>100</v>
      </c>
      <c r="BY257" s="49">
        <v>112</v>
      </c>
      <c r="BZ257" s="49">
        <v>44</v>
      </c>
      <c r="CA257" s="49">
        <v>63</v>
      </c>
      <c r="CB257" s="49">
        <v>75</v>
      </c>
      <c r="CC257" s="49">
        <v>88</v>
      </c>
      <c r="CD257" s="49">
        <v>106</v>
      </c>
      <c r="CE257" s="49">
        <v>120</v>
      </c>
      <c r="CF257" s="49">
        <v>135</v>
      </c>
      <c r="CG257" s="52">
        <v>0</v>
      </c>
      <c r="CH257" s="53">
        <v>0</v>
      </c>
      <c r="CI257" s="54">
        <v>0</v>
      </c>
      <c r="CJ257" s="55">
        <v>0</v>
      </c>
      <c r="CK257" s="61">
        <v>100</v>
      </c>
      <c r="CL257" s="57">
        <v>0</v>
      </c>
      <c r="CM257" s="58">
        <v>0</v>
      </c>
      <c r="CN257" s="59">
        <v>0</v>
      </c>
      <c r="CO257" s="60" t="s">
        <v>338</v>
      </c>
      <c r="CP257" s="49">
        <v>0</v>
      </c>
      <c r="CQ257" s="49">
        <v>0</v>
      </c>
      <c r="CR257" s="49">
        <v>0</v>
      </c>
      <c r="CS257" s="49">
        <v>0</v>
      </c>
      <c r="CT257" s="49">
        <v>0</v>
      </c>
      <c r="CU257" s="49">
        <v>0</v>
      </c>
      <c r="CV257" s="49">
        <v>100</v>
      </c>
      <c r="CW257" s="49">
        <v>0</v>
      </c>
      <c r="CX257" s="49">
        <v>0</v>
      </c>
    </row>
    <row r="258" spans="1:102" ht="15.75" thickBot="1" x14ac:dyDescent="0.3">
      <c r="A258" s="48" t="s">
        <v>339</v>
      </c>
      <c r="B258" s="49" t="s">
        <v>636</v>
      </c>
      <c r="C258" s="49" t="s">
        <v>663</v>
      </c>
      <c r="D258" s="49" t="s">
        <v>664</v>
      </c>
      <c r="E258" s="49" t="s">
        <v>665</v>
      </c>
      <c r="F258" s="50">
        <v>1290</v>
      </c>
      <c r="G258" s="49">
        <v>-33.203719999999997</v>
      </c>
      <c r="H258" s="49">
        <v>24.234380000000002</v>
      </c>
      <c r="I258" s="51">
        <v>9771</v>
      </c>
      <c r="J258" s="51">
        <v>43326</v>
      </c>
      <c r="K258" s="50">
        <v>1926</v>
      </c>
      <c r="L258" s="49">
        <v>1292.11482</v>
      </c>
      <c r="M258" s="49">
        <v>289418.4779</v>
      </c>
      <c r="N258" s="49">
        <v>43563.110769999999</v>
      </c>
      <c r="O258" s="49">
        <v>43.563110770000002</v>
      </c>
      <c r="P258" s="49">
        <v>80022.512480000005</v>
      </c>
      <c r="Q258" s="50">
        <v>504</v>
      </c>
      <c r="R258" s="50">
        <v>1008</v>
      </c>
      <c r="S258" s="50">
        <v>533</v>
      </c>
      <c r="T258" s="50">
        <v>770</v>
      </c>
      <c r="U258" s="50">
        <v>3.6304470000000002E-3</v>
      </c>
      <c r="V258" s="50">
        <v>6.2982280000000003E-3</v>
      </c>
      <c r="W258" s="50">
        <v>7.6500000950000002</v>
      </c>
      <c r="X258" s="50">
        <v>3.9488889999999997E-3</v>
      </c>
      <c r="Y258" s="49">
        <v>0.84935117999999998</v>
      </c>
      <c r="Z258" s="49">
        <v>84.683570590000002</v>
      </c>
      <c r="AA258" s="49">
        <v>16.31343652</v>
      </c>
      <c r="AB258" s="50" t="s">
        <v>257</v>
      </c>
      <c r="AC258" s="49">
        <v>38.117208259999998</v>
      </c>
      <c r="AD258" s="49">
        <v>6.35</v>
      </c>
      <c r="AE258" s="49">
        <v>2.6</v>
      </c>
      <c r="AF258" s="49">
        <v>3.9</v>
      </c>
      <c r="AG258" s="49">
        <v>3.75</v>
      </c>
      <c r="AH258" s="49">
        <v>2.99</v>
      </c>
      <c r="AI258" s="49">
        <v>0.79</v>
      </c>
      <c r="AJ258" s="49">
        <v>0.37</v>
      </c>
      <c r="AK258" s="49">
        <v>0.64</v>
      </c>
      <c r="AL258" s="49">
        <v>0.63</v>
      </c>
      <c r="AM258" s="49">
        <v>372</v>
      </c>
      <c r="AN258" s="49">
        <v>138</v>
      </c>
      <c r="AO258" s="49">
        <v>224</v>
      </c>
      <c r="AP258" s="49">
        <v>217</v>
      </c>
      <c r="AQ258" s="49">
        <v>262</v>
      </c>
      <c r="AR258" s="49">
        <v>213</v>
      </c>
      <c r="AS258" s="49">
        <v>232</v>
      </c>
      <c r="AT258" s="49">
        <v>230</v>
      </c>
      <c r="AU258" s="49">
        <v>2.7E-2</v>
      </c>
      <c r="AV258" s="49">
        <v>0.32700000000000001</v>
      </c>
      <c r="AW258" s="49">
        <v>5</v>
      </c>
      <c r="AX258" s="49">
        <v>36</v>
      </c>
      <c r="AY258" s="49">
        <v>10</v>
      </c>
      <c r="AZ258" s="49">
        <v>1</v>
      </c>
      <c r="BA258" s="49">
        <v>3</v>
      </c>
      <c r="BB258" s="49">
        <v>3</v>
      </c>
      <c r="BC258" s="49">
        <v>3</v>
      </c>
      <c r="BD258" s="49">
        <v>2</v>
      </c>
      <c r="BE258" s="49">
        <v>2</v>
      </c>
      <c r="BF258" s="49">
        <v>2</v>
      </c>
      <c r="BG258" s="49">
        <v>5</v>
      </c>
      <c r="BH258" s="49">
        <v>5</v>
      </c>
      <c r="BI258" s="49">
        <v>5</v>
      </c>
      <c r="BJ258" s="49">
        <v>1</v>
      </c>
      <c r="BK258" s="49">
        <v>2</v>
      </c>
      <c r="BL258" s="49">
        <v>1</v>
      </c>
      <c r="BM258" s="49">
        <v>7</v>
      </c>
      <c r="BN258" s="49">
        <v>7</v>
      </c>
      <c r="BO258" s="49">
        <v>0.237406169</v>
      </c>
      <c r="BP258" s="49">
        <v>0.42060820700000001</v>
      </c>
      <c r="BQ258" s="49">
        <v>16.16619055</v>
      </c>
      <c r="BR258" s="49">
        <v>76</v>
      </c>
      <c r="BS258" s="49">
        <v>34</v>
      </c>
      <c r="BT258" s="49">
        <v>49</v>
      </c>
      <c r="BU258" s="49">
        <v>60</v>
      </c>
      <c r="BV258" s="49">
        <v>72</v>
      </c>
      <c r="BW258" s="49">
        <v>88</v>
      </c>
      <c r="BX258" s="49">
        <v>102</v>
      </c>
      <c r="BY258" s="49">
        <v>116</v>
      </c>
      <c r="BZ258" s="49">
        <v>38</v>
      </c>
      <c r="CA258" s="49">
        <v>56</v>
      </c>
      <c r="CB258" s="49">
        <v>69</v>
      </c>
      <c r="CC258" s="49">
        <v>82</v>
      </c>
      <c r="CD258" s="49">
        <v>100</v>
      </c>
      <c r="CE258" s="49">
        <v>115</v>
      </c>
      <c r="CF258" s="49">
        <v>131</v>
      </c>
      <c r="CG258" s="52">
        <v>0</v>
      </c>
      <c r="CH258" s="53">
        <v>0</v>
      </c>
      <c r="CI258" s="54">
        <v>0</v>
      </c>
      <c r="CJ258" s="55">
        <v>0</v>
      </c>
      <c r="CK258" s="61">
        <v>100</v>
      </c>
      <c r="CL258" s="57">
        <v>0</v>
      </c>
      <c r="CM258" s="58">
        <v>0</v>
      </c>
      <c r="CN258" s="59">
        <v>0</v>
      </c>
      <c r="CO258" s="60" t="s">
        <v>339</v>
      </c>
      <c r="CP258" s="49">
        <v>0</v>
      </c>
      <c r="CQ258" s="49">
        <v>0</v>
      </c>
      <c r="CR258" s="49">
        <v>0</v>
      </c>
      <c r="CS258" s="49">
        <v>0</v>
      </c>
      <c r="CT258" s="49">
        <v>0</v>
      </c>
      <c r="CU258" s="49">
        <v>100</v>
      </c>
      <c r="CV258" s="49">
        <v>0</v>
      </c>
      <c r="CW258" s="49">
        <v>0</v>
      </c>
      <c r="CX258" s="49">
        <v>0</v>
      </c>
    </row>
    <row r="259" spans="1:102" ht="15.75" thickBot="1" x14ac:dyDescent="0.3">
      <c r="A259" s="48" t="s">
        <v>340</v>
      </c>
      <c r="B259" s="49" t="s">
        <v>636</v>
      </c>
      <c r="C259" s="49" t="s">
        <v>654</v>
      </c>
      <c r="D259" s="49" t="s">
        <v>655</v>
      </c>
      <c r="E259" s="49" t="s">
        <v>657</v>
      </c>
      <c r="F259" s="50">
        <v>20.5</v>
      </c>
      <c r="G259" s="49">
        <v>-33.865720000000003</v>
      </c>
      <c r="H259" s="49">
        <v>23.83577</v>
      </c>
      <c r="I259" s="51">
        <v>23835</v>
      </c>
      <c r="J259" s="51">
        <v>43326</v>
      </c>
      <c r="K259" s="50">
        <v>1964</v>
      </c>
      <c r="L259" s="49">
        <v>20.503871050000001</v>
      </c>
      <c r="M259" s="49">
        <v>32085.900180000001</v>
      </c>
      <c r="N259" s="49">
        <v>1350.5588090000001</v>
      </c>
      <c r="O259" s="49">
        <v>1.350558809</v>
      </c>
      <c r="P259" s="49">
        <v>6719.5599929999998</v>
      </c>
      <c r="Q259" s="50">
        <v>578</v>
      </c>
      <c r="R259" s="50">
        <v>1197</v>
      </c>
      <c r="S259" s="50">
        <v>585</v>
      </c>
      <c r="T259" s="50">
        <v>856</v>
      </c>
      <c r="U259" s="50">
        <v>3.7221823000000001E-2</v>
      </c>
      <c r="V259" s="50">
        <v>9.2119126999999995E-2</v>
      </c>
      <c r="W259" s="50">
        <v>51.159999849999998</v>
      </c>
      <c r="X259" s="50">
        <v>5.3773361999999998E-2</v>
      </c>
      <c r="Y259" s="49">
        <v>0.141777919</v>
      </c>
      <c r="Z259" s="49">
        <v>96.041335520000004</v>
      </c>
      <c r="AA259" s="49">
        <v>0.88613315699999995</v>
      </c>
      <c r="AB259" s="50" t="s">
        <v>257</v>
      </c>
      <c r="AC259" s="49">
        <v>3.7060315500000001</v>
      </c>
      <c r="AD259" s="49">
        <v>6.75</v>
      </c>
      <c r="AE259" s="49">
        <v>4.8</v>
      </c>
      <c r="AF259" s="49">
        <v>6.08</v>
      </c>
      <c r="AG259" s="49">
        <v>6.05</v>
      </c>
      <c r="AH259" s="49">
        <v>6.05</v>
      </c>
      <c r="AI259" s="49">
        <v>0.86</v>
      </c>
      <c r="AJ259" s="49">
        <v>0.64</v>
      </c>
      <c r="AK259" s="49">
        <v>0.7</v>
      </c>
      <c r="AL259" s="49">
        <v>0.72</v>
      </c>
      <c r="AM259" s="49">
        <v>938</v>
      </c>
      <c r="AN259" s="49">
        <v>588</v>
      </c>
      <c r="AO259" s="49">
        <v>773</v>
      </c>
      <c r="AP259" s="49">
        <v>725</v>
      </c>
      <c r="AQ259" s="49">
        <v>743</v>
      </c>
      <c r="AR259" s="49">
        <v>651</v>
      </c>
      <c r="AS259" s="49">
        <v>688</v>
      </c>
      <c r="AT259" s="49">
        <v>681</v>
      </c>
      <c r="AU259" s="49">
        <v>2.3E-2</v>
      </c>
      <c r="AV259" s="49">
        <v>0</v>
      </c>
      <c r="AW259" s="49">
        <v>15</v>
      </c>
      <c r="AX259" s="49">
        <v>20</v>
      </c>
      <c r="AY259" s="49">
        <v>9</v>
      </c>
      <c r="AZ259" s="49">
        <v>2</v>
      </c>
      <c r="BA259" s="49">
        <v>9</v>
      </c>
      <c r="BB259" s="49">
        <v>9</v>
      </c>
      <c r="BC259" s="49">
        <v>9</v>
      </c>
      <c r="BD259" s="49">
        <v>1</v>
      </c>
      <c r="BE259" s="49">
        <v>1</v>
      </c>
      <c r="BF259" s="49">
        <v>1</v>
      </c>
      <c r="BG259" s="49">
        <v>5</v>
      </c>
      <c r="BH259" s="49">
        <v>5</v>
      </c>
      <c r="BI259" s="49">
        <v>5</v>
      </c>
      <c r="BJ259" s="49">
        <v>2</v>
      </c>
      <c r="BK259" s="49">
        <v>2</v>
      </c>
      <c r="BL259" s="49">
        <v>2</v>
      </c>
      <c r="BM259" s="49">
        <v>7</v>
      </c>
      <c r="BN259" s="49">
        <v>7</v>
      </c>
      <c r="BO259" s="49">
        <v>-1.070544494</v>
      </c>
      <c r="BP259" s="49">
        <v>0.20731777700000001</v>
      </c>
      <c r="BQ259" s="49">
        <v>47.971229010000002</v>
      </c>
      <c r="BR259" s="49">
        <v>165</v>
      </c>
      <c r="BS259" s="49">
        <v>17</v>
      </c>
      <c r="BT259" s="49">
        <v>26</v>
      </c>
      <c r="BU259" s="49">
        <v>32</v>
      </c>
      <c r="BV259" s="49">
        <v>39</v>
      </c>
      <c r="BW259" s="49">
        <v>50</v>
      </c>
      <c r="BX259" s="49">
        <v>59</v>
      </c>
      <c r="BY259" s="49">
        <v>69</v>
      </c>
      <c r="BZ259" s="49">
        <v>37</v>
      </c>
      <c r="CA259" s="49">
        <v>54</v>
      </c>
      <c r="CB259" s="49">
        <v>67</v>
      </c>
      <c r="CC259" s="49">
        <v>82</v>
      </c>
      <c r="CD259" s="49">
        <v>104</v>
      </c>
      <c r="CE259" s="49">
        <v>122</v>
      </c>
      <c r="CF259" s="49">
        <v>143</v>
      </c>
      <c r="CG259" s="52">
        <v>0</v>
      </c>
      <c r="CH259" s="53">
        <v>0</v>
      </c>
      <c r="CI259" s="54">
        <v>0</v>
      </c>
      <c r="CJ259" s="55">
        <v>0</v>
      </c>
      <c r="CK259" s="61">
        <v>0</v>
      </c>
      <c r="CL259" s="57">
        <v>100</v>
      </c>
      <c r="CM259" s="58">
        <v>0</v>
      </c>
      <c r="CN259" s="59">
        <v>0</v>
      </c>
      <c r="CO259" s="60" t="s">
        <v>340</v>
      </c>
      <c r="CP259" s="49">
        <v>0</v>
      </c>
      <c r="CQ259" s="49">
        <v>100</v>
      </c>
      <c r="CR259" s="49">
        <v>0</v>
      </c>
      <c r="CS259" s="49">
        <v>0</v>
      </c>
      <c r="CT259" s="49">
        <v>0</v>
      </c>
      <c r="CU259" s="49">
        <v>0</v>
      </c>
      <c r="CV259" s="49">
        <v>0</v>
      </c>
      <c r="CW259" s="49">
        <v>0</v>
      </c>
      <c r="CX259" s="49">
        <v>0</v>
      </c>
    </row>
    <row r="260" spans="1:102" ht="15.75" thickBot="1" x14ac:dyDescent="0.3">
      <c r="A260" s="48" t="s">
        <v>341</v>
      </c>
      <c r="B260" s="49" t="s">
        <v>636</v>
      </c>
      <c r="C260" s="49" t="s">
        <v>654</v>
      </c>
      <c r="D260" s="49" t="s">
        <v>655</v>
      </c>
      <c r="E260" s="49" t="s">
        <v>656</v>
      </c>
      <c r="F260" s="50">
        <v>52</v>
      </c>
      <c r="G260" s="49">
        <v>-33.737769999999998</v>
      </c>
      <c r="H260" s="49">
        <v>23.30444</v>
      </c>
      <c r="I260" s="51">
        <v>25758</v>
      </c>
      <c r="J260" s="51">
        <v>43243</v>
      </c>
      <c r="K260" s="50">
        <v>1969</v>
      </c>
      <c r="L260" s="49">
        <v>52.181877909999997</v>
      </c>
      <c r="M260" s="49">
        <v>53660.177479999998</v>
      </c>
      <c r="N260" s="49">
        <v>4487.8654150000002</v>
      </c>
      <c r="O260" s="49">
        <v>4.4878654149999999</v>
      </c>
      <c r="P260" s="49">
        <v>15721.49566</v>
      </c>
      <c r="Q260" s="50">
        <v>783</v>
      </c>
      <c r="R260" s="50">
        <v>1469</v>
      </c>
      <c r="S260" s="50">
        <v>804</v>
      </c>
      <c r="T260" s="50">
        <v>1091</v>
      </c>
      <c r="U260" s="50">
        <v>2.0141638999999999E-2</v>
      </c>
      <c r="V260" s="50">
        <v>4.3634525E-2</v>
      </c>
      <c r="W260" s="50">
        <v>34.729999540000001</v>
      </c>
      <c r="X260" s="50">
        <v>2.4340345999999999E-2</v>
      </c>
      <c r="Y260" s="49">
        <v>0.29553468599999999</v>
      </c>
      <c r="Z260" s="49">
        <v>94.959909839999995</v>
      </c>
      <c r="AA260" s="49">
        <v>2.3135526309999999</v>
      </c>
      <c r="AB260" s="50" t="s">
        <v>257</v>
      </c>
      <c r="AC260" s="49">
        <v>4.8219008939999997</v>
      </c>
      <c r="AD260" s="49">
        <v>6.75</v>
      </c>
      <c r="AE260" s="49">
        <v>4.2</v>
      </c>
      <c r="AF260" s="49">
        <v>5.96</v>
      </c>
      <c r="AG260" s="49">
        <v>6.05</v>
      </c>
      <c r="AH260" s="49">
        <v>6.05</v>
      </c>
      <c r="AI260" s="49">
        <v>0.77</v>
      </c>
      <c r="AJ260" s="49">
        <v>0.63</v>
      </c>
      <c r="AK260" s="49">
        <v>0.73</v>
      </c>
      <c r="AL260" s="49">
        <v>0.74</v>
      </c>
      <c r="AM260" s="49">
        <v>959</v>
      </c>
      <c r="AN260" s="49">
        <v>384</v>
      </c>
      <c r="AO260" s="49">
        <v>656</v>
      </c>
      <c r="AP260" s="49">
        <v>698</v>
      </c>
      <c r="AQ260" s="49">
        <v>596</v>
      </c>
      <c r="AR260" s="49">
        <v>532</v>
      </c>
      <c r="AS260" s="49">
        <v>568</v>
      </c>
      <c r="AT260" s="49">
        <v>566</v>
      </c>
      <c r="AU260" s="49">
        <v>1.073</v>
      </c>
      <c r="AV260" s="49">
        <v>0</v>
      </c>
      <c r="AW260" s="49">
        <v>15</v>
      </c>
      <c r="AX260" s="49">
        <v>20</v>
      </c>
      <c r="AY260" s="49">
        <v>9</v>
      </c>
      <c r="AZ260" s="49">
        <v>2</v>
      </c>
      <c r="BA260" s="49">
        <v>9</v>
      </c>
      <c r="BB260" s="49">
        <v>9</v>
      </c>
      <c r="BC260" s="49">
        <v>9</v>
      </c>
      <c r="BD260" s="49">
        <v>1</v>
      </c>
      <c r="BE260" s="49">
        <v>1</v>
      </c>
      <c r="BF260" s="49">
        <v>1</v>
      </c>
      <c r="BG260" s="49">
        <v>5</v>
      </c>
      <c r="BH260" s="49">
        <v>5</v>
      </c>
      <c r="BI260" s="49">
        <v>5</v>
      </c>
      <c r="BJ260" s="49">
        <v>1</v>
      </c>
      <c r="BK260" s="49">
        <v>1</v>
      </c>
      <c r="BL260" s="49">
        <v>1</v>
      </c>
      <c r="BM260" s="49">
        <v>7</v>
      </c>
      <c r="BN260" s="49">
        <v>7</v>
      </c>
      <c r="BO260" s="49">
        <v>-3.0084092679999999</v>
      </c>
      <c r="BP260" s="49">
        <v>0.22774524300000001</v>
      </c>
      <c r="BQ260" s="49">
        <v>61.999481250000002</v>
      </c>
      <c r="BR260" s="49">
        <v>211</v>
      </c>
      <c r="BS260" s="49">
        <v>29</v>
      </c>
      <c r="BT260" s="49">
        <v>42</v>
      </c>
      <c r="BU260" s="49">
        <v>53</v>
      </c>
      <c r="BV260" s="49">
        <v>64</v>
      </c>
      <c r="BW260" s="49">
        <v>80</v>
      </c>
      <c r="BX260" s="49">
        <v>94</v>
      </c>
      <c r="BY260" s="49">
        <v>109</v>
      </c>
      <c r="BZ260" s="49">
        <v>40</v>
      </c>
      <c r="CA260" s="49">
        <v>59</v>
      </c>
      <c r="CB260" s="49">
        <v>74</v>
      </c>
      <c r="CC260" s="49">
        <v>90</v>
      </c>
      <c r="CD260" s="49">
        <v>112</v>
      </c>
      <c r="CE260" s="49">
        <v>132</v>
      </c>
      <c r="CF260" s="49">
        <v>153</v>
      </c>
      <c r="CG260" s="52">
        <v>0</v>
      </c>
      <c r="CH260" s="53">
        <v>0</v>
      </c>
      <c r="CI260" s="54">
        <v>0</v>
      </c>
      <c r="CJ260" s="55">
        <v>0</v>
      </c>
      <c r="CK260" s="61">
        <v>0</v>
      </c>
      <c r="CL260" s="57">
        <v>100</v>
      </c>
      <c r="CM260" s="58">
        <v>0</v>
      </c>
      <c r="CN260" s="59">
        <v>0</v>
      </c>
      <c r="CO260" s="60" t="s">
        <v>341</v>
      </c>
      <c r="CP260" s="49">
        <v>0</v>
      </c>
      <c r="CQ260" s="49">
        <v>100</v>
      </c>
      <c r="CR260" s="49">
        <v>0</v>
      </c>
      <c r="CS260" s="49">
        <v>0</v>
      </c>
      <c r="CT260" s="49">
        <v>0</v>
      </c>
      <c r="CU260" s="49">
        <v>0</v>
      </c>
      <c r="CV260" s="49">
        <v>0</v>
      </c>
      <c r="CW260" s="49">
        <v>0</v>
      </c>
      <c r="CX260" s="49">
        <v>0</v>
      </c>
    </row>
    <row r="261" spans="1:102" ht="15.75" thickBot="1" x14ac:dyDescent="0.3">
      <c r="A261" s="48" t="s">
        <v>342</v>
      </c>
      <c r="B261" s="49" t="s">
        <v>636</v>
      </c>
      <c r="C261" s="49" t="s">
        <v>654</v>
      </c>
      <c r="D261" s="49" t="s">
        <v>655</v>
      </c>
      <c r="E261" s="49" t="s">
        <v>658</v>
      </c>
      <c r="F261" s="50">
        <v>1627</v>
      </c>
      <c r="G261" s="49">
        <v>-33.791939999999997</v>
      </c>
      <c r="H261" s="49">
        <v>24.032769999999999</v>
      </c>
      <c r="I261" s="51">
        <v>32969</v>
      </c>
      <c r="J261" s="51">
        <v>43326</v>
      </c>
      <c r="K261" s="50"/>
      <c r="L261" s="49">
        <v>1634.169987</v>
      </c>
      <c r="M261" s="49">
        <v>340123.79979999998</v>
      </c>
      <c r="N261" s="49">
        <v>52275.99955</v>
      </c>
      <c r="O261" s="49">
        <v>52.275999550000002</v>
      </c>
      <c r="P261" s="49">
        <v>113787.17329999999</v>
      </c>
      <c r="Q261" s="50">
        <v>345</v>
      </c>
      <c r="R261" s="50">
        <v>1469</v>
      </c>
      <c r="S261" s="50">
        <v>356</v>
      </c>
      <c r="T261" s="50">
        <v>774</v>
      </c>
      <c r="U261" s="50">
        <v>4.0197339999999996E-3</v>
      </c>
      <c r="V261" s="50">
        <v>9.8780910000000003E-3</v>
      </c>
      <c r="W261" s="50">
        <v>34.569999690000003</v>
      </c>
      <c r="X261" s="50">
        <v>4.8980330000000004E-3</v>
      </c>
      <c r="Y261" s="49">
        <v>0.24194897400000001</v>
      </c>
      <c r="Z261" s="49">
        <v>84.086624799999996</v>
      </c>
      <c r="AA261" s="49">
        <v>19.690122370000001</v>
      </c>
      <c r="AB261" s="50" t="s">
        <v>257</v>
      </c>
      <c r="AC261" s="49">
        <v>204.93060209999999</v>
      </c>
      <c r="AD261" s="49">
        <v>6.75</v>
      </c>
      <c r="AE261" s="49">
        <v>3.5</v>
      </c>
      <c r="AF261" s="49">
        <v>5.81</v>
      </c>
      <c r="AG261" s="49">
        <v>6.05</v>
      </c>
      <c r="AH261" s="49">
        <v>6.26</v>
      </c>
      <c r="AI261" s="49">
        <v>0.86</v>
      </c>
      <c r="AJ261" s="49">
        <v>0.63</v>
      </c>
      <c r="AK261" s="49">
        <v>0.72</v>
      </c>
      <c r="AL261" s="49">
        <v>0.72</v>
      </c>
      <c r="AM261" s="49">
        <v>1348</v>
      </c>
      <c r="AN261" s="49">
        <v>259</v>
      </c>
      <c r="AO261" s="49">
        <v>636</v>
      </c>
      <c r="AP261" s="49">
        <v>600</v>
      </c>
      <c r="AQ261" s="49">
        <v>801</v>
      </c>
      <c r="AR261" s="49">
        <v>249</v>
      </c>
      <c r="AS261" s="49">
        <v>480</v>
      </c>
      <c r="AT261" s="49">
        <v>474</v>
      </c>
      <c r="AU261" s="49">
        <v>0.23200000000000001</v>
      </c>
      <c r="AV261" s="49">
        <v>0.84199999999999997</v>
      </c>
      <c r="AW261" s="49">
        <v>15</v>
      </c>
      <c r="AX261" s="49">
        <v>45</v>
      </c>
      <c r="AY261" s="49">
        <v>9</v>
      </c>
      <c r="AZ261" s="49">
        <v>2</v>
      </c>
      <c r="BA261" s="49">
        <v>8</v>
      </c>
      <c r="BB261" s="49">
        <v>9</v>
      </c>
      <c r="BC261" s="49">
        <v>8</v>
      </c>
      <c r="BD261" s="49">
        <v>3</v>
      </c>
      <c r="BE261" s="49">
        <v>3</v>
      </c>
      <c r="BF261" s="49">
        <v>1</v>
      </c>
      <c r="BG261" s="49">
        <v>5</v>
      </c>
      <c r="BH261" s="49">
        <v>5</v>
      </c>
      <c r="BI261" s="49">
        <v>5</v>
      </c>
      <c r="BJ261" s="49">
        <v>2</v>
      </c>
      <c r="BK261" s="49">
        <v>2</v>
      </c>
      <c r="BL261" s="49">
        <v>1</v>
      </c>
      <c r="BM261" s="49">
        <v>7</v>
      </c>
      <c r="BN261" s="49">
        <v>7</v>
      </c>
      <c r="BO261" s="49">
        <v>-1.7926955490000001</v>
      </c>
      <c r="BP261" s="49">
        <v>0.48746216399999998</v>
      </c>
      <c r="BQ261" s="49">
        <v>-77.218672409999996</v>
      </c>
      <c r="BR261" s="49">
        <v>196</v>
      </c>
      <c r="BS261" s="49">
        <v>82</v>
      </c>
      <c r="BT261" s="49">
        <v>121</v>
      </c>
      <c r="BU261" s="49">
        <v>151</v>
      </c>
      <c r="BV261" s="49">
        <v>184</v>
      </c>
      <c r="BW261" s="49">
        <v>231</v>
      </c>
      <c r="BX261" s="49">
        <v>271</v>
      </c>
      <c r="BY261" s="49">
        <v>316</v>
      </c>
      <c r="BZ261" s="49">
        <v>129</v>
      </c>
      <c r="CA261" s="49">
        <v>189</v>
      </c>
      <c r="CB261" s="49">
        <v>236</v>
      </c>
      <c r="CC261" s="49">
        <v>286</v>
      </c>
      <c r="CD261" s="49">
        <v>360</v>
      </c>
      <c r="CE261" s="49">
        <v>423</v>
      </c>
      <c r="CF261" s="49">
        <v>492</v>
      </c>
      <c r="CG261" s="52">
        <v>0</v>
      </c>
      <c r="CH261" s="53">
        <v>0</v>
      </c>
      <c r="CI261" s="54">
        <v>0</v>
      </c>
      <c r="CJ261" s="55">
        <v>0</v>
      </c>
      <c r="CK261" s="61">
        <v>0</v>
      </c>
      <c r="CL261" s="57">
        <v>100</v>
      </c>
      <c r="CM261" s="58">
        <v>0</v>
      </c>
      <c r="CN261" s="59">
        <v>0</v>
      </c>
      <c r="CO261" s="60" t="s">
        <v>342</v>
      </c>
      <c r="CP261" s="49">
        <v>0</v>
      </c>
      <c r="CQ261" s="49">
        <v>100</v>
      </c>
      <c r="CR261" s="49">
        <v>0</v>
      </c>
      <c r="CS261" s="49">
        <v>0</v>
      </c>
      <c r="CT261" s="49">
        <v>0</v>
      </c>
      <c r="CU261" s="49">
        <v>0</v>
      </c>
      <c r="CV261" s="49">
        <v>0</v>
      </c>
      <c r="CW261" s="49">
        <v>0</v>
      </c>
      <c r="CX261" s="49">
        <v>0</v>
      </c>
    </row>
    <row r="262" spans="1:102" ht="15.75" thickBot="1" x14ac:dyDescent="0.3">
      <c r="A262" s="62" t="s">
        <v>343</v>
      </c>
      <c r="B262" s="64" t="s">
        <v>646</v>
      </c>
      <c r="C262" s="64" t="s">
        <v>677</v>
      </c>
      <c r="D262" s="64" t="s">
        <v>678</v>
      </c>
      <c r="E262" s="64" t="s">
        <v>679</v>
      </c>
      <c r="F262" s="65">
        <v>3667</v>
      </c>
      <c r="G262" s="63">
        <v>-32.235259999999997</v>
      </c>
      <c r="H262" s="63">
        <v>24.52853</v>
      </c>
      <c r="I262" s="66">
        <v>9133</v>
      </c>
      <c r="J262" s="66">
        <v>43276</v>
      </c>
      <c r="K262" s="65"/>
      <c r="L262" s="63">
        <v>3666.9390349999999</v>
      </c>
      <c r="M262" s="63">
        <v>405647.41720000003</v>
      </c>
      <c r="N262" s="63">
        <v>47308.605040000002</v>
      </c>
      <c r="O262" s="49">
        <v>47.308605040000003</v>
      </c>
      <c r="P262" s="63">
        <v>133416.62760000001</v>
      </c>
      <c r="Q262" s="65">
        <v>762</v>
      </c>
      <c r="R262" s="65">
        <v>1798</v>
      </c>
      <c r="S262" s="65">
        <v>801</v>
      </c>
      <c r="T262" s="65">
        <v>1487</v>
      </c>
      <c r="U262" s="65">
        <v>6.32191E-3</v>
      </c>
      <c r="V262" s="65">
        <v>7.7651489999999998E-3</v>
      </c>
      <c r="W262" s="65">
        <v>15.77000046</v>
      </c>
      <c r="X262" s="65">
        <v>6.8557169999999999E-3</v>
      </c>
      <c r="Y262" s="63">
        <v>1.8013306280000001</v>
      </c>
      <c r="Z262" s="63">
        <v>78.399425100000002</v>
      </c>
      <c r="AA262" s="63">
        <v>19.554477290000001</v>
      </c>
      <c r="AB262" s="65" t="s">
        <v>257</v>
      </c>
      <c r="AC262" s="63">
        <v>88.561097189999998</v>
      </c>
      <c r="AD262" s="63">
        <v>6.75</v>
      </c>
      <c r="AE262" s="63">
        <v>3.3</v>
      </c>
      <c r="AF262" s="63">
        <v>5.18</v>
      </c>
      <c r="AG262" s="63">
        <v>5</v>
      </c>
      <c r="AH262" s="63">
        <v>4.25</v>
      </c>
      <c r="AI262" s="63">
        <v>0.66</v>
      </c>
      <c r="AJ262" s="63">
        <v>0.43</v>
      </c>
      <c r="AK262" s="63">
        <v>0.54</v>
      </c>
      <c r="AL262" s="63">
        <v>0.56000000000000005</v>
      </c>
      <c r="AM262" s="63">
        <v>492</v>
      </c>
      <c r="AN262" s="63">
        <v>269</v>
      </c>
      <c r="AO262" s="63">
        <v>352</v>
      </c>
      <c r="AP262" s="63">
        <v>345</v>
      </c>
      <c r="AQ262" s="63">
        <v>449</v>
      </c>
      <c r="AR262" s="63">
        <v>225</v>
      </c>
      <c r="AS262" s="63">
        <v>341</v>
      </c>
      <c r="AT262" s="63">
        <v>340</v>
      </c>
      <c r="AU262" s="63">
        <v>0.20399999999999999</v>
      </c>
      <c r="AV262" s="63">
        <v>8.7999999999999995E-2</v>
      </c>
      <c r="AW262" s="63">
        <v>7</v>
      </c>
      <c r="AX262" s="63">
        <v>5</v>
      </c>
      <c r="AY262" s="63">
        <v>10</v>
      </c>
      <c r="AZ262" s="63">
        <v>1</v>
      </c>
      <c r="BA262" s="63">
        <v>6</v>
      </c>
      <c r="BB262" s="63">
        <v>6</v>
      </c>
      <c r="BC262" s="63">
        <v>6</v>
      </c>
      <c r="BD262" s="63">
        <v>2</v>
      </c>
      <c r="BE262" s="63">
        <v>2</v>
      </c>
      <c r="BF262" s="63">
        <v>2</v>
      </c>
      <c r="BG262" s="63">
        <v>5</v>
      </c>
      <c r="BH262" s="63">
        <v>5</v>
      </c>
      <c r="BI262" s="63">
        <v>5</v>
      </c>
      <c r="BJ262" s="63">
        <v>1</v>
      </c>
      <c r="BK262" s="63">
        <v>1</v>
      </c>
      <c r="BL262" s="63">
        <v>1</v>
      </c>
      <c r="BM262" s="63">
        <v>7</v>
      </c>
      <c r="BN262" s="63">
        <v>7</v>
      </c>
      <c r="BO262" s="63">
        <v>0.27174985099999999</v>
      </c>
      <c r="BP262" s="63">
        <v>0.39908479099999999</v>
      </c>
      <c r="BQ262" s="63">
        <v>41.458210530000002</v>
      </c>
      <c r="BR262" s="63">
        <v>79</v>
      </c>
      <c r="BS262" s="63">
        <v>44</v>
      </c>
      <c r="BT262" s="63">
        <v>61</v>
      </c>
      <c r="BU262" s="63">
        <v>73</v>
      </c>
      <c r="BV262" s="63">
        <v>85</v>
      </c>
      <c r="BW262" s="63">
        <v>102</v>
      </c>
      <c r="BX262" s="63">
        <v>115</v>
      </c>
      <c r="BY262" s="63">
        <v>129</v>
      </c>
      <c r="BZ262" s="63">
        <v>54</v>
      </c>
      <c r="CA262" s="63">
        <v>76</v>
      </c>
      <c r="CB262" s="63">
        <v>91</v>
      </c>
      <c r="CC262" s="63">
        <v>107</v>
      </c>
      <c r="CD262" s="63">
        <v>128</v>
      </c>
      <c r="CE262" s="63">
        <v>144</v>
      </c>
      <c r="CF262" s="63">
        <v>161</v>
      </c>
      <c r="CG262" s="52">
        <v>0</v>
      </c>
      <c r="CH262" s="53">
        <v>0</v>
      </c>
      <c r="CI262" s="54">
        <v>0</v>
      </c>
      <c r="CJ262" s="55">
        <v>0</v>
      </c>
      <c r="CK262" s="61">
        <v>100</v>
      </c>
      <c r="CL262" s="57">
        <v>0</v>
      </c>
      <c r="CM262" s="58">
        <v>0</v>
      </c>
      <c r="CN262" s="59">
        <v>0</v>
      </c>
      <c r="CO262" s="67" t="s">
        <v>343</v>
      </c>
      <c r="CP262" s="49">
        <v>0</v>
      </c>
      <c r="CQ262" s="49">
        <v>0</v>
      </c>
      <c r="CR262" s="49">
        <v>0</v>
      </c>
      <c r="CS262" s="49">
        <v>0</v>
      </c>
      <c r="CT262" s="49">
        <v>0</v>
      </c>
      <c r="CU262" s="49">
        <v>0</v>
      </c>
      <c r="CV262" s="49">
        <v>100</v>
      </c>
      <c r="CW262" s="49">
        <v>0</v>
      </c>
      <c r="CX262" s="49">
        <v>0</v>
      </c>
    </row>
    <row r="263" spans="1:102" ht="15.75" thickBot="1" x14ac:dyDescent="0.3">
      <c r="A263" s="48" t="s">
        <v>344</v>
      </c>
      <c r="B263" s="49" t="s">
        <v>646</v>
      </c>
      <c r="C263" s="49" t="s">
        <v>666</v>
      </c>
      <c r="D263" s="49" t="s">
        <v>667</v>
      </c>
      <c r="E263" s="49" t="s">
        <v>668</v>
      </c>
      <c r="F263" s="50">
        <v>11395</v>
      </c>
      <c r="G263" s="49">
        <v>-32.949440000000003</v>
      </c>
      <c r="H263" s="49">
        <v>24.66666</v>
      </c>
      <c r="I263" s="51">
        <v>8706</v>
      </c>
      <c r="J263" s="51">
        <v>33945</v>
      </c>
      <c r="K263" s="50">
        <v>1923</v>
      </c>
      <c r="L263" s="49">
        <v>11383.009819999999</v>
      </c>
      <c r="M263" s="49">
        <v>809635.14890000003</v>
      </c>
      <c r="N263" s="49">
        <v>106993.5837</v>
      </c>
      <c r="O263" s="49">
        <v>106.9935837</v>
      </c>
      <c r="P263" s="49">
        <v>272226.09389999998</v>
      </c>
      <c r="Q263" s="50">
        <v>408</v>
      </c>
      <c r="R263" s="50">
        <v>1798</v>
      </c>
      <c r="S263" s="50">
        <v>487</v>
      </c>
      <c r="T263" s="50">
        <v>1337</v>
      </c>
      <c r="U263" s="50">
        <v>3.4272069999999998E-3</v>
      </c>
      <c r="V263" s="50">
        <v>5.10605E-3</v>
      </c>
      <c r="W263" s="50">
        <v>11.35999966</v>
      </c>
      <c r="X263" s="50">
        <v>4.163206E-3</v>
      </c>
      <c r="Y263" s="49">
        <v>1.077225796</v>
      </c>
      <c r="Z263" s="49">
        <v>74.064628299999995</v>
      </c>
      <c r="AA263" s="49">
        <v>41.032792659999998</v>
      </c>
      <c r="AB263" s="50" t="s">
        <v>257</v>
      </c>
      <c r="AC263" s="49">
        <v>429.99624160000002</v>
      </c>
      <c r="AD263" s="49">
        <v>6.75</v>
      </c>
      <c r="AE263" s="49">
        <v>2.6</v>
      </c>
      <c r="AF263" s="49">
        <v>4.8099999999999996</v>
      </c>
      <c r="AG263" s="49">
        <v>4.7300000000000004</v>
      </c>
      <c r="AH263" s="49">
        <v>4.2300000000000004</v>
      </c>
      <c r="AI263" s="49">
        <v>0.77</v>
      </c>
      <c r="AJ263" s="49">
        <v>0.4</v>
      </c>
      <c r="AK263" s="49">
        <v>0.54</v>
      </c>
      <c r="AL263" s="49">
        <v>0.54</v>
      </c>
      <c r="AM263" s="49">
        <v>757</v>
      </c>
      <c r="AN263" s="49">
        <v>159</v>
      </c>
      <c r="AO263" s="49">
        <v>319</v>
      </c>
      <c r="AP263" s="49">
        <v>316</v>
      </c>
      <c r="AQ263" s="49">
        <v>637</v>
      </c>
      <c r="AR263" s="49">
        <v>213</v>
      </c>
      <c r="AS263" s="49">
        <v>321</v>
      </c>
      <c r="AT263" s="49">
        <v>315</v>
      </c>
      <c r="AU263" s="49">
        <v>0.09</v>
      </c>
      <c r="AV263" s="49">
        <v>0.13200000000000001</v>
      </c>
      <c r="AW263" s="49">
        <v>7</v>
      </c>
      <c r="AX263" s="49">
        <v>36</v>
      </c>
      <c r="AY263" s="49">
        <v>10</v>
      </c>
      <c r="AZ263" s="49">
        <v>1</v>
      </c>
      <c r="BA263" s="49">
        <v>6</v>
      </c>
      <c r="BB263" s="49">
        <v>6</v>
      </c>
      <c r="BC263" s="49">
        <v>3</v>
      </c>
      <c r="BD263" s="49">
        <v>2</v>
      </c>
      <c r="BE263" s="49">
        <v>2</v>
      </c>
      <c r="BF263" s="49">
        <v>2</v>
      </c>
      <c r="BG263" s="49">
        <v>5</v>
      </c>
      <c r="BH263" s="49">
        <v>5</v>
      </c>
      <c r="BI263" s="49">
        <v>4</v>
      </c>
      <c r="BJ263" s="49">
        <v>1</v>
      </c>
      <c r="BK263" s="49">
        <v>1</v>
      </c>
      <c r="BL263" s="49">
        <v>0</v>
      </c>
      <c r="BM263" s="49">
        <v>7</v>
      </c>
      <c r="BN263" s="49">
        <v>7</v>
      </c>
      <c r="BO263" s="49">
        <v>0.23857499200000001</v>
      </c>
      <c r="BP263" s="49">
        <v>0.34233337600000002</v>
      </c>
      <c r="BQ263" s="49">
        <v>43.675990259999999</v>
      </c>
      <c r="BR263" s="49">
        <v>85</v>
      </c>
      <c r="BS263" s="49">
        <v>46</v>
      </c>
      <c r="BT263" s="49">
        <v>66</v>
      </c>
      <c r="BU263" s="49">
        <v>80</v>
      </c>
      <c r="BV263" s="49">
        <v>95</v>
      </c>
      <c r="BW263" s="49">
        <v>114</v>
      </c>
      <c r="BX263" s="49">
        <v>130</v>
      </c>
      <c r="BY263" s="49">
        <v>147</v>
      </c>
      <c r="BZ263" s="49">
        <v>112</v>
      </c>
      <c r="CA263" s="49">
        <v>160</v>
      </c>
      <c r="CB263" s="49">
        <v>194</v>
      </c>
      <c r="CC263" s="49">
        <v>228</v>
      </c>
      <c r="CD263" s="49">
        <v>276</v>
      </c>
      <c r="CE263" s="49">
        <v>313</v>
      </c>
      <c r="CF263" s="49">
        <v>353</v>
      </c>
      <c r="CG263" s="52">
        <v>0</v>
      </c>
      <c r="CH263" s="53">
        <v>0</v>
      </c>
      <c r="CI263" s="54">
        <v>0</v>
      </c>
      <c r="CJ263" s="55">
        <v>0</v>
      </c>
      <c r="CK263" s="61">
        <v>100</v>
      </c>
      <c r="CL263" s="57">
        <v>0</v>
      </c>
      <c r="CM263" s="58">
        <v>0</v>
      </c>
      <c r="CN263" s="59">
        <v>0</v>
      </c>
      <c r="CO263" s="60" t="s">
        <v>344</v>
      </c>
      <c r="CP263" s="49">
        <v>0</v>
      </c>
      <c r="CQ263" s="49">
        <v>0</v>
      </c>
      <c r="CR263" s="49">
        <v>0</v>
      </c>
      <c r="CS263" s="49">
        <v>0</v>
      </c>
      <c r="CT263" s="49">
        <v>0</v>
      </c>
      <c r="CU263" s="49">
        <v>100</v>
      </c>
      <c r="CV263" s="49">
        <v>0</v>
      </c>
      <c r="CW263" s="49">
        <v>0</v>
      </c>
      <c r="CX263" s="49">
        <v>0</v>
      </c>
    </row>
    <row r="264" spans="1:102" ht="15.75" thickBot="1" x14ac:dyDescent="0.3">
      <c r="A264" s="48" t="s">
        <v>345</v>
      </c>
      <c r="B264" s="49" t="s">
        <v>646</v>
      </c>
      <c r="C264" s="49" t="s">
        <v>666</v>
      </c>
      <c r="D264" s="49" t="s">
        <v>669</v>
      </c>
      <c r="E264" s="49" t="s">
        <v>670</v>
      </c>
      <c r="F264" s="50">
        <v>13419</v>
      </c>
      <c r="G264" s="49">
        <v>-33.075699999999998</v>
      </c>
      <c r="H264" s="49">
        <v>25.015129999999999</v>
      </c>
      <c r="I264" s="51">
        <v>10472</v>
      </c>
      <c r="J264" s="51">
        <v>17440</v>
      </c>
      <c r="K264" s="50"/>
      <c r="L264" s="49">
        <v>13411.740690000001</v>
      </c>
      <c r="M264" s="49">
        <v>889036.86049999995</v>
      </c>
      <c r="N264" s="49">
        <v>168883.2366</v>
      </c>
      <c r="O264" s="49">
        <v>168.8832366</v>
      </c>
      <c r="P264" s="49">
        <v>346079.69150000002</v>
      </c>
      <c r="Q264" s="50">
        <v>275</v>
      </c>
      <c r="R264" s="50">
        <v>1798</v>
      </c>
      <c r="S264" s="50">
        <v>333</v>
      </c>
      <c r="T264" s="50">
        <v>1278</v>
      </c>
      <c r="U264" s="50">
        <v>2.8037449999999998E-3</v>
      </c>
      <c r="V264" s="50">
        <v>4.4007209999999998E-3</v>
      </c>
      <c r="W264" s="50">
        <v>10.77999973</v>
      </c>
      <c r="X264" s="50">
        <v>3.6407800000000001E-3</v>
      </c>
      <c r="Y264" s="49">
        <v>0.88790113699999995</v>
      </c>
      <c r="Z264" s="49">
        <v>74.205629220000006</v>
      </c>
      <c r="AA264" s="49">
        <v>51.978131429999998</v>
      </c>
      <c r="AB264" s="50" t="s">
        <v>257</v>
      </c>
      <c r="AC264" s="49">
        <v>7119.02952</v>
      </c>
      <c r="AD264" s="49">
        <v>6.75</v>
      </c>
      <c r="AE264" s="49">
        <v>2.6</v>
      </c>
      <c r="AF264" s="49">
        <v>4.75</v>
      </c>
      <c r="AG264" s="49">
        <v>4.7</v>
      </c>
      <c r="AH264" s="49">
        <v>4.2300000000000004</v>
      </c>
      <c r="AI264" s="49">
        <v>0.77</v>
      </c>
      <c r="AJ264" s="49">
        <v>0.26</v>
      </c>
      <c r="AK264" s="49">
        <v>0.53</v>
      </c>
      <c r="AL264" s="49">
        <v>0.54</v>
      </c>
      <c r="AM264" s="49">
        <v>757</v>
      </c>
      <c r="AN264" s="49">
        <v>155</v>
      </c>
      <c r="AO264" s="49">
        <v>308</v>
      </c>
      <c r="AP264" s="49">
        <v>297</v>
      </c>
      <c r="AQ264" s="49">
        <v>637</v>
      </c>
      <c r="AR264" s="49">
        <v>202</v>
      </c>
      <c r="AS264" s="49">
        <v>311</v>
      </c>
      <c r="AT264" s="49">
        <v>297</v>
      </c>
      <c r="AU264" s="49">
        <v>7.9000000000000001E-2</v>
      </c>
      <c r="AV264" s="49">
        <v>0.13300000000000001</v>
      </c>
      <c r="AW264" s="49">
        <v>7</v>
      </c>
      <c r="AX264" s="49">
        <v>36</v>
      </c>
      <c r="AY264" s="49">
        <v>10</v>
      </c>
      <c r="AZ264" s="49">
        <v>1</v>
      </c>
      <c r="BA264" s="49">
        <v>6</v>
      </c>
      <c r="BB264" s="49">
        <v>6</v>
      </c>
      <c r="BC264" s="49">
        <v>3</v>
      </c>
      <c r="BD264" s="49">
        <v>2</v>
      </c>
      <c r="BE264" s="49">
        <v>2</v>
      </c>
      <c r="BF264" s="49">
        <v>2</v>
      </c>
      <c r="BG264" s="49">
        <v>5</v>
      </c>
      <c r="BH264" s="49">
        <v>5</v>
      </c>
      <c r="BI264" s="49">
        <v>4</v>
      </c>
      <c r="BJ264" s="49">
        <v>1</v>
      </c>
      <c r="BK264" s="49">
        <v>1</v>
      </c>
      <c r="BL264" s="49">
        <v>0</v>
      </c>
      <c r="BM264" s="49">
        <v>7</v>
      </c>
      <c r="BN264" s="49">
        <v>7</v>
      </c>
      <c r="BO264" s="49">
        <v>0.15323105000000001</v>
      </c>
      <c r="BP264" s="49">
        <v>0.57664024800000002</v>
      </c>
      <c r="BQ264" s="49">
        <v>-24.176314619999999</v>
      </c>
      <c r="BR264" s="49">
        <v>87</v>
      </c>
      <c r="BS264" s="49">
        <v>39</v>
      </c>
      <c r="BT264" s="49">
        <v>56</v>
      </c>
      <c r="BU264" s="49">
        <v>68</v>
      </c>
      <c r="BV264" s="49">
        <v>81</v>
      </c>
      <c r="BW264" s="49">
        <v>98</v>
      </c>
      <c r="BX264" s="49">
        <v>111</v>
      </c>
      <c r="BY264" s="49">
        <v>125</v>
      </c>
      <c r="BZ264" s="49">
        <v>1347</v>
      </c>
      <c r="CA264" s="49">
        <v>1916</v>
      </c>
      <c r="CB264" s="49">
        <v>2322</v>
      </c>
      <c r="CC264" s="49">
        <v>2734</v>
      </c>
      <c r="CD264" s="49">
        <v>3304</v>
      </c>
      <c r="CE264" s="49">
        <v>3759</v>
      </c>
      <c r="CF264" s="49">
        <v>4238</v>
      </c>
      <c r="CG264" s="52">
        <v>0</v>
      </c>
      <c r="CH264" s="53">
        <v>0</v>
      </c>
      <c r="CI264" s="54">
        <v>0</v>
      </c>
      <c r="CJ264" s="55">
        <v>0</v>
      </c>
      <c r="CK264" s="61">
        <v>100</v>
      </c>
      <c r="CL264" s="57">
        <v>0</v>
      </c>
      <c r="CM264" s="58">
        <v>0</v>
      </c>
      <c r="CN264" s="59">
        <v>0</v>
      </c>
      <c r="CO264" s="60" t="s">
        <v>345</v>
      </c>
      <c r="CP264" s="49">
        <v>0</v>
      </c>
      <c r="CQ264" s="49">
        <v>0</v>
      </c>
      <c r="CR264" s="49">
        <v>0</v>
      </c>
      <c r="CS264" s="49">
        <v>0</v>
      </c>
      <c r="CT264" s="49">
        <v>0</v>
      </c>
      <c r="CU264" s="49">
        <v>100</v>
      </c>
      <c r="CV264" s="49">
        <v>0</v>
      </c>
      <c r="CW264" s="49">
        <v>0</v>
      </c>
      <c r="CX264" s="49">
        <v>0</v>
      </c>
    </row>
    <row r="265" spans="1:102" ht="15.75" thickBot="1" x14ac:dyDescent="0.3">
      <c r="A265" s="48" t="s">
        <v>346</v>
      </c>
      <c r="B265" s="49" t="s">
        <v>646</v>
      </c>
      <c r="C265" s="49" t="s">
        <v>666</v>
      </c>
      <c r="D265" s="49" t="s">
        <v>669</v>
      </c>
      <c r="E265" s="49" t="s">
        <v>670</v>
      </c>
      <c r="F265" s="50">
        <v>344</v>
      </c>
      <c r="G265" s="49">
        <v>-33.080269999999999</v>
      </c>
      <c r="H265" s="49">
        <v>25.078050000000001</v>
      </c>
      <c r="I265" s="51">
        <v>29026</v>
      </c>
      <c r="J265" s="51">
        <v>42382</v>
      </c>
      <c r="K265" s="50"/>
      <c r="L265" s="49">
        <v>344.40897219999999</v>
      </c>
      <c r="M265" s="49">
        <v>150915.58009999999</v>
      </c>
      <c r="N265" s="49">
        <v>38407.203300000001</v>
      </c>
      <c r="O265" s="49">
        <v>38.407203299999999</v>
      </c>
      <c r="P265" s="49">
        <v>67383.583729999998</v>
      </c>
      <c r="Q265" s="50">
        <v>258</v>
      </c>
      <c r="R265" s="50">
        <v>843</v>
      </c>
      <c r="S265" s="50">
        <v>290</v>
      </c>
      <c r="T265" s="50">
        <v>701</v>
      </c>
      <c r="U265" s="50">
        <v>7.2971069999999997E-3</v>
      </c>
      <c r="V265" s="50">
        <v>8.6816399999999991E-3</v>
      </c>
      <c r="W265" s="50">
        <v>11.69999981</v>
      </c>
      <c r="X265" s="50">
        <v>8.1325440000000002E-3</v>
      </c>
      <c r="Y265" s="49">
        <v>0.87971080599999996</v>
      </c>
      <c r="Z265" s="49">
        <v>90.947561199999996</v>
      </c>
      <c r="AA265" s="49">
        <v>10.82092516</v>
      </c>
      <c r="AB265" s="50" t="s">
        <v>257</v>
      </c>
      <c r="AC265" s="49">
        <v>41.074090669999997</v>
      </c>
      <c r="AD265" s="49">
        <v>6.1</v>
      </c>
      <c r="AE265" s="49">
        <v>3.05</v>
      </c>
      <c r="AF265" s="49">
        <v>4.68</v>
      </c>
      <c r="AG265" s="49">
        <v>4.75</v>
      </c>
      <c r="AH265" s="49">
        <v>5.22</v>
      </c>
      <c r="AI265" s="49">
        <v>0.67</v>
      </c>
      <c r="AJ265" s="49">
        <v>0.26</v>
      </c>
      <c r="AK265" s="49">
        <v>0.46</v>
      </c>
      <c r="AL265" s="49">
        <v>0.47</v>
      </c>
      <c r="AM265" s="49">
        <v>375</v>
      </c>
      <c r="AN265" s="49">
        <v>205</v>
      </c>
      <c r="AO265" s="49">
        <v>302</v>
      </c>
      <c r="AP265" s="49">
        <v>303</v>
      </c>
      <c r="AQ265" s="49">
        <v>294</v>
      </c>
      <c r="AR265" s="49">
        <v>245</v>
      </c>
      <c r="AS265" s="49">
        <v>266</v>
      </c>
      <c r="AT265" s="49">
        <v>266</v>
      </c>
      <c r="AU265" s="49">
        <v>1E-3</v>
      </c>
      <c r="AV265" s="49">
        <v>4.4999999999999998E-2</v>
      </c>
      <c r="AW265" s="49">
        <v>7</v>
      </c>
      <c r="AX265" s="49">
        <v>36</v>
      </c>
      <c r="AY265" s="49">
        <v>10</v>
      </c>
      <c r="AZ265" s="49">
        <v>1</v>
      </c>
      <c r="BA265" s="49">
        <v>3</v>
      </c>
      <c r="BB265" s="49">
        <v>6</v>
      </c>
      <c r="BC265" s="49">
        <v>3</v>
      </c>
      <c r="BD265" s="49">
        <v>2</v>
      </c>
      <c r="BE265" s="49">
        <v>2</v>
      </c>
      <c r="BF265" s="49">
        <v>2</v>
      </c>
      <c r="BG265" s="49">
        <v>5</v>
      </c>
      <c r="BH265" s="49">
        <v>5</v>
      </c>
      <c r="BI265" s="49">
        <v>5</v>
      </c>
      <c r="BJ265" s="49">
        <v>1</v>
      </c>
      <c r="BK265" s="49">
        <v>1</v>
      </c>
      <c r="BL265" s="49">
        <v>1</v>
      </c>
      <c r="BM265" s="49">
        <v>7</v>
      </c>
      <c r="BN265" s="49">
        <v>7</v>
      </c>
      <c r="BO265" s="49">
        <v>0.15323105000000001</v>
      </c>
      <c r="BP265" s="49">
        <v>0.72710781400000002</v>
      </c>
      <c r="BQ265" s="49">
        <v>2.9903427859999998</v>
      </c>
      <c r="BR265" s="49">
        <v>84</v>
      </c>
      <c r="BS265" s="49">
        <v>34</v>
      </c>
      <c r="BT265" s="49">
        <v>48</v>
      </c>
      <c r="BU265" s="49">
        <v>59</v>
      </c>
      <c r="BV265" s="49">
        <v>69</v>
      </c>
      <c r="BW265" s="49">
        <v>84</v>
      </c>
      <c r="BX265" s="49">
        <v>96</v>
      </c>
      <c r="BY265" s="49">
        <v>108</v>
      </c>
      <c r="BZ265" s="49">
        <v>45</v>
      </c>
      <c r="CA265" s="49">
        <v>64</v>
      </c>
      <c r="CB265" s="49">
        <v>78</v>
      </c>
      <c r="CC265" s="49">
        <v>92</v>
      </c>
      <c r="CD265" s="49">
        <v>111</v>
      </c>
      <c r="CE265" s="49">
        <v>127</v>
      </c>
      <c r="CF265" s="49">
        <v>143</v>
      </c>
      <c r="CG265" s="52">
        <v>0</v>
      </c>
      <c r="CH265" s="53">
        <v>0</v>
      </c>
      <c r="CI265" s="54">
        <v>0</v>
      </c>
      <c r="CJ265" s="55">
        <v>0</v>
      </c>
      <c r="CK265" s="61">
        <v>100</v>
      </c>
      <c r="CL265" s="57">
        <v>0</v>
      </c>
      <c r="CM265" s="58">
        <v>0</v>
      </c>
      <c r="CN265" s="59">
        <v>0</v>
      </c>
      <c r="CO265" s="60" t="s">
        <v>346</v>
      </c>
      <c r="CP265" s="49">
        <v>0</v>
      </c>
      <c r="CQ265" s="49">
        <v>0</v>
      </c>
      <c r="CR265" s="49">
        <v>0</v>
      </c>
      <c r="CS265" s="49">
        <v>0</v>
      </c>
      <c r="CT265" s="49">
        <v>0</v>
      </c>
      <c r="CU265" s="49">
        <v>100</v>
      </c>
      <c r="CV265" s="49">
        <v>0</v>
      </c>
      <c r="CW265" s="49">
        <v>0</v>
      </c>
      <c r="CX265" s="49">
        <v>0</v>
      </c>
    </row>
    <row r="266" spans="1:102" ht="15.75" thickBot="1" x14ac:dyDescent="0.3">
      <c r="A266" s="62" t="s">
        <v>347</v>
      </c>
      <c r="B266" s="64" t="s">
        <v>646</v>
      </c>
      <c r="C266" s="64" t="s">
        <v>671</v>
      </c>
      <c r="D266" s="64" t="s">
        <v>672</v>
      </c>
      <c r="E266" s="64" t="s">
        <v>673</v>
      </c>
      <c r="F266" s="65">
        <v>16820</v>
      </c>
      <c r="G266" s="63">
        <v>-33.206110000000002</v>
      </c>
      <c r="H266" s="63">
        <v>25.147110000000001</v>
      </c>
      <c r="I266" s="66">
        <v>8402</v>
      </c>
      <c r="J266" s="66">
        <v>43328</v>
      </c>
      <c r="K266" s="65"/>
      <c r="L266" s="63">
        <v>16812.526119999999</v>
      </c>
      <c r="M266" s="63">
        <v>1033407.966</v>
      </c>
      <c r="N266" s="63">
        <v>178524.6973</v>
      </c>
      <c r="O266" s="49">
        <v>178.52469730000001</v>
      </c>
      <c r="P266" s="63">
        <v>383687.75329999998</v>
      </c>
      <c r="Q266" s="65">
        <v>221</v>
      </c>
      <c r="R266" s="65">
        <v>1798</v>
      </c>
      <c r="S266" s="65">
        <v>279</v>
      </c>
      <c r="T266" s="65">
        <v>1242</v>
      </c>
      <c r="U266" s="65">
        <v>2.5509249999999999E-3</v>
      </c>
      <c r="V266" s="65">
        <v>4.1101130000000003E-3</v>
      </c>
      <c r="W266" s="65">
        <v>10.989999770000001</v>
      </c>
      <c r="X266" s="65">
        <v>3.3464710000000002E-3</v>
      </c>
      <c r="Y266" s="63">
        <v>0.75348899999999996</v>
      </c>
      <c r="Z266" s="63">
        <v>73.070736679999996</v>
      </c>
      <c r="AA266" s="63">
        <v>58.131549319999998</v>
      </c>
      <c r="AB266" s="65" t="s">
        <v>257</v>
      </c>
      <c r="AC266" s="63">
        <v>3958.2435730000002</v>
      </c>
      <c r="AD266" s="63">
        <v>6.75</v>
      </c>
      <c r="AE266" s="63">
        <v>2.6</v>
      </c>
      <c r="AF266" s="63">
        <v>4.74</v>
      </c>
      <c r="AG266" s="63">
        <v>4.7300000000000004</v>
      </c>
      <c r="AH266" s="63">
        <v>6.09</v>
      </c>
      <c r="AI266" s="63">
        <v>0.77</v>
      </c>
      <c r="AJ266" s="63">
        <v>0.16</v>
      </c>
      <c r="AK266" s="63">
        <v>0.52</v>
      </c>
      <c r="AL266" s="63">
        <v>0.54</v>
      </c>
      <c r="AM266" s="63">
        <v>757</v>
      </c>
      <c r="AN266" s="63">
        <v>155</v>
      </c>
      <c r="AO266" s="63">
        <v>311</v>
      </c>
      <c r="AP266" s="63">
        <v>301</v>
      </c>
      <c r="AQ266" s="63">
        <v>637</v>
      </c>
      <c r="AR266" s="63">
        <v>202</v>
      </c>
      <c r="AS266" s="63">
        <v>312</v>
      </c>
      <c r="AT266" s="63">
        <v>297</v>
      </c>
      <c r="AU266" s="63">
        <v>0.114</v>
      </c>
      <c r="AV266" s="63">
        <v>0.108</v>
      </c>
      <c r="AW266" s="63">
        <v>7</v>
      </c>
      <c r="AX266" s="63">
        <v>36</v>
      </c>
      <c r="AY266" s="63">
        <v>10</v>
      </c>
      <c r="AZ266" s="63">
        <v>1</v>
      </c>
      <c r="BA266" s="63">
        <v>6</v>
      </c>
      <c r="BB266" s="63">
        <v>6</v>
      </c>
      <c r="BC266" s="63">
        <v>3</v>
      </c>
      <c r="BD266" s="63">
        <v>2</v>
      </c>
      <c r="BE266" s="63">
        <v>2</v>
      </c>
      <c r="BF266" s="63">
        <v>2</v>
      </c>
      <c r="BG266" s="63">
        <v>5</v>
      </c>
      <c r="BH266" s="63">
        <v>5</v>
      </c>
      <c r="BI266" s="63">
        <v>4</v>
      </c>
      <c r="BJ266" s="63">
        <v>1</v>
      </c>
      <c r="BK266" s="63">
        <v>2</v>
      </c>
      <c r="BL266" s="63">
        <v>0</v>
      </c>
      <c r="BM266" s="63">
        <v>7</v>
      </c>
      <c r="BN266" s="63">
        <v>7</v>
      </c>
      <c r="BO266" s="63">
        <v>0.15323105000000001</v>
      </c>
      <c r="BP266" s="63">
        <v>0.21921492200000001</v>
      </c>
      <c r="BQ266" s="63">
        <v>6.593907991</v>
      </c>
      <c r="BR266" s="63">
        <v>80</v>
      </c>
      <c r="BS266" s="63">
        <v>43</v>
      </c>
      <c r="BT266" s="63">
        <v>62</v>
      </c>
      <c r="BU266" s="63">
        <v>75</v>
      </c>
      <c r="BV266" s="63">
        <v>89</v>
      </c>
      <c r="BW266" s="63">
        <v>108</v>
      </c>
      <c r="BX266" s="63">
        <v>123</v>
      </c>
      <c r="BY266" s="63">
        <v>138</v>
      </c>
      <c r="BZ266" s="63">
        <v>786</v>
      </c>
      <c r="CA266" s="63">
        <v>1118</v>
      </c>
      <c r="CB266" s="63">
        <v>1356</v>
      </c>
      <c r="CC266" s="63">
        <v>1597</v>
      </c>
      <c r="CD266" s="63">
        <v>1931</v>
      </c>
      <c r="CE266" s="63">
        <v>2197</v>
      </c>
      <c r="CF266" s="63">
        <v>2478</v>
      </c>
      <c r="CG266" s="52">
        <v>0</v>
      </c>
      <c r="CH266" s="53">
        <v>0</v>
      </c>
      <c r="CI266" s="54">
        <v>0</v>
      </c>
      <c r="CJ266" s="55">
        <v>0</v>
      </c>
      <c r="CK266" s="61">
        <v>100</v>
      </c>
      <c r="CL266" s="57">
        <v>0</v>
      </c>
      <c r="CM266" s="58">
        <v>0</v>
      </c>
      <c r="CN266" s="59">
        <v>0</v>
      </c>
      <c r="CO266" s="67" t="s">
        <v>347</v>
      </c>
      <c r="CP266" s="49">
        <v>0</v>
      </c>
      <c r="CQ266" s="49">
        <v>0</v>
      </c>
      <c r="CR266" s="49">
        <v>0</v>
      </c>
      <c r="CS266" s="49">
        <v>0</v>
      </c>
      <c r="CT266" s="49">
        <v>0</v>
      </c>
      <c r="CU266" s="49">
        <v>100</v>
      </c>
      <c r="CV266" s="49">
        <v>0</v>
      </c>
      <c r="CW266" s="49">
        <v>0</v>
      </c>
      <c r="CX266" s="49">
        <v>0</v>
      </c>
    </row>
    <row r="267" spans="1:102" ht="15.75" thickBot="1" x14ac:dyDescent="0.3">
      <c r="A267" s="48" t="s">
        <v>348</v>
      </c>
      <c r="B267" s="49" t="s">
        <v>646</v>
      </c>
      <c r="C267" s="49" t="s">
        <v>674</v>
      </c>
      <c r="D267" s="49" t="s">
        <v>675</v>
      </c>
      <c r="E267" s="49" t="s">
        <v>676</v>
      </c>
      <c r="F267" s="50">
        <v>1597</v>
      </c>
      <c r="G267" s="49">
        <v>-32.979869999999998</v>
      </c>
      <c r="H267" s="49">
        <v>25.189859999999999</v>
      </c>
      <c r="I267" s="51">
        <v>10472</v>
      </c>
      <c r="J267" s="51">
        <v>17745</v>
      </c>
      <c r="K267" s="50"/>
      <c r="L267" s="49">
        <v>1588.8463119999999</v>
      </c>
      <c r="M267" s="49">
        <v>334426.72009999998</v>
      </c>
      <c r="N267" s="49">
        <v>79279.796119999999</v>
      </c>
      <c r="O267" s="49">
        <v>79.27979612</v>
      </c>
      <c r="P267" s="49">
        <v>132270.08979999999</v>
      </c>
      <c r="Q267" s="50">
        <v>336</v>
      </c>
      <c r="R267" s="50">
        <v>1910</v>
      </c>
      <c r="S267" s="50">
        <v>398</v>
      </c>
      <c r="T267" s="50">
        <v>848</v>
      </c>
      <c r="U267" s="50">
        <v>4.771979E-3</v>
      </c>
      <c r="V267" s="50">
        <v>1.1899893999999999E-2</v>
      </c>
      <c r="W267" s="50">
        <v>15.19999981</v>
      </c>
      <c r="X267" s="50">
        <v>4.5361730000000001E-3</v>
      </c>
      <c r="Y267" s="49">
        <v>0.95544614999999999</v>
      </c>
      <c r="Z267" s="49">
        <v>85.007509580000004</v>
      </c>
      <c r="AA267" s="49">
        <v>22.772719030000001</v>
      </c>
      <c r="AB267" s="50" t="s">
        <v>257</v>
      </c>
      <c r="AC267" s="49">
        <v>636.09110559999999</v>
      </c>
      <c r="AD267" s="49">
        <v>6.75</v>
      </c>
      <c r="AE267" s="49">
        <v>2.95</v>
      </c>
      <c r="AF267" s="49">
        <v>4.9400000000000004</v>
      </c>
      <c r="AG267" s="49">
        <v>5.0999999999999996</v>
      </c>
      <c r="AH267" s="49">
        <v>6.09</v>
      </c>
      <c r="AI267" s="49">
        <v>0.74</v>
      </c>
      <c r="AJ267" s="49">
        <v>0.31</v>
      </c>
      <c r="AK267" s="49">
        <v>0.63</v>
      </c>
      <c r="AL267" s="49">
        <v>0.66</v>
      </c>
      <c r="AM267" s="49">
        <v>642</v>
      </c>
      <c r="AN267" s="49">
        <v>183</v>
      </c>
      <c r="AO267" s="49">
        <v>355</v>
      </c>
      <c r="AP267" s="49">
        <v>323</v>
      </c>
      <c r="AQ267" s="49">
        <v>485</v>
      </c>
      <c r="AR267" s="49">
        <v>262</v>
      </c>
      <c r="AS267" s="49">
        <v>348</v>
      </c>
      <c r="AT267" s="49">
        <v>330</v>
      </c>
      <c r="AU267" s="49">
        <v>1.0999999999999999E-2</v>
      </c>
      <c r="AV267" s="49">
        <v>0.107</v>
      </c>
      <c r="AW267" s="49">
        <v>7</v>
      </c>
      <c r="AX267" s="49">
        <v>36</v>
      </c>
      <c r="AY267" s="49">
        <v>10</v>
      </c>
      <c r="AZ267" s="49">
        <v>1</v>
      </c>
      <c r="BA267" s="49">
        <v>6</v>
      </c>
      <c r="BB267" s="49">
        <v>6</v>
      </c>
      <c r="BC267" s="49">
        <v>3</v>
      </c>
      <c r="BD267" s="49">
        <v>2</v>
      </c>
      <c r="BE267" s="49">
        <v>2</v>
      </c>
      <c r="BF267" s="49">
        <v>2</v>
      </c>
      <c r="BG267" s="49">
        <v>5</v>
      </c>
      <c r="BH267" s="49">
        <v>5</v>
      </c>
      <c r="BI267" s="49">
        <v>5</v>
      </c>
      <c r="BJ267" s="49">
        <v>1</v>
      </c>
      <c r="BK267" s="49">
        <v>2</v>
      </c>
      <c r="BL267" s="49">
        <v>1</v>
      </c>
      <c r="BM267" s="49">
        <v>7</v>
      </c>
      <c r="BN267" s="49">
        <v>7</v>
      </c>
      <c r="BO267" s="49">
        <v>0.15323105000000001</v>
      </c>
      <c r="BP267" s="49">
        <v>0.42458008000000003</v>
      </c>
      <c r="BQ267" s="49">
        <v>-16.018808329999999</v>
      </c>
      <c r="BR267" s="49">
        <v>92</v>
      </c>
      <c r="BS267" s="49">
        <v>48</v>
      </c>
      <c r="BT267" s="49">
        <v>68</v>
      </c>
      <c r="BU267" s="49">
        <v>82</v>
      </c>
      <c r="BV267" s="49">
        <v>97</v>
      </c>
      <c r="BW267" s="49">
        <v>117</v>
      </c>
      <c r="BX267" s="49">
        <v>132</v>
      </c>
      <c r="BY267" s="49">
        <v>149</v>
      </c>
      <c r="BZ267" s="49">
        <v>182</v>
      </c>
      <c r="CA267" s="49">
        <v>257</v>
      </c>
      <c r="CB267" s="49">
        <v>311</v>
      </c>
      <c r="CC267" s="49">
        <v>365</v>
      </c>
      <c r="CD267" s="49">
        <v>440</v>
      </c>
      <c r="CE267" s="49">
        <v>499</v>
      </c>
      <c r="CF267" s="49">
        <v>562</v>
      </c>
      <c r="CG267" s="52">
        <v>0</v>
      </c>
      <c r="CH267" s="53">
        <v>0</v>
      </c>
      <c r="CI267" s="54">
        <v>0</v>
      </c>
      <c r="CJ267" s="55">
        <v>0</v>
      </c>
      <c r="CK267" s="61">
        <v>30</v>
      </c>
      <c r="CL267" s="57">
        <v>70</v>
      </c>
      <c r="CM267" s="58">
        <v>0</v>
      </c>
      <c r="CN267" s="59">
        <v>0</v>
      </c>
      <c r="CO267" s="60" t="s">
        <v>348</v>
      </c>
      <c r="CP267" s="49">
        <v>0</v>
      </c>
      <c r="CQ267" s="49">
        <v>0</v>
      </c>
      <c r="CR267" s="49">
        <v>0</v>
      </c>
      <c r="CS267" s="49">
        <v>0</v>
      </c>
      <c r="CT267" s="49">
        <v>0</v>
      </c>
      <c r="CU267" s="49">
        <v>100</v>
      </c>
      <c r="CV267" s="49">
        <v>0</v>
      </c>
      <c r="CW267" s="49">
        <v>0</v>
      </c>
      <c r="CX267" s="49">
        <v>0</v>
      </c>
    </row>
    <row r="268" spans="1:102" ht="15.75" thickBot="1" x14ac:dyDescent="0.3">
      <c r="A268" s="48" t="s">
        <v>349</v>
      </c>
      <c r="B268" s="49" t="s">
        <v>647</v>
      </c>
      <c r="C268" s="49" t="s">
        <v>680</v>
      </c>
      <c r="D268" s="49" t="s">
        <v>681</v>
      </c>
      <c r="E268" s="49" t="s">
        <v>682</v>
      </c>
      <c r="F268" s="50">
        <v>588</v>
      </c>
      <c r="G268" s="49">
        <v>-33.552300000000002</v>
      </c>
      <c r="H268" s="49">
        <v>26.601800000000001</v>
      </c>
      <c r="I268" s="51">
        <v>25388</v>
      </c>
      <c r="J268" s="51">
        <v>43313</v>
      </c>
      <c r="K268" s="50">
        <v>1969</v>
      </c>
      <c r="L268" s="49">
        <v>584.89907679999999</v>
      </c>
      <c r="M268" s="49">
        <v>212625.56890000001</v>
      </c>
      <c r="N268" s="49">
        <v>57340.78585</v>
      </c>
      <c r="O268" s="49">
        <v>57.340785850000003</v>
      </c>
      <c r="P268" s="49">
        <v>93420.485969999994</v>
      </c>
      <c r="Q268" s="50">
        <v>76</v>
      </c>
      <c r="R268" s="50">
        <v>672</v>
      </c>
      <c r="S268" s="50">
        <v>116</v>
      </c>
      <c r="T268" s="50">
        <v>402</v>
      </c>
      <c r="U268" s="50">
        <v>4.4510740000000002E-3</v>
      </c>
      <c r="V268" s="50">
        <v>6.3797569999999998E-3</v>
      </c>
      <c r="W268" s="50">
        <v>13.56000042</v>
      </c>
      <c r="X268" s="50">
        <v>4.0819029999999996E-3</v>
      </c>
      <c r="Y268" s="49">
        <v>0.14498491999999999</v>
      </c>
      <c r="Z268" s="49">
        <v>90.159647919999998</v>
      </c>
      <c r="AA268" s="49">
        <v>18.145679359999999</v>
      </c>
      <c r="AB268" s="50" t="s">
        <v>257</v>
      </c>
      <c r="AC268" s="49">
        <v>258.39756990000001</v>
      </c>
      <c r="AD268" s="49">
        <v>6</v>
      </c>
      <c r="AE268" s="49">
        <v>2.75</v>
      </c>
      <c r="AF268" s="49">
        <v>4.8600000000000003</v>
      </c>
      <c r="AG268" s="49">
        <v>4.95</v>
      </c>
      <c r="AH268" s="49">
        <v>5.77</v>
      </c>
      <c r="AI268" s="49">
        <v>0.7</v>
      </c>
      <c r="AJ268" s="49">
        <v>0.49</v>
      </c>
      <c r="AK268" s="49">
        <v>0.59</v>
      </c>
      <c r="AL268" s="49">
        <v>0.56000000000000005</v>
      </c>
      <c r="AM268" s="49">
        <v>791</v>
      </c>
      <c r="AN268" s="49">
        <v>459</v>
      </c>
      <c r="AO268" s="49">
        <v>579</v>
      </c>
      <c r="AP268" s="49">
        <v>565</v>
      </c>
      <c r="AQ268" s="49">
        <v>624</v>
      </c>
      <c r="AR268" s="49">
        <v>535</v>
      </c>
      <c r="AS268" s="49">
        <v>597</v>
      </c>
      <c r="AT268" s="49">
        <v>598</v>
      </c>
      <c r="AU268" s="49">
        <v>0.11700000000000001</v>
      </c>
      <c r="AV268" s="49">
        <v>0.112</v>
      </c>
      <c r="AW268" s="49">
        <v>14</v>
      </c>
      <c r="AX268" s="49">
        <v>4</v>
      </c>
      <c r="AY268" s="49">
        <v>9</v>
      </c>
      <c r="AZ268" s="49">
        <v>2</v>
      </c>
      <c r="BA268" s="49">
        <v>1</v>
      </c>
      <c r="BB268" s="49">
        <v>1</v>
      </c>
      <c r="BC268" s="49">
        <v>1</v>
      </c>
      <c r="BD268" s="49">
        <v>1</v>
      </c>
      <c r="BE268" s="49">
        <v>1</v>
      </c>
      <c r="BF268" s="49">
        <v>1</v>
      </c>
      <c r="BG268" s="49">
        <v>5</v>
      </c>
      <c r="BH268" s="49">
        <v>5</v>
      </c>
      <c r="BI268" s="49">
        <v>5</v>
      </c>
      <c r="BJ268" s="49">
        <v>2</v>
      </c>
      <c r="BK268" s="49">
        <v>2</v>
      </c>
      <c r="BL268" s="49">
        <v>2</v>
      </c>
      <c r="BM268" s="49">
        <v>7</v>
      </c>
      <c r="BN268" s="49">
        <v>7</v>
      </c>
      <c r="BO268" s="49">
        <v>-1.761292823</v>
      </c>
      <c r="BP268" s="49">
        <v>0.55822181699999995</v>
      </c>
      <c r="BQ268" s="49">
        <v>-65.728686870000004</v>
      </c>
      <c r="BR268" s="49">
        <v>159</v>
      </c>
      <c r="BS268" s="49">
        <v>62</v>
      </c>
      <c r="BT268" s="49">
        <v>93</v>
      </c>
      <c r="BU268" s="49">
        <v>116</v>
      </c>
      <c r="BV268" s="49">
        <v>141</v>
      </c>
      <c r="BW268" s="49">
        <v>179</v>
      </c>
      <c r="BX268" s="49">
        <v>210</v>
      </c>
      <c r="BY268" s="49">
        <v>246</v>
      </c>
      <c r="BZ268" s="49">
        <v>109</v>
      </c>
      <c r="CA268" s="49">
        <v>161</v>
      </c>
      <c r="CB268" s="49">
        <v>201</v>
      </c>
      <c r="CC268" s="49">
        <v>245</v>
      </c>
      <c r="CD268" s="49">
        <v>310</v>
      </c>
      <c r="CE268" s="49">
        <v>365</v>
      </c>
      <c r="CF268" s="49">
        <v>427</v>
      </c>
      <c r="CG268" s="52">
        <v>0</v>
      </c>
      <c r="CH268" s="53">
        <v>0</v>
      </c>
      <c r="CI268" s="54">
        <v>0</v>
      </c>
      <c r="CJ268" s="55">
        <v>0</v>
      </c>
      <c r="CK268" s="61">
        <v>0</v>
      </c>
      <c r="CL268" s="57">
        <v>100</v>
      </c>
      <c r="CM268" s="58">
        <v>0</v>
      </c>
      <c r="CN268" s="59">
        <v>0</v>
      </c>
      <c r="CO268" s="60" t="s">
        <v>349</v>
      </c>
      <c r="CP268" s="49">
        <v>0</v>
      </c>
      <c r="CQ268" s="49">
        <v>0</v>
      </c>
      <c r="CR268" s="49">
        <v>0</v>
      </c>
      <c r="CS268" s="49">
        <v>0</v>
      </c>
      <c r="CT268" s="49">
        <v>0</v>
      </c>
      <c r="CU268" s="49">
        <v>0</v>
      </c>
      <c r="CV268" s="49">
        <v>0</v>
      </c>
      <c r="CW268" s="49">
        <v>100</v>
      </c>
      <c r="CX268" s="49">
        <v>0</v>
      </c>
    </row>
    <row r="269" spans="1:102" ht="15.75" thickBot="1" x14ac:dyDescent="0.3">
      <c r="A269" s="48" t="s">
        <v>350</v>
      </c>
      <c r="B269" s="49" t="s">
        <v>647</v>
      </c>
      <c r="C269" s="49" t="s">
        <v>683</v>
      </c>
      <c r="D269" s="49" t="s">
        <v>684</v>
      </c>
      <c r="E269" s="49" t="s">
        <v>685</v>
      </c>
      <c r="F269" s="50">
        <v>579</v>
      </c>
      <c r="G269" s="49">
        <v>-33.506770000000003</v>
      </c>
      <c r="H269" s="49">
        <v>26.744440000000001</v>
      </c>
      <c r="I269" s="51">
        <v>25393</v>
      </c>
      <c r="J269" s="51">
        <v>43313</v>
      </c>
      <c r="K269" s="50">
        <v>1968</v>
      </c>
      <c r="L269" s="49">
        <v>591.14760799999999</v>
      </c>
      <c r="M269" s="49">
        <v>181979.3155</v>
      </c>
      <c r="N269" s="49">
        <v>34098.18821</v>
      </c>
      <c r="O269" s="49">
        <v>34.098188210000004</v>
      </c>
      <c r="P269" s="49">
        <v>87370.921249999999</v>
      </c>
      <c r="Q269" s="50">
        <v>44</v>
      </c>
      <c r="R269" s="50">
        <v>755</v>
      </c>
      <c r="S269" s="50">
        <v>94</v>
      </c>
      <c r="T269" s="50">
        <v>476</v>
      </c>
      <c r="U269" s="50">
        <v>5.4835709999999996E-3</v>
      </c>
      <c r="V269" s="50">
        <v>8.1377189999999999E-3</v>
      </c>
      <c r="W269" s="50">
        <v>14.920000079999999</v>
      </c>
      <c r="X269" s="50">
        <v>5.829552E-3</v>
      </c>
      <c r="Y269" s="49">
        <v>0.13673047199999999</v>
      </c>
      <c r="Z269" s="49">
        <v>89.221840950000001</v>
      </c>
      <c r="AA269" s="49">
        <v>15.02442593</v>
      </c>
      <c r="AB269" s="50" t="s">
        <v>257</v>
      </c>
      <c r="AC269" s="49">
        <v>124.1601955</v>
      </c>
      <c r="AD269" s="49">
        <v>6.65</v>
      </c>
      <c r="AE269" s="49">
        <v>3.2</v>
      </c>
      <c r="AF269" s="49">
        <v>4.6500000000000004</v>
      </c>
      <c r="AG269" s="49">
        <v>4.5</v>
      </c>
      <c r="AH269" s="49">
        <v>4.25</v>
      </c>
      <c r="AI269" s="49">
        <v>0.7</v>
      </c>
      <c r="AJ269" s="49">
        <v>0.53</v>
      </c>
      <c r="AK269" s="49">
        <v>0.6</v>
      </c>
      <c r="AL269" s="49">
        <v>0.59</v>
      </c>
      <c r="AM269" s="49">
        <v>873</v>
      </c>
      <c r="AN269" s="49">
        <v>454</v>
      </c>
      <c r="AO269" s="49">
        <v>604</v>
      </c>
      <c r="AP269" s="49">
        <v>588</v>
      </c>
      <c r="AQ269" s="49">
        <v>689</v>
      </c>
      <c r="AR269" s="49">
        <v>495</v>
      </c>
      <c r="AS269" s="49">
        <v>566</v>
      </c>
      <c r="AT269" s="49">
        <v>566</v>
      </c>
      <c r="AU269" s="49">
        <v>3.3000000000000002E-2</v>
      </c>
      <c r="AV269" s="49">
        <v>1.292</v>
      </c>
      <c r="AW269" s="49">
        <v>14</v>
      </c>
      <c r="AX269" s="49">
        <v>4</v>
      </c>
      <c r="AY269" s="49">
        <v>9</v>
      </c>
      <c r="AZ269" s="49">
        <v>2</v>
      </c>
      <c r="BA269" s="49">
        <v>1</v>
      </c>
      <c r="BB269" s="49">
        <v>1</v>
      </c>
      <c r="BC269" s="49">
        <v>1</v>
      </c>
      <c r="BD269" s="49">
        <v>1</v>
      </c>
      <c r="BE269" s="49">
        <v>1</v>
      </c>
      <c r="BF269" s="49">
        <v>1</v>
      </c>
      <c r="BG269" s="49">
        <v>5</v>
      </c>
      <c r="BH269" s="49">
        <v>5</v>
      </c>
      <c r="BI269" s="49">
        <v>5</v>
      </c>
      <c r="BJ269" s="49">
        <v>2</v>
      </c>
      <c r="BK269" s="49">
        <v>2</v>
      </c>
      <c r="BL269" s="49">
        <v>2</v>
      </c>
      <c r="BM269" s="49">
        <v>7</v>
      </c>
      <c r="BN269" s="49">
        <v>7</v>
      </c>
      <c r="BO269" s="49">
        <v>-1.1067457650000001</v>
      </c>
      <c r="BP269" s="49">
        <v>0.317136841</v>
      </c>
      <c r="BQ269" s="49">
        <v>81.341906929999993</v>
      </c>
      <c r="BR269" s="49">
        <v>161</v>
      </c>
      <c r="BS269" s="49">
        <v>60</v>
      </c>
      <c r="BT269" s="49">
        <v>89</v>
      </c>
      <c r="BU269" s="49">
        <v>111</v>
      </c>
      <c r="BV269" s="49">
        <v>136</v>
      </c>
      <c r="BW269" s="49">
        <v>172</v>
      </c>
      <c r="BX269" s="49">
        <v>202</v>
      </c>
      <c r="BY269" s="49">
        <v>237</v>
      </c>
      <c r="BZ269" s="49">
        <v>87</v>
      </c>
      <c r="CA269" s="49">
        <v>129</v>
      </c>
      <c r="CB269" s="49">
        <v>162</v>
      </c>
      <c r="CC269" s="49">
        <v>197</v>
      </c>
      <c r="CD269" s="49">
        <v>249</v>
      </c>
      <c r="CE269" s="49">
        <v>294</v>
      </c>
      <c r="CF269" s="49">
        <v>344</v>
      </c>
      <c r="CG269" s="52">
        <v>0</v>
      </c>
      <c r="CH269" s="53">
        <v>0</v>
      </c>
      <c r="CI269" s="54">
        <v>0</v>
      </c>
      <c r="CJ269" s="55">
        <v>0</v>
      </c>
      <c r="CK269" s="61">
        <v>0</v>
      </c>
      <c r="CL269" s="57">
        <v>100</v>
      </c>
      <c r="CM269" s="58">
        <v>0</v>
      </c>
      <c r="CN269" s="59">
        <v>0</v>
      </c>
      <c r="CO269" s="60" t="s">
        <v>350</v>
      </c>
      <c r="CP269" s="49">
        <v>0</v>
      </c>
      <c r="CQ269" s="49">
        <v>0</v>
      </c>
      <c r="CR269" s="49">
        <v>0</v>
      </c>
      <c r="CS269" s="49">
        <v>0</v>
      </c>
      <c r="CT269" s="49">
        <v>0</v>
      </c>
      <c r="CU269" s="49">
        <v>0</v>
      </c>
      <c r="CV269" s="49">
        <v>0</v>
      </c>
      <c r="CW269" s="49">
        <v>100</v>
      </c>
      <c r="CX269" s="49">
        <v>0</v>
      </c>
    </row>
    <row r="270" spans="1:102" ht="15.75" thickBot="1" x14ac:dyDescent="0.3">
      <c r="A270" s="48" t="s">
        <v>351</v>
      </c>
      <c r="B270" s="49" t="s">
        <v>648</v>
      </c>
      <c r="C270" s="49" t="s">
        <v>706</v>
      </c>
      <c r="D270" s="49" t="s">
        <v>707</v>
      </c>
      <c r="E270" s="49" t="s">
        <v>708</v>
      </c>
      <c r="F270" s="50">
        <v>1652</v>
      </c>
      <c r="G270" s="49">
        <v>-31.57002</v>
      </c>
      <c r="H270" s="49">
        <v>25.543880000000001</v>
      </c>
      <c r="I270" s="51">
        <v>28336</v>
      </c>
      <c r="J270" s="51">
        <v>43299</v>
      </c>
      <c r="K270" s="50"/>
      <c r="L270" s="49">
        <v>1567.9202399999999</v>
      </c>
      <c r="M270" s="49">
        <v>305012.10700000002</v>
      </c>
      <c r="N270" s="49">
        <v>40890.209419999999</v>
      </c>
      <c r="O270" s="49">
        <v>40.890209419999998</v>
      </c>
      <c r="P270" s="49">
        <v>94413.693549999996</v>
      </c>
      <c r="Q270" s="50">
        <v>1122</v>
      </c>
      <c r="R270" s="50">
        <v>1902</v>
      </c>
      <c r="S270" s="50">
        <v>1151</v>
      </c>
      <c r="T270" s="50">
        <v>1515</v>
      </c>
      <c r="U270" s="50">
        <v>4.1085679999999999E-3</v>
      </c>
      <c r="V270" s="50">
        <v>8.2615129999999998E-3</v>
      </c>
      <c r="W270" s="50">
        <v>10.899999619999999</v>
      </c>
      <c r="X270" s="50">
        <v>5.1404969999999999E-3</v>
      </c>
      <c r="Y270" s="49">
        <v>2.1622919760000001</v>
      </c>
      <c r="Z270" s="49">
        <v>83.530948449999997</v>
      </c>
      <c r="AA270" s="49">
        <v>16.73997825</v>
      </c>
      <c r="AB270" s="50" t="s">
        <v>257</v>
      </c>
      <c r="AC270" s="49">
        <v>69.233861210000001</v>
      </c>
      <c r="AD270" s="49">
        <v>6.46</v>
      </c>
      <c r="AE270" s="49">
        <v>2.65</v>
      </c>
      <c r="AF270" s="49">
        <v>4.93</v>
      </c>
      <c r="AG270" s="49">
        <v>4.88</v>
      </c>
      <c r="AH270" s="49">
        <v>4.88</v>
      </c>
      <c r="AI270" s="49">
        <v>0.69</v>
      </c>
      <c r="AJ270" s="49">
        <v>0.27</v>
      </c>
      <c r="AK270" s="49">
        <v>0.45</v>
      </c>
      <c r="AL270" s="49">
        <v>0.36</v>
      </c>
      <c r="AM270" s="49">
        <v>481</v>
      </c>
      <c r="AN270" s="49">
        <v>289</v>
      </c>
      <c r="AO270" s="49">
        <v>386</v>
      </c>
      <c r="AP270" s="49">
        <v>391</v>
      </c>
      <c r="AQ270" s="49">
        <v>455</v>
      </c>
      <c r="AR270" s="49">
        <v>298</v>
      </c>
      <c r="AS270" s="49">
        <v>369</v>
      </c>
      <c r="AT270" s="49">
        <v>365</v>
      </c>
      <c r="AU270" s="49">
        <v>3.2000000000000001E-2</v>
      </c>
      <c r="AV270" s="49">
        <v>0.28899999999999998</v>
      </c>
      <c r="AW270" s="49">
        <v>7</v>
      </c>
      <c r="AX270" s="49">
        <v>6</v>
      </c>
      <c r="AY270" s="49">
        <v>12</v>
      </c>
      <c r="AZ270" s="49">
        <v>6</v>
      </c>
      <c r="BA270" s="49">
        <v>6</v>
      </c>
      <c r="BB270" s="49">
        <v>6</v>
      </c>
      <c r="BC270" s="49">
        <v>6</v>
      </c>
      <c r="BD270" s="49">
        <v>2</v>
      </c>
      <c r="BE270" s="49">
        <v>2</v>
      </c>
      <c r="BF270" s="49">
        <v>2</v>
      </c>
      <c r="BG270" s="49">
        <v>5</v>
      </c>
      <c r="BH270" s="49">
        <v>5</v>
      </c>
      <c r="BI270" s="49">
        <v>5</v>
      </c>
      <c r="BJ270" s="49">
        <v>1</v>
      </c>
      <c r="BK270" s="49">
        <v>1</v>
      </c>
      <c r="BL270" s="49">
        <v>1</v>
      </c>
      <c r="BM270" s="49">
        <v>7</v>
      </c>
      <c r="BN270" s="49">
        <v>7</v>
      </c>
      <c r="BO270" s="49">
        <v>0.26925491299999998</v>
      </c>
      <c r="BP270" s="49">
        <v>0.64097269999999995</v>
      </c>
      <c r="BQ270" s="49">
        <v>22.570212739999999</v>
      </c>
      <c r="BR270" s="49">
        <v>88</v>
      </c>
      <c r="BS270" s="49">
        <v>42</v>
      </c>
      <c r="BT270" s="49">
        <v>56</v>
      </c>
      <c r="BU270" s="49">
        <v>66</v>
      </c>
      <c r="BV270" s="49">
        <v>76</v>
      </c>
      <c r="BW270" s="49">
        <v>89</v>
      </c>
      <c r="BX270" s="49">
        <v>99</v>
      </c>
      <c r="BY270" s="49">
        <v>109</v>
      </c>
      <c r="BZ270" s="49">
        <v>50</v>
      </c>
      <c r="CA270" s="49">
        <v>68</v>
      </c>
      <c r="CB270" s="49">
        <v>81</v>
      </c>
      <c r="CC270" s="49">
        <v>92</v>
      </c>
      <c r="CD270" s="49">
        <v>108</v>
      </c>
      <c r="CE270" s="49">
        <v>120</v>
      </c>
      <c r="CF270" s="49">
        <v>132</v>
      </c>
      <c r="CG270" s="52">
        <v>0</v>
      </c>
      <c r="CH270" s="53">
        <v>0</v>
      </c>
      <c r="CI270" s="54">
        <v>0</v>
      </c>
      <c r="CJ270" s="55">
        <v>0</v>
      </c>
      <c r="CK270" s="61">
        <v>100</v>
      </c>
      <c r="CL270" s="57">
        <v>0</v>
      </c>
      <c r="CM270" s="58">
        <v>0</v>
      </c>
      <c r="CN270" s="59">
        <v>0</v>
      </c>
      <c r="CO270" s="60" t="s">
        <v>351</v>
      </c>
      <c r="CP270" s="49">
        <v>0</v>
      </c>
      <c r="CQ270" s="49">
        <v>0</v>
      </c>
      <c r="CR270" s="49">
        <v>0</v>
      </c>
      <c r="CS270" s="49">
        <v>0</v>
      </c>
      <c r="CT270" s="49">
        <v>0</v>
      </c>
      <c r="CU270" s="49">
        <v>0</v>
      </c>
      <c r="CV270" s="49">
        <v>100</v>
      </c>
      <c r="CW270" s="49">
        <v>0</v>
      </c>
      <c r="CX270" s="49">
        <v>0</v>
      </c>
    </row>
    <row r="271" spans="1:102" ht="15.75" thickBot="1" x14ac:dyDescent="0.3">
      <c r="A271" s="48" t="s">
        <v>352</v>
      </c>
      <c r="B271" s="49" t="s">
        <v>648</v>
      </c>
      <c r="C271" s="49" t="s">
        <v>703</v>
      </c>
      <c r="D271" s="49" t="s">
        <v>704</v>
      </c>
      <c r="E271" s="49" t="s">
        <v>705</v>
      </c>
      <c r="F271" s="50">
        <v>10830</v>
      </c>
      <c r="G271" s="49">
        <v>-32.085830000000001</v>
      </c>
      <c r="H271" s="49">
        <v>25.57583</v>
      </c>
      <c r="I271" s="51">
        <v>28236</v>
      </c>
      <c r="J271" s="51">
        <v>43301</v>
      </c>
      <c r="K271" s="50"/>
      <c r="L271" s="49">
        <v>10826.536910000001</v>
      </c>
      <c r="M271" s="49">
        <v>829405.09660000005</v>
      </c>
      <c r="N271" s="49">
        <v>85731.394379999998</v>
      </c>
      <c r="O271" s="49">
        <v>85.731394379999998</v>
      </c>
      <c r="P271" s="49">
        <v>201512.64449999999</v>
      </c>
      <c r="Q271" s="50">
        <v>900</v>
      </c>
      <c r="R271" s="50">
        <v>1902</v>
      </c>
      <c r="S271" s="50">
        <v>941</v>
      </c>
      <c r="T271" s="50">
        <v>1389</v>
      </c>
      <c r="U271" s="50">
        <v>2.5037330000000002E-3</v>
      </c>
      <c r="V271" s="50">
        <v>4.9723930000000003E-3</v>
      </c>
      <c r="W271" s="50">
        <v>10.630000109999999</v>
      </c>
      <c r="X271" s="50">
        <v>2.9642470000000001E-3</v>
      </c>
      <c r="Y271" s="49">
        <v>1.647672153</v>
      </c>
      <c r="Z271" s="49">
        <v>73.844740810000005</v>
      </c>
      <c r="AA271" s="49">
        <v>37.097156150000004</v>
      </c>
      <c r="AB271" s="50" t="s">
        <v>257</v>
      </c>
      <c r="AC271" s="49">
        <v>22.558224750000001</v>
      </c>
      <c r="AD271" s="49">
        <v>6.75</v>
      </c>
      <c r="AE271" s="49">
        <v>2.5</v>
      </c>
      <c r="AF271" s="49">
        <v>4.83</v>
      </c>
      <c r="AG271" s="49">
        <v>4.78</v>
      </c>
      <c r="AH271" s="49">
        <v>4.78</v>
      </c>
      <c r="AI271" s="49">
        <v>0.7</v>
      </c>
      <c r="AJ271" s="49">
        <v>0.12</v>
      </c>
      <c r="AK271" s="49">
        <v>0.44</v>
      </c>
      <c r="AL271" s="49">
        <v>0.44</v>
      </c>
      <c r="AM271" s="49">
        <v>541</v>
      </c>
      <c r="AN271" s="49">
        <v>247</v>
      </c>
      <c r="AO271" s="49">
        <v>341</v>
      </c>
      <c r="AP271" s="49">
        <v>337</v>
      </c>
      <c r="AQ271" s="49">
        <v>556</v>
      </c>
      <c r="AR271" s="49">
        <v>240</v>
      </c>
      <c r="AS271" s="49">
        <v>339</v>
      </c>
      <c r="AT271" s="49">
        <v>334</v>
      </c>
      <c r="AU271" s="49">
        <v>0.13500000000000001</v>
      </c>
      <c r="AV271" s="49">
        <v>0.17899999999999999</v>
      </c>
      <c r="AW271" s="49">
        <v>7</v>
      </c>
      <c r="AX271" s="49">
        <v>6</v>
      </c>
      <c r="AY271" s="49">
        <v>10</v>
      </c>
      <c r="AZ271" s="49">
        <v>6</v>
      </c>
      <c r="BA271" s="49">
        <v>6</v>
      </c>
      <c r="BB271" s="49">
        <v>6</v>
      </c>
      <c r="BC271" s="49">
        <v>6</v>
      </c>
      <c r="BD271" s="49">
        <v>2</v>
      </c>
      <c r="BE271" s="49">
        <v>2</v>
      </c>
      <c r="BF271" s="49">
        <v>2</v>
      </c>
      <c r="BG271" s="49">
        <v>5</v>
      </c>
      <c r="BH271" s="49">
        <v>5</v>
      </c>
      <c r="BI271" s="49">
        <v>4</v>
      </c>
      <c r="BJ271" s="49">
        <v>1</v>
      </c>
      <c r="BK271" s="49">
        <v>1</v>
      </c>
      <c r="BL271" s="49">
        <v>0</v>
      </c>
      <c r="BM271" s="49">
        <v>7</v>
      </c>
      <c r="BN271" s="49">
        <v>7</v>
      </c>
      <c r="BO271" s="49">
        <v>0.22671686799999999</v>
      </c>
      <c r="BP271" s="49">
        <v>0.53877850100000002</v>
      </c>
      <c r="BQ271" s="49">
        <v>17.896266950000001</v>
      </c>
      <c r="BR271" s="49">
        <v>74</v>
      </c>
      <c r="BS271" s="49">
        <v>45</v>
      </c>
      <c r="BT271" s="49">
        <v>62</v>
      </c>
      <c r="BU271" s="49">
        <v>74</v>
      </c>
      <c r="BV271" s="49">
        <v>86</v>
      </c>
      <c r="BW271" s="49">
        <v>101</v>
      </c>
      <c r="BX271" s="49">
        <v>113</v>
      </c>
      <c r="BY271" s="49">
        <v>126</v>
      </c>
      <c r="BZ271" s="49">
        <v>44</v>
      </c>
      <c r="CA271" s="49">
        <v>60</v>
      </c>
      <c r="CB271" s="49">
        <v>71</v>
      </c>
      <c r="CC271" s="49">
        <v>83</v>
      </c>
      <c r="CD271" s="49">
        <v>98</v>
      </c>
      <c r="CE271" s="49">
        <v>109</v>
      </c>
      <c r="CF271" s="49">
        <v>121</v>
      </c>
      <c r="CG271" s="52">
        <v>0</v>
      </c>
      <c r="CH271" s="53">
        <v>0</v>
      </c>
      <c r="CI271" s="54">
        <v>0</v>
      </c>
      <c r="CJ271" s="55">
        <v>0</v>
      </c>
      <c r="CK271" s="61">
        <v>100</v>
      </c>
      <c r="CL271" s="57">
        <v>0</v>
      </c>
      <c r="CM271" s="58">
        <v>0</v>
      </c>
      <c r="CN271" s="59">
        <v>0</v>
      </c>
      <c r="CO271" s="60" t="s">
        <v>352</v>
      </c>
      <c r="CP271" s="49">
        <v>0</v>
      </c>
      <c r="CQ271" s="49">
        <v>0</v>
      </c>
      <c r="CR271" s="49">
        <v>0</v>
      </c>
      <c r="CS271" s="49">
        <v>0</v>
      </c>
      <c r="CT271" s="49">
        <v>0</v>
      </c>
      <c r="CU271" s="49">
        <v>0</v>
      </c>
      <c r="CV271" s="49">
        <v>100</v>
      </c>
      <c r="CW271" s="49">
        <v>0</v>
      </c>
      <c r="CX271" s="49">
        <v>0</v>
      </c>
    </row>
    <row r="272" spans="1:102" ht="15.75" thickBot="1" x14ac:dyDescent="0.3">
      <c r="A272" s="48" t="s">
        <v>353</v>
      </c>
      <c r="B272" s="49" t="s">
        <v>648</v>
      </c>
      <c r="C272" s="49" t="s">
        <v>696</v>
      </c>
      <c r="D272" s="49" t="s">
        <v>701</v>
      </c>
      <c r="E272" s="49" t="s">
        <v>702</v>
      </c>
      <c r="F272" s="50">
        <v>1300</v>
      </c>
      <c r="G272" s="49">
        <v>-31.968540000000001</v>
      </c>
      <c r="H272" s="49">
        <v>26.001280000000001</v>
      </c>
      <c r="I272" s="51">
        <v>23722</v>
      </c>
      <c r="J272" s="51">
        <v>33945</v>
      </c>
      <c r="K272" s="50"/>
      <c r="L272" s="49">
        <v>1303.145636</v>
      </c>
      <c r="M272" s="49">
        <v>330111.14559999999</v>
      </c>
      <c r="N272" s="49">
        <v>40771.38867</v>
      </c>
      <c r="O272" s="49">
        <v>40.77138867</v>
      </c>
      <c r="P272" s="49">
        <v>105770.40850000001</v>
      </c>
      <c r="Q272" s="50">
        <v>1116</v>
      </c>
      <c r="R272" s="50">
        <v>2022</v>
      </c>
      <c r="S272" s="50">
        <v>1146</v>
      </c>
      <c r="T272" s="50">
        <v>1445</v>
      </c>
      <c r="U272" s="50">
        <v>3.72333E-3</v>
      </c>
      <c r="V272" s="50">
        <v>8.5657230000000008E-3</v>
      </c>
      <c r="W272" s="50">
        <v>9.0100002289999992</v>
      </c>
      <c r="X272" s="50">
        <v>3.7691700000000001E-3</v>
      </c>
      <c r="Y272" s="49">
        <v>1.731866801</v>
      </c>
      <c r="Z272" s="49">
        <v>85.791121880000006</v>
      </c>
      <c r="AA272" s="49">
        <v>20.588310830000001</v>
      </c>
      <c r="AB272" s="50" t="s">
        <v>257</v>
      </c>
      <c r="AC272" s="49">
        <v>127.6473948</v>
      </c>
      <c r="AD272" s="49">
        <v>6.65</v>
      </c>
      <c r="AE272" s="49">
        <v>2.95</v>
      </c>
      <c r="AF272" s="49">
        <v>4.29</v>
      </c>
      <c r="AG272" s="49">
        <v>3.9</v>
      </c>
      <c r="AH272" s="49">
        <v>3.81</v>
      </c>
      <c r="AI272" s="49">
        <v>0.69</v>
      </c>
      <c r="AJ272" s="49">
        <v>0.33</v>
      </c>
      <c r="AK272" s="49">
        <v>0.44</v>
      </c>
      <c r="AL272" s="49">
        <v>0.43</v>
      </c>
      <c r="AM272" s="49">
        <v>525</v>
      </c>
      <c r="AN272" s="49">
        <v>278</v>
      </c>
      <c r="AO272" s="49">
        <v>369</v>
      </c>
      <c r="AP272" s="49">
        <v>350</v>
      </c>
      <c r="AQ272" s="49">
        <v>473</v>
      </c>
      <c r="AR272" s="49">
        <v>247</v>
      </c>
      <c r="AS272" s="49">
        <v>338</v>
      </c>
      <c r="AT272" s="49">
        <v>334</v>
      </c>
      <c r="AU272" s="49">
        <v>3.5999999999999997E-2</v>
      </c>
      <c r="AV272" s="49">
        <v>3.5999999999999997E-2</v>
      </c>
      <c r="AW272" s="49">
        <v>7</v>
      </c>
      <c r="AX272" s="49">
        <v>6</v>
      </c>
      <c r="AY272" s="49">
        <v>10</v>
      </c>
      <c r="AZ272" s="49">
        <v>6</v>
      </c>
      <c r="BA272" s="49">
        <v>6</v>
      </c>
      <c r="BB272" s="49">
        <v>6</v>
      </c>
      <c r="BC272" s="49">
        <v>6</v>
      </c>
      <c r="BD272" s="49">
        <v>2</v>
      </c>
      <c r="BE272" s="49">
        <v>2</v>
      </c>
      <c r="BF272" s="49">
        <v>2</v>
      </c>
      <c r="BG272" s="49">
        <v>5</v>
      </c>
      <c r="BH272" s="49">
        <v>5</v>
      </c>
      <c r="BI272" s="49">
        <v>5</v>
      </c>
      <c r="BJ272" s="49">
        <v>1</v>
      </c>
      <c r="BK272" s="49">
        <v>1</v>
      </c>
      <c r="BL272" s="49">
        <v>1</v>
      </c>
      <c r="BM272" s="49">
        <v>7</v>
      </c>
      <c r="BN272" s="49">
        <v>7</v>
      </c>
      <c r="BO272" s="49">
        <v>0.22986983599999999</v>
      </c>
      <c r="BP272" s="49">
        <v>0.43334482800000002</v>
      </c>
      <c r="BQ272" s="49">
        <v>44.702672380000003</v>
      </c>
      <c r="BR272" s="49">
        <v>83</v>
      </c>
      <c r="BS272" s="49">
        <v>42</v>
      </c>
      <c r="BT272" s="49">
        <v>57</v>
      </c>
      <c r="BU272" s="49">
        <v>68</v>
      </c>
      <c r="BV272" s="49">
        <v>78</v>
      </c>
      <c r="BW272" s="49">
        <v>91</v>
      </c>
      <c r="BX272" s="49">
        <v>102</v>
      </c>
      <c r="BY272" s="49">
        <v>112</v>
      </c>
      <c r="BZ272" s="49">
        <v>54</v>
      </c>
      <c r="CA272" s="49">
        <v>74</v>
      </c>
      <c r="CB272" s="49">
        <v>87</v>
      </c>
      <c r="CC272" s="49">
        <v>100</v>
      </c>
      <c r="CD272" s="49">
        <v>118</v>
      </c>
      <c r="CE272" s="49">
        <v>131</v>
      </c>
      <c r="CF272" s="49">
        <v>145</v>
      </c>
      <c r="CG272" s="52">
        <v>0</v>
      </c>
      <c r="CH272" s="53">
        <v>0</v>
      </c>
      <c r="CI272" s="54">
        <v>0</v>
      </c>
      <c r="CJ272" s="55">
        <v>0</v>
      </c>
      <c r="CK272" s="61">
        <v>100</v>
      </c>
      <c r="CL272" s="57">
        <v>0</v>
      </c>
      <c r="CM272" s="58">
        <v>0</v>
      </c>
      <c r="CN272" s="59">
        <v>0</v>
      </c>
      <c r="CO272" s="60" t="s">
        <v>353</v>
      </c>
      <c r="CP272" s="49">
        <v>0</v>
      </c>
      <c r="CQ272" s="49">
        <v>0</v>
      </c>
      <c r="CR272" s="49">
        <v>0</v>
      </c>
      <c r="CS272" s="49">
        <v>0</v>
      </c>
      <c r="CT272" s="49">
        <v>0</v>
      </c>
      <c r="CU272" s="49">
        <v>0</v>
      </c>
      <c r="CV272" s="49">
        <v>100</v>
      </c>
      <c r="CW272" s="49">
        <v>0</v>
      </c>
      <c r="CX272" s="49">
        <v>0</v>
      </c>
    </row>
    <row r="273" spans="1:102" ht="15.75" thickBot="1" x14ac:dyDescent="0.3">
      <c r="A273" s="62" t="s">
        <v>354</v>
      </c>
      <c r="B273" s="64" t="s">
        <v>648</v>
      </c>
      <c r="C273" s="64" t="s">
        <v>696</v>
      </c>
      <c r="D273" s="64" t="s">
        <v>697</v>
      </c>
      <c r="E273" s="64" t="s">
        <v>698</v>
      </c>
      <c r="F273" s="65">
        <v>4497</v>
      </c>
      <c r="G273" s="63">
        <v>-32.226239999999997</v>
      </c>
      <c r="H273" s="63">
        <v>25.818770000000001</v>
      </c>
      <c r="I273" s="66">
        <v>9172</v>
      </c>
      <c r="J273" s="66">
        <v>35522</v>
      </c>
      <c r="K273" s="65"/>
      <c r="L273" s="63">
        <v>4488.254226</v>
      </c>
      <c r="M273" s="63">
        <v>549162.67760000005</v>
      </c>
      <c r="N273" s="63">
        <v>57432.13869</v>
      </c>
      <c r="O273" s="49">
        <v>57.432138690000002</v>
      </c>
      <c r="P273" s="63">
        <v>146379.95370000001</v>
      </c>
      <c r="Q273" s="65">
        <v>873</v>
      </c>
      <c r="R273" s="65">
        <v>2309</v>
      </c>
      <c r="S273" s="65">
        <v>908</v>
      </c>
      <c r="T273" s="65">
        <v>1390</v>
      </c>
      <c r="U273" s="65">
        <v>3.8001060000000001E-3</v>
      </c>
      <c r="V273" s="65">
        <v>9.8100860000000008E-3</v>
      </c>
      <c r="W273" s="65">
        <v>13.75</v>
      </c>
      <c r="X273" s="65">
        <v>4.3904010000000004E-3</v>
      </c>
      <c r="Y273" s="63">
        <v>1.4815152300000001</v>
      </c>
      <c r="Z273" s="63">
        <v>78.28494379</v>
      </c>
      <c r="AA273" s="63">
        <v>24.932833810000002</v>
      </c>
      <c r="AB273" s="65" t="s">
        <v>257</v>
      </c>
      <c r="AC273" s="63">
        <v>111.48327279999999</v>
      </c>
      <c r="AD273" s="63">
        <v>7</v>
      </c>
      <c r="AE273" s="63">
        <v>2.1</v>
      </c>
      <c r="AF273" s="63">
        <v>4.66</v>
      </c>
      <c r="AG273" s="63">
        <v>4.78</v>
      </c>
      <c r="AH273" s="63">
        <v>3.9</v>
      </c>
      <c r="AI273" s="63">
        <v>0.77</v>
      </c>
      <c r="AJ273" s="63">
        <v>0.33</v>
      </c>
      <c r="AK273" s="63">
        <v>0.53</v>
      </c>
      <c r="AL273" s="63">
        <v>0.54</v>
      </c>
      <c r="AM273" s="63">
        <v>780</v>
      </c>
      <c r="AN273" s="63">
        <v>270</v>
      </c>
      <c r="AO273" s="63">
        <v>396</v>
      </c>
      <c r="AP273" s="63">
        <v>382</v>
      </c>
      <c r="AQ273" s="63">
        <v>639</v>
      </c>
      <c r="AR273" s="63">
        <v>247</v>
      </c>
      <c r="AS273" s="63">
        <v>377</v>
      </c>
      <c r="AT273" s="63">
        <v>368</v>
      </c>
      <c r="AU273" s="63">
        <v>0.29399999999999998</v>
      </c>
      <c r="AV273" s="63">
        <v>0.122</v>
      </c>
      <c r="AW273" s="63">
        <v>7</v>
      </c>
      <c r="AX273" s="63">
        <v>5</v>
      </c>
      <c r="AY273" s="63">
        <v>10</v>
      </c>
      <c r="AZ273" s="63">
        <v>1</v>
      </c>
      <c r="BA273" s="63">
        <v>6</v>
      </c>
      <c r="BB273" s="63">
        <v>7</v>
      </c>
      <c r="BC273" s="63">
        <v>6</v>
      </c>
      <c r="BD273" s="63">
        <v>2</v>
      </c>
      <c r="BE273" s="63">
        <v>2</v>
      </c>
      <c r="BF273" s="63">
        <v>2</v>
      </c>
      <c r="BG273" s="63">
        <v>5</v>
      </c>
      <c r="BH273" s="63">
        <v>5</v>
      </c>
      <c r="BI273" s="63">
        <v>5</v>
      </c>
      <c r="BJ273" s="63">
        <v>1</v>
      </c>
      <c r="BK273" s="63">
        <v>2</v>
      </c>
      <c r="BL273" s="63">
        <v>1</v>
      </c>
      <c r="BM273" s="63">
        <v>7</v>
      </c>
      <c r="BN273" s="63">
        <v>7</v>
      </c>
      <c r="BO273" s="63">
        <v>0.202880373</v>
      </c>
      <c r="BP273" s="63">
        <v>0.29634537799999999</v>
      </c>
      <c r="BQ273" s="63">
        <v>27.019305750000001</v>
      </c>
      <c r="BR273" s="63">
        <v>81</v>
      </c>
      <c r="BS273" s="63">
        <v>45</v>
      </c>
      <c r="BT273" s="63">
        <v>62</v>
      </c>
      <c r="BU273" s="63">
        <v>73</v>
      </c>
      <c r="BV273" s="63">
        <v>84</v>
      </c>
      <c r="BW273" s="63">
        <v>98</v>
      </c>
      <c r="BX273" s="63">
        <v>110</v>
      </c>
      <c r="BY273" s="63">
        <v>121</v>
      </c>
      <c r="BZ273" s="63">
        <v>55</v>
      </c>
      <c r="CA273" s="63">
        <v>74</v>
      </c>
      <c r="CB273" s="63">
        <v>88</v>
      </c>
      <c r="CC273" s="63">
        <v>101</v>
      </c>
      <c r="CD273" s="63">
        <v>118</v>
      </c>
      <c r="CE273" s="63">
        <v>132</v>
      </c>
      <c r="CF273" s="63">
        <v>146</v>
      </c>
      <c r="CG273" s="52">
        <v>0</v>
      </c>
      <c r="CH273" s="53">
        <v>0</v>
      </c>
      <c r="CI273" s="54">
        <v>0</v>
      </c>
      <c r="CJ273" s="55">
        <v>0</v>
      </c>
      <c r="CK273" s="61">
        <v>100</v>
      </c>
      <c r="CL273" s="57">
        <v>0</v>
      </c>
      <c r="CM273" s="58">
        <v>0</v>
      </c>
      <c r="CN273" s="59">
        <v>0</v>
      </c>
      <c r="CO273" s="67" t="s">
        <v>354</v>
      </c>
      <c r="CP273" s="49">
        <v>0</v>
      </c>
      <c r="CQ273" s="49">
        <v>0</v>
      </c>
      <c r="CR273" s="49">
        <v>0</v>
      </c>
      <c r="CS273" s="49">
        <v>0</v>
      </c>
      <c r="CT273" s="49">
        <v>0</v>
      </c>
      <c r="CU273" s="49">
        <v>0</v>
      </c>
      <c r="CV273" s="49">
        <v>100</v>
      </c>
      <c r="CW273" s="49">
        <v>0</v>
      </c>
      <c r="CX273" s="49">
        <v>0</v>
      </c>
    </row>
    <row r="274" spans="1:102" ht="15.75" thickBot="1" x14ac:dyDescent="0.3">
      <c r="A274" s="62" t="s">
        <v>355</v>
      </c>
      <c r="B274" s="64" t="s">
        <v>648</v>
      </c>
      <c r="C274" s="64" t="s">
        <v>696</v>
      </c>
      <c r="D274" s="64" t="s">
        <v>699</v>
      </c>
      <c r="E274" s="64" t="s">
        <v>700</v>
      </c>
      <c r="F274" s="65">
        <v>3623</v>
      </c>
      <c r="G274" s="63">
        <v>-32.10848</v>
      </c>
      <c r="H274" s="63">
        <v>26.041989999999998</v>
      </c>
      <c r="I274" s="66">
        <v>20515</v>
      </c>
      <c r="J274" s="66">
        <v>43298</v>
      </c>
      <c r="K274" s="65"/>
      <c r="L274" s="63">
        <v>3616.3413759999999</v>
      </c>
      <c r="M274" s="63">
        <v>519886.58319999999</v>
      </c>
      <c r="N274" s="63">
        <v>25507.89632</v>
      </c>
      <c r="O274" s="49">
        <v>25.50789632</v>
      </c>
      <c r="P274" s="63">
        <v>96789.883759999997</v>
      </c>
      <c r="Q274" s="65">
        <v>993</v>
      </c>
      <c r="R274" s="65">
        <v>2309</v>
      </c>
      <c r="S274" s="65">
        <v>1033</v>
      </c>
      <c r="T274" s="65">
        <v>1465</v>
      </c>
      <c r="U274" s="65">
        <v>5.5664140000000004E-3</v>
      </c>
      <c r="V274" s="65">
        <v>1.3596462E-2</v>
      </c>
      <c r="W274" s="65">
        <v>13.69999981</v>
      </c>
      <c r="X274" s="65">
        <v>5.9510350000000004E-3</v>
      </c>
      <c r="Y274" s="63">
        <v>1.591119951</v>
      </c>
      <c r="Z274" s="63">
        <v>77.401256959999998</v>
      </c>
      <c r="AA274" s="63">
        <v>16.128199179999999</v>
      </c>
      <c r="AB274" s="65" t="s">
        <v>257</v>
      </c>
      <c r="AC274" s="63">
        <v>14.449168719999999</v>
      </c>
      <c r="AD274" s="63">
        <v>7</v>
      </c>
      <c r="AE274" s="63">
        <v>2.1</v>
      </c>
      <c r="AF274" s="63">
        <v>4.6900000000000004</v>
      </c>
      <c r="AG274" s="63">
        <v>4.8899999999999997</v>
      </c>
      <c r="AH274" s="63">
        <v>3.9</v>
      </c>
      <c r="AI274" s="63">
        <v>0.77</v>
      </c>
      <c r="AJ274" s="63">
        <v>0.33</v>
      </c>
      <c r="AK274" s="63">
        <v>0.53</v>
      </c>
      <c r="AL274" s="63">
        <v>0.54</v>
      </c>
      <c r="AM274" s="63">
        <v>780</v>
      </c>
      <c r="AN274" s="63">
        <v>278</v>
      </c>
      <c r="AO274" s="63">
        <v>410</v>
      </c>
      <c r="AP274" s="63">
        <v>406</v>
      </c>
      <c r="AQ274" s="63">
        <v>639</v>
      </c>
      <c r="AR274" s="63">
        <v>247</v>
      </c>
      <c r="AS274" s="63">
        <v>387</v>
      </c>
      <c r="AT274" s="63">
        <v>386</v>
      </c>
      <c r="AU274" s="63">
        <v>0.23799999999999999</v>
      </c>
      <c r="AV274" s="63">
        <v>0.13</v>
      </c>
      <c r="AW274" s="63">
        <v>7</v>
      </c>
      <c r="AX274" s="63">
        <v>6</v>
      </c>
      <c r="AY274" s="63">
        <v>10</v>
      </c>
      <c r="AZ274" s="63">
        <v>6</v>
      </c>
      <c r="BA274" s="63">
        <v>6</v>
      </c>
      <c r="BB274" s="63">
        <v>7</v>
      </c>
      <c r="BC274" s="63">
        <v>6</v>
      </c>
      <c r="BD274" s="63">
        <v>2</v>
      </c>
      <c r="BE274" s="63">
        <v>2</v>
      </c>
      <c r="BF274" s="63">
        <v>2</v>
      </c>
      <c r="BG274" s="63">
        <v>5</v>
      </c>
      <c r="BH274" s="63">
        <v>5</v>
      </c>
      <c r="BI274" s="63">
        <v>5</v>
      </c>
      <c r="BJ274" s="63">
        <v>1</v>
      </c>
      <c r="BK274" s="63">
        <v>2</v>
      </c>
      <c r="BL274" s="63">
        <v>1</v>
      </c>
      <c r="BM274" s="63">
        <v>7</v>
      </c>
      <c r="BN274" s="63">
        <v>7</v>
      </c>
      <c r="BO274" s="63">
        <v>0.22267689099999999</v>
      </c>
      <c r="BP274" s="63">
        <v>0.35283373099999998</v>
      </c>
      <c r="BQ274" s="63">
        <v>7.8350987779999999</v>
      </c>
      <c r="BR274" s="63">
        <v>79</v>
      </c>
      <c r="BS274" s="63">
        <v>41</v>
      </c>
      <c r="BT274" s="63">
        <v>56</v>
      </c>
      <c r="BU274" s="63">
        <v>66</v>
      </c>
      <c r="BV274" s="63">
        <v>75</v>
      </c>
      <c r="BW274" s="63">
        <v>88</v>
      </c>
      <c r="BX274" s="63">
        <v>98</v>
      </c>
      <c r="BY274" s="63">
        <v>108</v>
      </c>
      <c r="BZ274" s="63">
        <v>40</v>
      </c>
      <c r="CA274" s="63">
        <v>54</v>
      </c>
      <c r="CB274" s="63">
        <v>64</v>
      </c>
      <c r="CC274" s="63">
        <v>73</v>
      </c>
      <c r="CD274" s="63">
        <v>85</v>
      </c>
      <c r="CE274" s="63">
        <v>95</v>
      </c>
      <c r="CF274" s="63">
        <v>104</v>
      </c>
      <c r="CG274" s="52">
        <v>0</v>
      </c>
      <c r="CH274" s="53">
        <v>0</v>
      </c>
      <c r="CI274" s="54">
        <v>0</v>
      </c>
      <c r="CJ274" s="55">
        <v>0</v>
      </c>
      <c r="CK274" s="61">
        <v>100</v>
      </c>
      <c r="CL274" s="57">
        <v>0</v>
      </c>
      <c r="CM274" s="58">
        <v>0</v>
      </c>
      <c r="CN274" s="59">
        <v>0</v>
      </c>
      <c r="CO274" s="67" t="s">
        <v>355</v>
      </c>
      <c r="CP274" s="49">
        <v>0</v>
      </c>
      <c r="CQ274" s="49">
        <v>0</v>
      </c>
      <c r="CR274" s="49">
        <v>0</v>
      </c>
      <c r="CS274" s="49">
        <v>0</v>
      </c>
      <c r="CT274" s="49">
        <v>0</v>
      </c>
      <c r="CU274" s="49">
        <v>0</v>
      </c>
      <c r="CV274" s="49">
        <v>100</v>
      </c>
      <c r="CW274" s="49">
        <v>0</v>
      </c>
      <c r="CX274" s="49">
        <v>0</v>
      </c>
    </row>
    <row r="275" spans="1:102" ht="15.75" thickBot="1" x14ac:dyDescent="0.3">
      <c r="A275" s="48" t="s">
        <v>356</v>
      </c>
      <c r="B275" s="49" t="s">
        <v>648</v>
      </c>
      <c r="C275" s="49" t="s">
        <v>693</v>
      </c>
      <c r="D275" s="49" t="s">
        <v>694</v>
      </c>
      <c r="E275" s="49" t="s">
        <v>695</v>
      </c>
      <c r="F275" s="50">
        <v>814</v>
      </c>
      <c r="G275" s="49">
        <v>-32.60586</v>
      </c>
      <c r="H275" s="49">
        <v>25.884609999999999</v>
      </c>
      <c r="I275" s="51">
        <v>29472</v>
      </c>
      <c r="J275" s="51">
        <v>43306</v>
      </c>
      <c r="K275" s="50"/>
      <c r="L275" s="49">
        <v>810.99943259999998</v>
      </c>
      <c r="M275" s="49">
        <v>200813.95310000001</v>
      </c>
      <c r="N275" s="49">
        <v>37071.225659999996</v>
      </c>
      <c r="O275" s="49">
        <v>37.071225660000003</v>
      </c>
      <c r="P275" s="49">
        <v>75107.174599999998</v>
      </c>
      <c r="Q275" s="50">
        <v>629</v>
      </c>
      <c r="R275" s="50">
        <v>1761</v>
      </c>
      <c r="S275" s="50">
        <v>665</v>
      </c>
      <c r="T275" s="50">
        <v>1241</v>
      </c>
      <c r="U275" s="50">
        <v>8.6694419999999994E-3</v>
      </c>
      <c r="V275" s="50">
        <v>1.5071796E-2</v>
      </c>
      <c r="W275" s="50">
        <v>25.600000380000001</v>
      </c>
      <c r="X275" s="50">
        <v>1.0225387000000001E-2</v>
      </c>
      <c r="Y275" s="49">
        <v>1.098448718</v>
      </c>
      <c r="Z275" s="49">
        <v>85.641055789999996</v>
      </c>
      <c r="AA275" s="49">
        <v>10.771170469999999</v>
      </c>
      <c r="AB275" s="50" t="s">
        <v>257</v>
      </c>
      <c r="AC275" s="49">
        <v>54.407003860000003</v>
      </c>
      <c r="AD275" s="49">
        <v>7</v>
      </c>
      <c r="AE275" s="49">
        <v>3.1</v>
      </c>
      <c r="AF275" s="49">
        <v>5.19</v>
      </c>
      <c r="AG275" s="49">
        <v>4.92</v>
      </c>
      <c r="AH275" s="49">
        <v>6.35</v>
      </c>
      <c r="AI275" s="49">
        <v>0.72</v>
      </c>
      <c r="AJ275" s="49">
        <v>0.42</v>
      </c>
      <c r="AK275" s="49">
        <v>0.64</v>
      </c>
      <c r="AL275" s="49">
        <v>0.64</v>
      </c>
      <c r="AM275" s="49">
        <v>846</v>
      </c>
      <c r="AN275" s="49">
        <v>329</v>
      </c>
      <c r="AO275" s="49">
        <v>499</v>
      </c>
      <c r="AP275" s="49">
        <v>498</v>
      </c>
      <c r="AQ275" s="49">
        <v>543</v>
      </c>
      <c r="AR275" s="49">
        <v>371</v>
      </c>
      <c r="AS275" s="49">
        <v>468</v>
      </c>
      <c r="AT275" s="49">
        <v>475</v>
      </c>
      <c r="AU275" s="49">
        <v>2.7E-2</v>
      </c>
      <c r="AV275" s="49">
        <v>0.14599999999999999</v>
      </c>
      <c r="AW275" s="49">
        <v>7</v>
      </c>
      <c r="AX275" s="49">
        <v>49</v>
      </c>
      <c r="AY275" s="49">
        <v>10</v>
      </c>
      <c r="AZ275" s="49">
        <v>5</v>
      </c>
      <c r="BA275" s="49">
        <v>6</v>
      </c>
      <c r="BB275" s="49">
        <v>7</v>
      </c>
      <c r="BC275" s="49">
        <v>6</v>
      </c>
      <c r="BD275" s="49">
        <v>2</v>
      </c>
      <c r="BE275" s="49">
        <v>2</v>
      </c>
      <c r="BF275" s="49">
        <v>2</v>
      </c>
      <c r="BG275" s="49">
        <v>5</v>
      </c>
      <c r="BH275" s="49">
        <v>5</v>
      </c>
      <c r="BI275" s="49">
        <v>5</v>
      </c>
      <c r="BJ275" s="49">
        <v>2</v>
      </c>
      <c r="BK275" s="49">
        <v>2</v>
      </c>
      <c r="BL275" s="49">
        <v>1</v>
      </c>
      <c r="BM275" s="49">
        <v>7</v>
      </c>
      <c r="BN275" s="49">
        <v>7</v>
      </c>
      <c r="BO275" s="49">
        <v>0.123026223</v>
      </c>
      <c r="BP275" s="49">
        <v>0.66066696499999999</v>
      </c>
      <c r="BQ275" s="49">
        <v>10.926827299999999</v>
      </c>
      <c r="BR275" s="49">
        <v>111</v>
      </c>
      <c r="BS275" s="49">
        <v>38</v>
      </c>
      <c r="BT275" s="49">
        <v>53</v>
      </c>
      <c r="BU275" s="49">
        <v>64</v>
      </c>
      <c r="BV275" s="49">
        <v>75</v>
      </c>
      <c r="BW275" s="49">
        <v>91</v>
      </c>
      <c r="BX275" s="49">
        <v>103</v>
      </c>
      <c r="BY275" s="49">
        <v>115</v>
      </c>
      <c r="BZ275" s="49">
        <v>46</v>
      </c>
      <c r="CA275" s="49">
        <v>65</v>
      </c>
      <c r="CB275" s="49">
        <v>78</v>
      </c>
      <c r="CC275" s="49">
        <v>92</v>
      </c>
      <c r="CD275" s="49">
        <v>110</v>
      </c>
      <c r="CE275" s="49">
        <v>125</v>
      </c>
      <c r="CF275" s="49">
        <v>140</v>
      </c>
      <c r="CG275" s="52">
        <v>0</v>
      </c>
      <c r="CH275" s="53">
        <v>0</v>
      </c>
      <c r="CI275" s="54">
        <v>0</v>
      </c>
      <c r="CJ275" s="55">
        <v>0</v>
      </c>
      <c r="CK275" s="61">
        <v>0</v>
      </c>
      <c r="CL275" s="57">
        <v>100</v>
      </c>
      <c r="CM275" s="58">
        <v>0</v>
      </c>
      <c r="CN275" s="59">
        <v>0</v>
      </c>
      <c r="CO275" s="60" t="s">
        <v>356</v>
      </c>
      <c r="CP275" s="49">
        <v>0</v>
      </c>
      <c r="CQ275" s="49">
        <v>0</v>
      </c>
      <c r="CR275" s="49">
        <v>0</v>
      </c>
      <c r="CS275" s="49">
        <v>0</v>
      </c>
      <c r="CT275" s="49">
        <v>0</v>
      </c>
      <c r="CU275" s="49">
        <v>0</v>
      </c>
      <c r="CV275" s="49">
        <v>100</v>
      </c>
      <c r="CW275" s="49">
        <v>0</v>
      </c>
      <c r="CX275" s="49">
        <v>0</v>
      </c>
    </row>
    <row r="276" spans="1:102" ht="15.75" thickBot="1" x14ac:dyDescent="0.3">
      <c r="A276" s="48" t="s">
        <v>357</v>
      </c>
      <c r="B276" s="49" t="s">
        <v>648</v>
      </c>
      <c r="C276" s="49" t="s">
        <v>686</v>
      </c>
      <c r="D276" s="49" t="s">
        <v>687</v>
      </c>
      <c r="E276" s="49" t="s">
        <v>691</v>
      </c>
      <c r="F276" s="50">
        <v>810</v>
      </c>
      <c r="G276" s="49">
        <v>-32.563780000000001</v>
      </c>
      <c r="H276" s="49">
        <v>25.445139999999999</v>
      </c>
      <c r="I276" s="51">
        <v>20898</v>
      </c>
      <c r="J276" s="51">
        <v>31820</v>
      </c>
      <c r="K276" s="50"/>
      <c r="L276" s="49">
        <v>805.40384749999998</v>
      </c>
      <c r="M276" s="49">
        <v>186322.49950000001</v>
      </c>
      <c r="N276" s="49">
        <v>20185.25145</v>
      </c>
      <c r="O276" s="49">
        <v>20.185251449999999</v>
      </c>
      <c r="P276" s="49">
        <v>49567.140180000002</v>
      </c>
      <c r="Q276" s="50">
        <v>991</v>
      </c>
      <c r="R276" s="50">
        <v>1868</v>
      </c>
      <c r="S276" s="50">
        <v>1016</v>
      </c>
      <c r="T276" s="50">
        <v>1383</v>
      </c>
      <c r="U276" s="50">
        <v>8.6254020000000008E-3</v>
      </c>
      <c r="V276" s="50">
        <v>1.7693173E-2</v>
      </c>
      <c r="W276" s="50">
        <v>18.079999919999999</v>
      </c>
      <c r="X276" s="50">
        <v>9.8721320000000005E-3</v>
      </c>
      <c r="Y276" s="49">
        <v>1.216469644</v>
      </c>
      <c r="Z276" s="49">
        <v>84.145803310000005</v>
      </c>
      <c r="AA276" s="49">
        <v>7.9280425010000002</v>
      </c>
      <c r="AB276" s="50" t="s">
        <v>257</v>
      </c>
      <c r="AC276" s="49">
        <v>12.28849724</v>
      </c>
      <c r="AD276" s="49">
        <v>6.7</v>
      </c>
      <c r="AE276" s="49">
        <v>3.5</v>
      </c>
      <c r="AF276" s="49">
        <v>5.58</v>
      </c>
      <c r="AG276" s="49">
        <v>5.75</v>
      </c>
      <c r="AH276" s="49">
        <v>6.3</v>
      </c>
      <c r="AI276" s="49">
        <v>0.7</v>
      </c>
      <c r="AJ276" s="49">
        <v>0.53</v>
      </c>
      <c r="AK276" s="49">
        <v>0.56999999999999995</v>
      </c>
      <c r="AL276" s="49">
        <v>0.56000000000000005</v>
      </c>
      <c r="AM276" s="49">
        <v>666</v>
      </c>
      <c r="AN276" s="49">
        <v>285</v>
      </c>
      <c r="AO276" s="49">
        <v>412</v>
      </c>
      <c r="AP276" s="49">
        <v>397</v>
      </c>
      <c r="AQ276" s="49">
        <v>445</v>
      </c>
      <c r="AR276" s="49">
        <v>333</v>
      </c>
      <c r="AS276" s="49">
        <v>388</v>
      </c>
      <c r="AT276" s="49">
        <v>387</v>
      </c>
      <c r="AU276" s="49">
        <v>5.6000000000000001E-2</v>
      </c>
      <c r="AV276" s="49">
        <v>0.14199999999999999</v>
      </c>
      <c r="AW276" s="49">
        <v>7</v>
      </c>
      <c r="AX276" s="49">
        <v>5</v>
      </c>
      <c r="AY276" s="49">
        <v>10</v>
      </c>
      <c r="AZ276" s="49">
        <v>1</v>
      </c>
      <c r="BA276" s="49">
        <v>6</v>
      </c>
      <c r="BB276" s="49">
        <v>6</v>
      </c>
      <c r="BC276" s="49">
        <v>6</v>
      </c>
      <c r="BD276" s="49">
        <v>2</v>
      </c>
      <c r="BE276" s="49">
        <v>2</v>
      </c>
      <c r="BF276" s="49">
        <v>2</v>
      </c>
      <c r="BG276" s="49">
        <v>5</v>
      </c>
      <c r="BH276" s="49">
        <v>5</v>
      </c>
      <c r="BI276" s="49">
        <v>5</v>
      </c>
      <c r="BJ276" s="49">
        <v>1</v>
      </c>
      <c r="BK276" s="49">
        <v>1</v>
      </c>
      <c r="BL276" s="49">
        <v>1</v>
      </c>
      <c r="BM276" s="49">
        <v>7</v>
      </c>
      <c r="BN276" s="49">
        <v>7</v>
      </c>
      <c r="BO276" s="49">
        <v>0.169326955</v>
      </c>
      <c r="BP276" s="49">
        <v>0.52660299499999996</v>
      </c>
      <c r="BQ276" s="49">
        <v>62.113675839999999</v>
      </c>
      <c r="BR276" s="49">
        <v>98</v>
      </c>
      <c r="BS276" s="49">
        <v>35</v>
      </c>
      <c r="BT276" s="49">
        <v>48</v>
      </c>
      <c r="BU276" s="49">
        <v>58</v>
      </c>
      <c r="BV276" s="49">
        <v>68</v>
      </c>
      <c r="BW276" s="49">
        <v>82</v>
      </c>
      <c r="BX276" s="49">
        <v>93</v>
      </c>
      <c r="BY276" s="49">
        <v>105</v>
      </c>
      <c r="BZ276" s="49">
        <v>40</v>
      </c>
      <c r="CA276" s="49">
        <v>56</v>
      </c>
      <c r="CB276" s="49">
        <v>67</v>
      </c>
      <c r="CC276" s="49">
        <v>79</v>
      </c>
      <c r="CD276" s="49">
        <v>95</v>
      </c>
      <c r="CE276" s="49">
        <v>107</v>
      </c>
      <c r="CF276" s="49">
        <v>121</v>
      </c>
      <c r="CG276" s="52">
        <v>0</v>
      </c>
      <c r="CH276" s="53">
        <v>0</v>
      </c>
      <c r="CI276" s="54">
        <v>0</v>
      </c>
      <c r="CJ276" s="55">
        <v>0</v>
      </c>
      <c r="CK276" s="61">
        <v>100</v>
      </c>
      <c r="CL276" s="57">
        <v>0</v>
      </c>
      <c r="CM276" s="58">
        <v>0</v>
      </c>
      <c r="CN276" s="59">
        <v>0</v>
      </c>
      <c r="CO276" s="60" t="s">
        <v>357</v>
      </c>
      <c r="CP276" s="49">
        <v>0</v>
      </c>
      <c r="CQ276" s="49">
        <v>0</v>
      </c>
      <c r="CR276" s="49">
        <v>0</v>
      </c>
      <c r="CS276" s="49">
        <v>0</v>
      </c>
      <c r="CT276" s="49">
        <v>0</v>
      </c>
      <c r="CU276" s="49">
        <v>0</v>
      </c>
      <c r="CV276" s="49">
        <v>100</v>
      </c>
      <c r="CW276" s="49">
        <v>0</v>
      </c>
      <c r="CX276" s="49">
        <v>0</v>
      </c>
    </row>
    <row r="277" spans="1:102" ht="15.75" thickBot="1" x14ac:dyDescent="0.3">
      <c r="A277" s="48" t="s">
        <v>358</v>
      </c>
      <c r="B277" s="49" t="s">
        <v>648</v>
      </c>
      <c r="C277" s="49" t="s">
        <v>686</v>
      </c>
      <c r="D277" s="49" t="s">
        <v>687</v>
      </c>
      <c r="E277" s="49" t="s">
        <v>690</v>
      </c>
      <c r="F277" s="50">
        <v>1512</v>
      </c>
      <c r="G277" s="49">
        <v>-32.784999999999997</v>
      </c>
      <c r="H277" s="49">
        <v>25.614830000000001</v>
      </c>
      <c r="I277" s="51">
        <v>29074</v>
      </c>
      <c r="J277" s="51">
        <v>43307</v>
      </c>
      <c r="K277" s="50"/>
      <c r="L277" s="49">
        <v>1507.427866</v>
      </c>
      <c r="M277" s="49">
        <v>310050.06839999999</v>
      </c>
      <c r="N277" s="49">
        <v>81894.742209999997</v>
      </c>
      <c r="O277" s="49">
        <v>81.894742210000004</v>
      </c>
      <c r="P277" s="49">
        <v>127000.9137</v>
      </c>
      <c r="Q277" s="50">
        <v>671</v>
      </c>
      <c r="R277" s="50">
        <v>1868</v>
      </c>
      <c r="S277" s="50">
        <v>705</v>
      </c>
      <c r="T277" s="50">
        <v>1215</v>
      </c>
      <c r="U277" s="50">
        <v>4.6591189999999998E-3</v>
      </c>
      <c r="V277" s="50">
        <v>9.4251290000000008E-3</v>
      </c>
      <c r="W277" s="50">
        <v>17.93000031</v>
      </c>
      <c r="X277" s="50">
        <v>5.3542920000000001E-3</v>
      </c>
      <c r="Y277" s="49">
        <v>0.955038155</v>
      </c>
      <c r="Z277" s="49">
        <v>84.873684920000002</v>
      </c>
      <c r="AA277" s="49">
        <v>20.705984569999998</v>
      </c>
      <c r="AB277" s="50" t="s">
        <v>257</v>
      </c>
      <c r="AC277" s="49">
        <v>617.44129429999998</v>
      </c>
      <c r="AD277" s="49">
        <v>6.7</v>
      </c>
      <c r="AE277" s="49">
        <v>3.5</v>
      </c>
      <c r="AF277" s="49">
        <v>5.49</v>
      </c>
      <c r="AG277" s="49">
        <v>5.45</v>
      </c>
      <c r="AH277" s="49">
        <v>6.3</v>
      </c>
      <c r="AI277" s="49">
        <v>0.74</v>
      </c>
      <c r="AJ277" s="49">
        <v>0.53</v>
      </c>
      <c r="AK277" s="49">
        <v>0.61</v>
      </c>
      <c r="AL277" s="49">
        <v>0.56999999999999995</v>
      </c>
      <c r="AM277" s="49">
        <v>953</v>
      </c>
      <c r="AN277" s="49">
        <v>285</v>
      </c>
      <c r="AO277" s="49">
        <v>436</v>
      </c>
      <c r="AP277" s="49">
        <v>408</v>
      </c>
      <c r="AQ277" s="49">
        <v>607</v>
      </c>
      <c r="AR277" s="49">
        <v>333</v>
      </c>
      <c r="AS277" s="49">
        <v>405</v>
      </c>
      <c r="AT277" s="49">
        <v>395</v>
      </c>
      <c r="AU277" s="49">
        <v>5.7000000000000002E-2</v>
      </c>
      <c r="AV277" s="49">
        <v>0.504</v>
      </c>
      <c r="AW277" s="49">
        <v>7</v>
      </c>
      <c r="AX277" s="49">
        <v>49</v>
      </c>
      <c r="AY277" s="49">
        <v>10</v>
      </c>
      <c r="AZ277" s="49">
        <v>5</v>
      </c>
      <c r="BA277" s="49">
        <v>6</v>
      </c>
      <c r="BB277" s="49">
        <v>6</v>
      </c>
      <c r="BC277" s="49">
        <v>6</v>
      </c>
      <c r="BD277" s="49">
        <v>2</v>
      </c>
      <c r="BE277" s="49">
        <v>2</v>
      </c>
      <c r="BF277" s="49">
        <v>2</v>
      </c>
      <c r="BG277" s="49">
        <v>5</v>
      </c>
      <c r="BH277" s="49">
        <v>5</v>
      </c>
      <c r="BI277" s="49">
        <v>5</v>
      </c>
      <c r="BJ277" s="49">
        <v>1</v>
      </c>
      <c r="BK277" s="49">
        <v>2</v>
      </c>
      <c r="BL277" s="49">
        <v>1</v>
      </c>
      <c r="BM277" s="49">
        <v>7</v>
      </c>
      <c r="BN277" s="49">
        <v>7</v>
      </c>
      <c r="BO277" s="49">
        <v>-6.0577629999999999E-3</v>
      </c>
      <c r="BP277" s="49">
        <v>0.33254024999999998</v>
      </c>
      <c r="BQ277" s="49">
        <v>-45.85264007</v>
      </c>
      <c r="BR277" s="49">
        <v>89</v>
      </c>
      <c r="BS277" s="49">
        <v>49</v>
      </c>
      <c r="BT277" s="49">
        <v>68</v>
      </c>
      <c r="BU277" s="49">
        <v>82</v>
      </c>
      <c r="BV277" s="49">
        <v>96</v>
      </c>
      <c r="BW277" s="49">
        <v>115</v>
      </c>
      <c r="BX277" s="49">
        <v>131</v>
      </c>
      <c r="BY277" s="49">
        <v>147</v>
      </c>
      <c r="BZ277" s="49">
        <v>203</v>
      </c>
      <c r="CA277" s="49">
        <v>284</v>
      </c>
      <c r="CB277" s="49">
        <v>341</v>
      </c>
      <c r="CC277" s="49">
        <v>399</v>
      </c>
      <c r="CD277" s="49">
        <v>480</v>
      </c>
      <c r="CE277" s="49">
        <v>544</v>
      </c>
      <c r="CF277" s="49">
        <v>612</v>
      </c>
      <c r="CG277" s="52">
        <v>0</v>
      </c>
      <c r="CH277" s="53">
        <v>0</v>
      </c>
      <c r="CI277" s="54">
        <v>0</v>
      </c>
      <c r="CJ277" s="55">
        <v>0</v>
      </c>
      <c r="CK277" s="61">
        <v>0</v>
      </c>
      <c r="CL277" s="57">
        <v>100</v>
      </c>
      <c r="CM277" s="58">
        <v>0</v>
      </c>
      <c r="CN277" s="59">
        <v>0</v>
      </c>
      <c r="CO277" s="60" t="s">
        <v>358</v>
      </c>
      <c r="CP277" s="49">
        <v>0</v>
      </c>
      <c r="CQ277" s="49">
        <v>0</v>
      </c>
      <c r="CR277" s="49">
        <v>0</v>
      </c>
      <c r="CS277" s="49">
        <v>0</v>
      </c>
      <c r="CT277" s="49">
        <v>0</v>
      </c>
      <c r="CU277" s="49">
        <v>0</v>
      </c>
      <c r="CV277" s="49">
        <v>100</v>
      </c>
      <c r="CW277" s="49">
        <v>0</v>
      </c>
      <c r="CX277" s="49">
        <v>0</v>
      </c>
    </row>
    <row r="278" spans="1:102" ht="15.75" thickBot="1" x14ac:dyDescent="0.3">
      <c r="A278" s="48" t="s">
        <v>359</v>
      </c>
      <c r="B278" s="49" t="s">
        <v>648</v>
      </c>
      <c r="C278" s="49" t="s">
        <v>686</v>
      </c>
      <c r="D278" s="49" t="s">
        <v>687</v>
      </c>
      <c r="E278" s="49" t="s">
        <v>692</v>
      </c>
      <c r="F278" s="50">
        <v>808</v>
      </c>
      <c r="G278" s="49">
        <v>-32.561860000000003</v>
      </c>
      <c r="H278" s="49">
        <v>25.445129999999999</v>
      </c>
      <c r="I278" s="51">
        <v>31820</v>
      </c>
      <c r="J278" s="51">
        <v>43308</v>
      </c>
      <c r="K278" s="50"/>
      <c r="L278" s="49">
        <v>805.32831190000002</v>
      </c>
      <c r="M278" s="49">
        <v>186209.1146</v>
      </c>
      <c r="N278" s="49">
        <v>19883.14705</v>
      </c>
      <c r="O278" s="49">
        <v>19.883147050000002</v>
      </c>
      <c r="P278" s="49">
        <v>49265.035790000002</v>
      </c>
      <c r="Q278" s="50">
        <v>993</v>
      </c>
      <c r="R278" s="50">
        <v>1868</v>
      </c>
      <c r="S278" s="50">
        <v>1019</v>
      </c>
      <c r="T278" s="50">
        <v>1384</v>
      </c>
      <c r="U278" s="50">
        <v>8.6499330000000003E-3</v>
      </c>
      <c r="V278" s="50">
        <v>1.7761075000000001E-2</v>
      </c>
      <c r="W278" s="50">
        <v>18.079999919999999</v>
      </c>
      <c r="X278" s="50">
        <v>9.8785399999999999E-3</v>
      </c>
      <c r="Y278" s="49">
        <v>1.2183028819999999</v>
      </c>
      <c r="Z278" s="49">
        <v>84.121167529999994</v>
      </c>
      <c r="AA278" s="49">
        <v>7.8888385789999997</v>
      </c>
      <c r="AB278" s="50" t="s">
        <v>257</v>
      </c>
      <c r="AC278" s="49">
        <v>12.068032390000001</v>
      </c>
      <c r="AD278" s="49">
        <v>6.7</v>
      </c>
      <c r="AE278" s="49">
        <v>3.5</v>
      </c>
      <c r="AF278" s="49">
        <v>5.58</v>
      </c>
      <c r="AG278" s="49">
        <v>5.75</v>
      </c>
      <c r="AH278" s="49">
        <v>6.3</v>
      </c>
      <c r="AI278" s="49">
        <v>0.7</v>
      </c>
      <c r="AJ278" s="49">
        <v>0.53</v>
      </c>
      <c r="AK278" s="49">
        <v>0.56999999999999995</v>
      </c>
      <c r="AL278" s="49">
        <v>0.56000000000000005</v>
      </c>
      <c r="AM278" s="49">
        <v>666</v>
      </c>
      <c r="AN278" s="49">
        <v>285</v>
      </c>
      <c r="AO278" s="49">
        <v>412</v>
      </c>
      <c r="AP278" s="49">
        <v>397</v>
      </c>
      <c r="AQ278" s="49">
        <v>445</v>
      </c>
      <c r="AR278" s="49">
        <v>333</v>
      </c>
      <c r="AS278" s="49">
        <v>388</v>
      </c>
      <c r="AT278" s="49">
        <v>387</v>
      </c>
      <c r="AU278" s="49">
        <v>5.6000000000000001E-2</v>
      </c>
      <c r="AV278" s="49">
        <v>0.14199999999999999</v>
      </c>
      <c r="AW278" s="49">
        <v>7</v>
      </c>
      <c r="AX278" s="49">
        <v>5</v>
      </c>
      <c r="AY278" s="49">
        <v>10</v>
      </c>
      <c r="AZ278" s="49">
        <v>1</v>
      </c>
      <c r="BA278" s="49">
        <v>6</v>
      </c>
      <c r="BB278" s="49">
        <v>6</v>
      </c>
      <c r="BC278" s="49">
        <v>6</v>
      </c>
      <c r="BD278" s="49">
        <v>2</v>
      </c>
      <c r="BE278" s="49">
        <v>2</v>
      </c>
      <c r="BF278" s="49">
        <v>2</v>
      </c>
      <c r="BG278" s="49">
        <v>5</v>
      </c>
      <c r="BH278" s="49">
        <v>5</v>
      </c>
      <c r="BI278" s="49">
        <v>5</v>
      </c>
      <c r="BJ278" s="49">
        <v>1</v>
      </c>
      <c r="BK278" s="49">
        <v>1</v>
      </c>
      <c r="BL278" s="49">
        <v>1</v>
      </c>
      <c r="BM278" s="49">
        <v>7</v>
      </c>
      <c r="BN278" s="49">
        <v>7</v>
      </c>
      <c r="BO278" s="49">
        <v>0.169326955</v>
      </c>
      <c r="BP278" s="49">
        <v>0.67148756499999995</v>
      </c>
      <c r="BQ278" s="49">
        <v>-7.0409224979999996</v>
      </c>
      <c r="BR278" s="49">
        <v>98</v>
      </c>
      <c r="BS278" s="49">
        <v>34</v>
      </c>
      <c r="BT278" s="49">
        <v>48</v>
      </c>
      <c r="BU278" s="49">
        <v>58</v>
      </c>
      <c r="BV278" s="49">
        <v>68</v>
      </c>
      <c r="BW278" s="49">
        <v>82</v>
      </c>
      <c r="BX278" s="49">
        <v>93</v>
      </c>
      <c r="BY278" s="49">
        <v>105</v>
      </c>
      <c r="BZ278" s="49">
        <v>40</v>
      </c>
      <c r="CA278" s="49">
        <v>56</v>
      </c>
      <c r="CB278" s="49">
        <v>67</v>
      </c>
      <c r="CC278" s="49">
        <v>78</v>
      </c>
      <c r="CD278" s="49">
        <v>94</v>
      </c>
      <c r="CE278" s="49">
        <v>107</v>
      </c>
      <c r="CF278" s="49">
        <v>120</v>
      </c>
      <c r="CG278" s="52">
        <v>0</v>
      </c>
      <c r="CH278" s="53">
        <v>0</v>
      </c>
      <c r="CI278" s="54">
        <v>0</v>
      </c>
      <c r="CJ278" s="55">
        <v>0</v>
      </c>
      <c r="CK278" s="61">
        <v>100</v>
      </c>
      <c r="CL278" s="57">
        <v>0</v>
      </c>
      <c r="CM278" s="58">
        <v>0</v>
      </c>
      <c r="CN278" s="59">
        <v>0</v>
      </c>
      <c r="CO278" s="60" t="s">
        <v>359</v>
      </c>
      <c r="CP278" s="49">
        <v>0</v>
      </c>
      <c r="CQ278" s="49">
        <v>0</v>
      </c>
      <c r="CR278" s="49">
        <v>0</v>
      </c>
      <c r="CS278" s="49">
        <v>0</v>
      </c>
      <c r="CT278" s="49">
        <v>0</v>
      </c>
      <c r="CU278" s="49">
        <v>0</v>
      </c>
      <c r="CV278" s="49">
        <v>100</v>
      </c>
      <c r="CW278" s="49">
        <v>0</v>
      </c>
      <c r="CX278" s="49">
        <v>0</v>
      </c>
    </row>
    <row r="279" spans="1:102" ht="15.75" thickBot="1" x14ac:dyDescent="0.3">
      <c r="A279" s="62" t="s">
        <v>360</v>
      </c>
      <c r="B279" s="64" t="s">
        <v>648</v>
      </c>
      <c r="C279" s="64" t="s">
        <v>686</v>
      </c>
      <c r="D279" s="64" t="s">
        <v>687</v>
      </c>
      <c r="E279" s="64" t="s">
        <v>688</v>
      </c>
      <c r="F279" s="65">
        <v>1868</v>
      </c>
      <c r="G279" s="63">
        <v>-32.967080000000003</v>
      </c>
      <c r="H279" s="63">
        <v>25.671430000000001</v>
      </c>
      <c r="I279" s="66">
        <v>32056</v>
      </c>
      <c r="J279" s="66">
        <v>43307</v>
      </c>
      <c r="K279" s="65"/>
      <c r="L279" s="63">
        <v>1868.4124690000001</v>
      </c>
      <c r="M279" s="63">
        <v>383999.91820000001</v>
      </c>
      <c r="N279" s="63">
        <v>116725.8318</v>
      </c>
      <c r="O279" s="49">
        <v>116.72583179999999</v>
      </c>
      <c r="P279" s="63">
        <v>178918.8</v>
      </c>
      <c r="Q279" s="65">
        <v>544</v>
      </c>
      <c r="R279" s="65">
        <v>1868</v>
      </c>
      <c r="S279" s="65">
        <v>591</v>
      </c>
      <c r="T279" s="65">
        <v>1143</v>
      </c>
      <c r="U279" s="65">
        <v>3.5709190000000001E-3</v>
      </c>
      <c r="V279" s="65">
        <v>7.4000050000000003E-3</v>
      </c>
      <c r="W279" s="65">
        <v>16.270000459999999</v>
      </c>
      <c r="X279" s="65">
        <v>4.1135980000000004E-3</v>
      </c>
      <c r="Y279" s="63">
        <v>0.76464667200000003</v>
      </c>
      <c r="Z279" s="63">
        <v>85.303741169999995</v>
      </c>
      <c r="AA279" s="63">
        <v>29.839022509999999</v>
      </c>
      <c r="AB279" s="65" t="s">
        <v>257</v>
      </c>
      <c r="AC279" s="63">
        <v>7991.693338</v>
      </c>
      <c r="AD279" s="63">
        <v>6.7</v>
      </c>
      <c r="AE279" s="63">
        <v>3.2</v>
      </c>
      <c r="AF279" s="63">
        <v>5.33</v>
      </c>
      <c r="AG279" s="63">
        <v>5.35</v>
      </c>
      <c r="AH279" s="63">
        <v>6.3</v>
      </c>
      <c r="AI279" s="63">
        <v>0.74</v>
      </c>
      <c r="AJ279" s="63">
        <v>0.53</v>
      </c>
      <c r="AK279" s="63">
        <v>0.61</v>
      </c>
      <c r="AL279" s="63">
        <v>0.59</v>
      </c>
      <c r="AM279" s="63">
        <v>953</v>
      </c>
      <c r="AN279" s="63">
        <v>285</v>
      </c>
      <c r="AO279" s="63">
        <v>424</v>
      </c>
      <c r="AP279" s="63">
        <v>391</v>
      </c>
      <c r="AQ279" s="63">
        <v>607</v>
      </c>
      <c r="AR279" s="63">
        <v>332</v>
      </c>
      <c r="AS279" s="63">
        <v>399</v>
      </c>
      <c r="AT279" s="63">
        <v>391</v>
      </c>
      <c r="AU279" s="63">
        <v>0.08</v>
      </c>
      <c r="AV279" s="63">
        <v>0.41</v>
      </c>
      <c r="AW279" s="63">
        <v>7</v>
      </c>
      <c r="AX279" s="63">
        <v>36</v>
      </c>
      <c r="AY279" s="63">
        <v>10</v>
      </c>
      <c r="AZ279" s="63">
        <v>1</v>
      </c>
      <c r="BA279" s="63">
        <v>6</v>
      </c>
      <c r="BB279" s="63">
        <v>6</v>
      </c>
      <c r="BC279" s="63">
        <v>6</v>
      </c>
      <c r="BD279" s="63">
        <v>2</v>
      </c>
      <c r="BE279" s="63">
        <v>2</v>
      </c>
      <c r="BF279" s="63">
        <v>2</v>
      </c>
      <c r="BG279" s="63">
        <v>5</v>
      </c>
      <c r="BH279" s="63">
        <v>5</v>
      </c>
      <c r="BI279" s="63">
        <v>5</v>
      </c>
      <c r="BJ279" s="63">
        <v>2</v>
      </c>
      <c r="BK279" s="63">
        <v>2</v>
      </c>
      <c r="BL279" s="63">
        <v>1</v>
      </c>
      <c r="BM279" s="63">
        <v>7</v>
      </c>
      <c r="BN279" s="63">
        <v>7</v>
      </c>
      <c r="BO279" s="63">
        <v>0.15174363699999999</v>
      </c>
      <c r="BP279" s="63">
        <v>0.41010341300000003</v>
      </c>
      <c r="BQ279" s="63">
        <v>-43.142715750000001</v>
      </c>
      <c r="BR279" s="63">
        <v>108</v>
      </c>
      <c r="BS279" s="63">
        <v>52</v>
      </c>
      <c r="BT279" s="63">
        <v>73</v>
      </c>
      <c r="BU279" s="63">
        <v>88</v>
      </c>
      <c r="BV279" s="63">
        <v>103</v>
      </c>
      <c r="BW279" s="63">
        <v>124</v>
      </c>
      <c r="BX279" s="63">
        <v>140</v>
      </c>
      <c r="BY279" s="63">
        <v>158</v>
      </c>
      <c r="BZ279" s="63">
        <v>2284</v>
      </c>
      <c r="CA279" s="63">
        <v>3185</v>
      </c>
      <c r="CB279" s="63">
        <v>3826</v>
      </c>
      <c r="CC279" s="63">
        <v>4481</v>
      </c>
      <c r="CD279" s="63">
        <v>5386</v>
      </c>
      <c r="CE279" s="63">
        <v>6110</v>
      </c>
      <c r="CF279" s="63">
        <v>6874</v>
      </c>
      <c r="CG279" s="52">
        <v>0</v>
      </c>
      <c r="CH279" s="53">
        <v>0</v>
      </c>
      <c r="CI279" s="54">
        <v>0</v>
      </c>
      <c r="CJ279" s="55">
        <v>0</v>
      </c>
      <c r="CK279" s="61">
        <v>0</v>
      </c>
      <c r="CL279" s="57">
        <v>100</v>
      </c>
      <c r="CM279" s="58">
        <v>0</v>
      </c>
      <c r="CN279" s="59">
        <v>0</v>
      </c>
      <c r="CO279" s="67" t="s">
        <v>360</v>
      </c>
      <c r="CP279" s="49">
        <v>0</v>
      </c>
      <c r="CQ279" s="49">
        <v>0</v>
      </c>
      <c r="CR279" s="49">
        <v>0</v>
      </c>
      <c r="CS279" s="49">
        <v>0</v>
      </c>
      <c r="CT279" s="49">
        <v>0</v>
      </c>
      <c r="CU279" s="49">
        <v>0</v>
      </c>
      <c r="CV279" s="49">
        <v>100</v>
      </c>
      <c r="CW279" s="49">
        <v>0</v>
      </c>
      <c r="CX279" s="49">
        <v>0</v>
      </c>
    </row>
    <row r="280" spans="1:102" ht="15.75" thickBot="1" x14ac:dyDescent="0.3">
      <c r="A280" s="48" t="s">
        <v>361</v>
      </c>
      <c r="B280" s="49" t="s">
        <v>648</v>
      </c>
      <c r="C280" s="49" t="s">
        <v>710</v>
      </c>
      <c r="D280" s="49" t="s">
        <v>711</v>
      </c>
      <c r="E280" s="49" t="s">
        <v>712</v>
      </c>
      <c r="F280" s="50">
        <v>1245</v>
      </c>
      <c r="G280" s="49">
        <v>-32.713500000000003</v>
      </c>
      <c r="H280" s="49">
        <v>26.29608</v>
      </c>
      <c r="I280" s="51">
        <v>10502</v>
      </c>
      <c r="J280" s="51">
        <v>43314</v>
      </c>
      <c r="K280" s="50">
        <v>1927</v>
      </c>
      <c r="L280" s="49">
        <v>1249.7017109999999</v>
      </c>
      <c r="M280" s="49">
        <v>265070.85310000001</v>
      </c>
      <c r="N280" s="49">
        <v>40050.269560000001</v>
      </c>
      <c r="O280" s="49">
        <v>40.050269559999997</v>
      </c>
      <c r="P280" s="49">
        <v>96960.175870000006</v>
      </c>
      <c r="Q280" s="50">
        <v>570</v>
      </c>
      <c r="R280" s="50">
        <v>1773</v>
      </c>
      <c r="S280" s="50">
        <v>598</v>
      </c>
      <c r="T280" s="50">
        <v>1097</v>
      </c>
      <c r="U280" s="50">
        <v>6.1870170000000004E-3</v>
      </c>
      <c r="V280" s="50">
        <v>1.2407156000000001E-2</v>
      </c>
      <c r="W280" s="50">
        <v>24.190000529999999</v>
      </c>
      <c r="X280" s="50">
        <v>6.8619240000000001E-3</v>
      </c>
      <c r="Y280" s="49">
        <v>1.0078832579999999</v>
      </c>
      <c r="Z280" s="49">
        <v>84.575289870000006</v>
      </c>
      <c r="AA280" s="49">
        <v>15.288333919999999</v>
      </c>
      <c r="AB280" s="50" t="s">
        <v>257</v>
      </c>
      <c r="AC280" s="49">
        <v>123.7592819</v>
      </c>
      <c r="AD280" s="49">
        <v>6.05</v>
      </c>
      <c r="AE280" s="49">
        <v>3.25</v>
      </c>
      <c r="AF280" s="49">
        <v>4.68</v>
      </c>
      <c r="AG280" s="49">
        <v>4.75</v>
      </c>
      <c r="AH280" s="49">
        <v>5</v>
      </c>
      <c r="AI280" s="49">
        <v>0.77</v>
      </c>
      <c r="AJ280" s="49">
        <v>0.37</v>
      </c>
      <c r="AK280" s="49">
        <v>0.5</v>
      </c>
      <c r="AL280" s="49">
        <v>0.49</v>
      </c>
      <c r="AM280" s="49">
        <v>1036</v>
      </c>
      <c r="AN280" s="49">
        <v>416</v>
      </c>
      <c r="AO280" s="49">
        <v>593</v>
      </c>
      <c r="AP280" s="49">
        <v>586</v>
      </c>
      <c r="AQ280" s="49">
        <v>940</v>
      </c>
      <c r="AR280" s="49">
        <v>340</v>
      </c>
      <c r="AS280" s="49">
        <v>551</v>
      </c>
      <c r="AT280" s="49">
        <v>545</v>
      </c>
      <c r="AU280" s="49">
        <v>7.3999999999999996E-2</v>
      </c>
      <c r="AV280" s="49">
        <v>0.23599999999999999</v>
      </c>
      <c r="AW280" s="49">
        <v>7</v>
      </c>
      <c r="AX280" s="49">
        <v>49</v>
      </c>
      <c r="AY280" s="49">
        <v>10</v>
      </c>
      <c r="AZ280" s="49">
        <v>5</v>
      </c>
      <c r="BA280" s="49">
        <v>7</v>
      </c>
      <c r="BB280" s="49">
        <v>7</v>
      </c>
      <c r="BC280" s="49">
        <v>1</v>
      </c>
      <c r="BD280" s="49">
        <v>2</v>
      </c>
      <c r="BE280" s="49">
        <v>2</v>
      </c>
      <c r="BF280" s="49">
        <v>1</v>
      </c>
      <c r="BG280" s="49">
        <v>5</v>
      </c>
      <c r="BH280" s="49">
        <v>5</v>
      </c>
      <c r="BI280" s="49">
        <v>5</v>
      </c>
      <c r="BJ280" s="49">
        <v>2</v>
      </c>
      <c r="BK280" s="49">
        <v>2</v>
      </c>
      <c r="BL280" s="49">
        <v>2</v>
      </c>
      <c r="BM280" s="49">
        <v>7</v>
      </c>
      <c r="BN280" s="49">
        <v>7</v>
      </c>
      <c r="BO280" s="49">
        <v>9.0342181999999993E-2</v>
      </c>
      <c r="BP280" s="49">
        <v>0.27422691500000002</v>
      </c>
      <c r="BQ280" s="49">
        <v>-60.093432200000002</v>
      </c>
      <c r="BR280" s="49">
        <v>112</v>
      </c>
      <c r="BS280" s="49">
        <v>47</v>
      </c>
      <c r="BT280" s="49">
        <v>65</v>
      </c>
      <c r="BU280" s="49">
        <v>78</v>
      </c>
      <c r="BV280" s="49">
        <v>92</v>
      </c>
      <c r="BW280" s="49">
        <v>110</v>
      </c>
      <c r="BX280" s="49">
        <v>125</v>
      </c>
      <c r="BY280" s="49">
        <v>141</v>
      </c>
      <c r="BZ280" s="49">
        <v>72</v>
      </c>
      <c r="CA280" s="49">
        <v>100</v>
      </c>
      <c r="CB280" s="49">
        <v>120</v>
      </c>
      <c r="CC280" s="49">
        <v>140</v>
      </c>
      <c r="CD280" s="49">
        <v>168</v>
      </c>
      <c r="CE280" s="49">
        <v>191</v>
      </c>
      <c r="CF280" s="49">
        <v>215</v>
      </c>
      <c r="CG280" s="52">
        <v>0</v>
      </c>
      <c r="CH280" s="53">
        <v>0</v>
      </c>
      <c r="CI280" s="54">
        <v>0</v>
      </c>
      <c r="CJ280" s="55">
        <v>0</v>
      </c>
      <c r="CK280" s="61">
        <v>20</v>
      </c>
      <c r="CL280" s="57">
        <v>80</v>
      </c>
      <c r="CM280" s="58">
        <v>0</v>
      </c>
      <c r="CN280" s="59">
        <v>0</v>
      </c>
      <c r="CO280" s="60" t="s">
        <v>361</v>
      </c>
      <c r="CP280" s="49">
        <v>0</v>
      </c>
      <c r="CQ280" s="49">
        <v>0</v>
      </c>
      <c r="CR280" s="49">
        <v>0</v>
      </c>
      <c r="CS280" s="49">
        <v>0</v>
      </c>
      <c r="CT280" s="49">
        <v>100</v>
      </c>
      <c r="CU280" s="49">
        <v>0</v>
      </c>
      <c r="CV280" s="49">
        <v>0</v>
      </c>
      <c r="CW280" s="49">
        <v>0</v>
      </c>
      <c r="CX280" s="49">
        <v>0</v>
      </c>
    </row>
    <row r="281" spans="1:102" ht="15.75" thickBot="1" x14ac:dyDescent="0.3">
      <c r="A281" s="48" t="s">
        <v>362</v>
      </c>
      <c r="B281" s="49" t="s">
        <v>648</v>
      </c>
      <c r="C281" s="49" t="s">
        <v>710</v>
      </c>
      <c r="D281" s="49" t="s">
        <v>713</v>
      </c>
      <c r="E281" s="49" t="s">
        <v>714</v>
      </c>
      <c r="F281" s="50">
        <v>748</v>
      </c>
      <c r="G281" s="49">
        <v>-32.711280000000002</v>
      </c>
      <c r="H281" s="49">
        <v>26.578230000000001</v>
      </c>
      <c r="I281" s="51">
        <v>8006</v>
      </c>
      <c r="J281" s="51">
        <v>26178</v>
      </c>
      <c r="K281" s="50"/>
      <c r="L281" s="49">
        <v>0.60891942499999996</v>
      </c>
      <c r="M281" s="49">
        <v>4928.7302250000002</v>
      </c>
      <c r="N281" s="49">
        <v>900.82121649999999</v>
      </c>
      <c r="O281" s="49">
        <v>0.90082121699999995</v>
      </c>
      <c r="P281" s="49">
        <v>1898.130545</v>
      </c>
      <c r="Q281" s="50">
        <v>471</v>
      </c>
      <c r="R281" s="50">
        <v>678</v>
      </c>
      <c r="S281" s="50">
        <v>473</v>
      </c>
      <c r="T281" s="50">
        <v>657</v>
      </c>
      <c r="U281" s="50">
        <v>8.3376057000000003E-2</v>
      </c>
      <c r="V281" s="50">
        <v>0.10905467000000001</v>
      </c>
      <c r="W281" s="50">
        <v>17.129999160000001</v>
      </c>
      <c r="X281" s="50">
        <v>0.12924997499999999</v>
      </c>
      <c r="Y281" s="49">
        <v>0.93897646000000001</v>
      </c>
      <c r="Z281" s="49">
        <v>100</v>
      </c>
      <c r="AA281" s="49">
        <v>0.238850009</v>
      </c>
      <c r="AB281" s="50" t="s">
        <v>257</v>
      </c>
      <c r="AC281" s="49">
        <v>2.4752780429999999</v>
      </c>
      <c r="AD281" s="49">
        <v>5.0999999999999996</v>
      </c>
      <c r="AE281" s="49">
        <v>4.24</v>
      </c>
      <c r="AF281" s="49">
        <v>4.54</v>
      </c>
      <c r="AG281" s="49">
        <v>4.3600000000000003</v>
      </c>
      <c r="AH281" s="49">
        <v>4.3600000000000003</v>
      </c>
      <c r="AI281" s="49">
        <v>0.49</v>
      </c>
      <c r="AJ281" s="49">
        <v>0.45</v>
      </c>
      <c r="AK281" s="49">
        <v>0.45</v>
      </c>
      <c r="AL281" s="49">
        <v>0.45</v>
      </c>
      <c r="AM281" s="49">
        <v>461</v>
      </c>
      <c r="AN281" s="49">
        <v>461</v>
      </c>
      <c r="AO281" s="49">
        <v>461</v>
      </c>
      <c r="AP281" s="49">
        <v>461</v>
      </c>
      <c r="AQ281" s="49">
        <v>501</v>
      </c>
      <c r="AR281" s="49">
        <v>501</v>
      </c>
      <c r="AS281" s="49">
        <v>501</v>
      </c>
      <c r="AT281" s="49">
        <v>501</v>
      </c>
      <c r="AU281" s="49">
        <v>0</v>
      </c>
      <c r="AV281" s="49">
        <v>0</v>
      </c>
      <c r="AW281" s="49">
        <v>7</v>
      </c>
      <c r="AX281" s="49">
        <v>49</v>
      </c>
      <c r="AY281" s="49">
        <v>10</v>
      </c>
      <c r="AZ281" s="49">
        <v>5</v>
      </c>
      <c r="BA281" s="49">
        <v>1</v>
      </c>
      <c r="BB281" s="49">
        <v>1</v>
      </c>
      <c r="BC281" s="49">
        <v>1</v>
      </c>
      <c r="BD281" s="49">
        <v>1</v>
      </c>
      <c r="BE281" s="49">
        <v>1</v>
      </c>
      <c r="BF281" s="49">
        <v>1</v>
      </c>
      <c r="BG281" s="49">
        <v>5</v>
      </c>
      <c r="BH281" s="49">
        <v>5</v>
      </c>
      <c r="BI281" s="49">
        <v>5</v>
      </c>
      <c r="BJ281" s="49">
        <v>2</v>
      </c>
      <c r="BK281" s="49">
        <v>2</v>
      </c>
      <c r="BL281" s="49">
        <v>2</v>
      </c>
      <c r="BM281" s="49">
        <v>7</v>
      </c>
      <c r="BN281" s="49">
        <v>7</v>
      </c>
      <c r="BO281" s="49">
        <v>-1.8043927000000001E-2</v>
      </c>
      <c r="BP281" s="49">
        <v>0.34052093500000002</v>
      </c>
      <c r="BQ281" s="49">
        <v>35.838133579999997</v>
      </c>
      <c r="BR281" s="49">
        <v>98</v>
      </c>
      <c r="BS281" s="49">
        <v>10</v>
      </c>
      <c r="BT281" s="49">
        <v>14</v>
      </c>
      <c r="BU281" s="49">
        <v>17</v>
      </c>
      <c r="BV281" s="49">
        <v>20</v>
      </c>
      <c r="BW281" s="49">
        <v>24</v>
      </c>
      <c r="BX281" s="49">
        <v>27</v>
      </c>
      <c r="BY281" s="49">
        <v>31</v>
      </c>
      <c r="BZ281" s="49">
        <v>23</v>
      </c>
      <c r="CA281" s="49">
        <v>33</v>
      </c>
      <c r="CB281" s="49">
        <v>39</v>
      </c>
      <c r="CC281" s="49">
        <v>46</v>
      </c>
      <c r="CD281" s="49">
        <v>55</v>
      </c>
      <c r="CE281" s="49">
        <v>63</v>
      </c>
      <c r="CF281" s="49">
        <v>71</v>
      </c>
      <c r="CG281" s="52">
        <v>0</v>
      </c>
      <c r="CH281" s="53">
        <v>0</v>
      </c>
      <c r="CI281" s="54">
        <v>0</v>
      </c>
      <c r="CJ281" s="55">
        <v>0</v>
      </c>
      <c r="CK281" s="61">
        <v>0</v>
      </c>
      <c r="CL281" s="57">
        <v>100</v>
      </c>
      <c r="CM281" s="58">
        <v>0</v>
      </c>
      <c r="CN281" s="59">
        <v>0</v>
      </c>
      <c r="CO281" s="60" t="s">
        <v>362</v>
      </c>
      <c r="CP281" s="49">
        <v>0</v>
      </c>
      <c r="CQ281" s="49">
        <v>0</v>
      </c>
      <c r="CR281" s="49">
        <v>0</v>
      </c>
      <c r="CS281" s="49">
        <v>0</v>
      </c>
      <c r="CT281" s="49">
        <v>100</v>
      </c>
      <c r="CU281" s="49">
        <v>0</v>
      </c>
      <c r="CV281" s="49">
        <v>0</v>
      </c>
      <c r="CW281" s="49">
        <v>0</v>
      </c>
      <c r="CX281" s="49">
        <v>0</v>
      </c>
    </row>
    <row r="282" spans="1:102" ht="15.75" thickBot="1" x14ac:dyDescent="0.3">
      <c r="A282" s="48" t="s">
        <v>363</v>
      </c>
      <c r="B282" s="49" t="s">
        <v>648</v>
      </c>
      <c r="C282" s="49" t="s">
        <v>710</v>
      </c>
      <c r="D282" s="49" t="s">
        <v>711</v>
      </c>
      <c r="E282" s="49" t="s">
        <v>716</v>
      </c>
      <c r="F282" s="50">
        <v>246</v>
      </c>
      <c r="G282" s="49">
        <v>-32.4649</v>
      </c>
      <c r="H282" s="49">
        <v>26.510459999999998</v>
      </c>
      <c r="I282" s="51">
        <v>23406</v>
      </c>
      <c r="J282" s="51">
        <v>31595</v>
      </c>
      <c r="K282" s="50"/>
      <c r="L282" s="49">
        <v>250.2911287</v>
      </c>
      <c r="M282" s="49">
        <v>121920.192</v>
      </c>
      <c r="N282" s="49">
        <v>569.2311502</v>
      </c>
      <c r="O282" s="49">
        <v>0.56923115000000002</v>
      </c>
      <c r="P282" s="49">
        <v>23437.184840000002</v>
      </c>
      <c r="Q282" s="50">
        <v>1010</v>
      </c>
      <c r="R282" s="50">
        <v>1773</v>
      </c>
      <c r="S282" s="50">
        <v>1031</v>
      </c>
      <c r="T282" s="50">
        <v>1366</v>
      </c>
      <c r="U282" s="50">
        <v>1.5666533E-2</v>
      </c>
      <c r="V282" s="50">
        <v>3.2555104000000001E-2</v>
      </c>
      <c r="W282" s="50">
        <v>28.719999309999999</v>
      </c>
      <c r="X282" s="50">
        <v>1.9058034000000001E-2</v>
      </c>
      <c r="Y282" s="49">
        <v>1.1914610480000001</v>
      </c>
      <c r="Z282" s="49">
        <v>87.565244509999999</v>
      </c>
      <c r="AA282" s="49">
        <v>3.457100772</v>
      </c>
      <c r="AB282" s="50" t="s">
        <v>257</v>
      </c>
      <c r="AC282" s="49">
        <v>6.2092210999999997</v>
      </c>
      <c r="AD282" s="49">
        <v>5.65</v>
      </c>
      <c r="AE282" s="49">
        <v>3.6</v>
      </c>
      <c r="AF282" s="49">
        <v>4.6900000000000004</v>
      </c>
      <c r="AG282" s="49">
        <v>4.75</v>
      </c>
      <c r="AH282" s="49">
        <v>4.75</v>
      </c>
      <c r="AI282" s="49">
        <v>0.77</v>
      </c>
      <c r="AJ282" s="49">
        <v>0.39</v>
      </c>
      <c r="AK282" s="49">
        <v>0.56999999999999995</v>
      </c>
      <c r="AL282" s="49">
        <v>0.59</v>
      </c>
      <c r="AM282" s="49">
        <v>1036</v>
      </c>
      <c r="AN282" s="49">
        <v>469</v>
      </c>
      <c r="AO282" s="49">
        <v>678</v>
      </c>
      <c r="AP282" s="49">
        <v>689</v>
      </c>
      <c r="AQ282" s="49">
        <v>940</v>
      </c>
      <c r="AR282" s="49">
        <v>414</v>
      </c>
      <c r="AS282" s="49">
        <v>633</v>
      </c>
      <c r="AT282" s="49">
        <v>625</v>
      </c>
      <c r="AU282" s="49">
        <v>7.0999999999999994E-2</v>
      </c>
      <c r="AV282" s="49">
        <v>0.13</v>
      </c>
      <c r="AW282" s="49">
        <v>15</v>
      </c>
      <c r="AX282" s="49">
        <v>49</v>
      </c>
      <c r="AY282" s="49">
        <v>10</v>
      </c>
      <c r="AZ282" s="49">
        <v>5</v>
      </c>
      <c r="BA282" s="49">
        <v>7</v>
      </c>
      <c r="BB282" s="49">
        <v>7</v>
      </c>
      <c r="BC282" s="49">
        <v>7</v>
      </c>
      <c r="BD282" s="49">
        <v>2</v>
      </c>
      <c r="BE282" s="49">
        <v>2</v>
      </c>
      <c r="BF282" s="49">
        <v>2</v>
      </c>
      <c r="BG282" s="49">
        <v>5</v>
      </c>
      <c r="BH282" s="49">
        <v>5</v>
      </c>
      <c r="BI282" s="49">
        <v>5</v>
      </c>
      <c r="BJ282" s="49">
        <v>2</v>
      </c>
      <c r="BK282" s="49">
        <v>2</v>
      </c>
      <c r="BL282" s="49">
        <v>2</v>
      </c>
      <c r="BM282" s="49">
        <v>7</v>
      </c>
      <c r="BN282" s="49">
        <v>7</v>
      </c>
      <c r="BO282" s="49">
        <v>2.8765439E-2</v>
      </c>
      <c r="BP282" s="49">
        <v>0.24748432400000001</v>
      </c>
      <c r="BQ282" s="49">
        <v>-56.77084181</v>
      </c>
      <c r="BR282" s="49">
        <v>122</v>
      </c>
      <c r="BS282" s="49">
        <v>30</v>
      </c>
      <c r="BT282" s="49">
        <v>42</v>
      </c>
      <c r="BU282" s="49">
        <v>51</v>
      </c>
      <c r="BV282" s="49">
        <v>60</v>
      </c>
      <c r="BW282" s="49">
        <v>72</v>
      </c>
      <c r="BX282" s="49">
        <v>81</v>
      </c>
      <c r="BY282" s="49">
        <v>92</v>
      </c>
      <c r="BZ282" s="49">
        <v>37</v>
      </c>
      <c r="CA282" s="49">
        <v>52</v>
      </c>
      <c r="CB282" s="49">
        <v>62</v>
      </c>
      <c r="CC282" s="49">
        <v>73</v>
      </c>
      <c r="CD282" s="49">
        <v>87</v>
      </c>
      <c r="CE282" s="49">
        <v>99</v>
      </c>
      <c r="CF282" s="49">
        <v>112</v>
      </c>
      <c r="CG282" s="52">
        <v>0</v>
      </c>
      <c r="CH282" s="53">
        <v>0</v>
      </c>
      <c r="CI282" s="54">
        <v>0</v>
      </c>
      <c r="CJ282" s="55">
        <v>0</v>
      </c>
      <c r="CK282" s="61">
        <v>100</v>
      </c>
      <c r="CL282" s="57">
        <v>0</v>
      </c>
      <c r="CM282" s="58">
        <v>0</v>
      </c>
      <c r="CN282" s="59">
        <v>0</v>
      </c>
      <c r="CO282" s="60" t="s">
        <v>363</v>
      </c>
      <c r="CP282" s="49">
        <v>0</v>
      </c>
      <c r="CQ282" s="49">
        <v>0</v>
      </c>
      <c r="CR282" s="49">
        <v>0</v>
      </c>
      <c r="CS282" s="49">
        <v>0</v>
      </c>
      <c r="CT282" s="49">
        <v>100</v>
      </c>
      <c r="CU282" s="49">
        <v>0</v>
      </c>
      <c r="CV282" s="49">
        <v>0</v>
      </c>
      <c r="CW282" s="49">
        <v>0</v>
      </c>
      <c r="CX282" s="49">
        <v>0</v>
      </c>
    </row>
    <row r="283" spans="1:102" ht="15.75" thickBot="1" x14ac:dyDescent="0.3">
      <c r="A283" s="48" t="s">
        <v>364</v>
      </c>
      <c r="B283" s="49" t="s">
        <v>648</v>
      </c>
      <c r="C283" s="49" t="s">
        <v>710</v>
      </c>
      <c r="D283" s="49" t="s">
        <v>713</v>
      </c>
      <c r="E283" s="49" t="s">
        <v>714</v>
      </c>
      <c r="F283" s="50">
        <v>1023</v>
      </c>
      <c r="G283" s="49">
        <v>-32.76144</v>
      </c>
      <c r="H283" s="49">
        <v>26.62886</v>
      </c>
      <c r="I283" s="51">
        <v>33519</v>
      </c>
      <c r="J283" s="51">
        <v>43314</v>
      </c>
      <c r="K283" s="50"/>
      <c r="L283" s="49">
        <v>1042.460182</v>
      </c>
      <c r="M283" s="49">
        <v>253834.33009999999</v>
      </c>
      <c r="N283" s="49">
        <v>37672.211940000001</v>
      </c>
      <c r="O283" s="49">
        <v>37.672211939999997</v>
      </c>
      <c r="P283" s="49">
        <v>94437.671669999996</v>
      </c>
      <c r="Q283" s="50">
        <v>429</v>
      </c>
      <c r="R283" s="50">
        <v>2010</v>
      </c>
      <c r="S283" s="50">
        <v>463</v>
      </c>
      <c r="T283" s="50">
        <v>959</v>
      </c>
      <c r="U283" s="50">
        <v>6.492785E-3</v>
      </c>
      <c r="V283" s="50">
        <v>1.6741201000000001E-2</v>
      </c>
      <c r="W283" s="50">
        <v>21.739999770000001</v>
      </c>
      <c r="X283" s="50">
        <v>7.002856E-3</v>
      </c>
      <c r="Y283" s="49">
        <v>0.864585979</v>
      </c>
      <c r="Z283" s="49">
        <v>85.617053979999994</v>
      </c>
      <c r="AA283" s="49">
        <v>14.864346790000001</v>
      </c>
      <c r="AB283" s="50" t="s">
        <v>257</v>
      </c>
      <c r="AC283" s="49">
        <v>153.3024508</v>
      </c>
      <c r="AD283" s="49">
        <v>6.64</v>
      </c>
      <c r="AE283" s="49">
        <v>2.38</v>
      </c>
      <c r="AF283" s="49">
        <v>4.55</v>
      </c>
      <c r="AG283" s="49">
        <v>4.5999999999999996</v>
      </c>
      <c r="AH283" s="49">
        <v>4.5999999999999996</v>
      </c>
      <c r="AI283" s="49">
        <v>0.77</v>
      </c>
      <c r="AJ283" s="49">
        <v>0.37</v>
      </c>
      <c r="AK283" s="49">
        <v>0.53</v>
      </c>
      <c r="AL283" s="49">
        <v>0.54</v>
      </c>
      <c r="AM283" s="49">
        <v>1312</v>
      </c>
      <c r="AN283" s="49">
        <v>456</v>
      </c>
      <c r="AO283" s="49">
        <v>696</v>
      </c>
      <c r="AP283" s="49">
        <v>655</v>
      </c>
      <c r="AQ283" s="49">
        <v>1185</v>
      </c>
      <c r="AR283" s="49">
        <v>410</v>
      </c>
      <c r="AS283" s="49">
        <v>672</v>
      </c>
      <c r="AT283" s="49">
        <v>649</v>
      </c>
      <c r="AU283" s="49">
        <v>0.21</v>
      </c>
      <c r="AV283" s="49">
        <v>1.3340000000000001</v>
      </c>
      <c r="AW283" s="49">
        <v>15</v>
      </c>
      <c r="AX283" s="49">
        <v>49</v>
      </c>
      <c r="AY283" s="49">
        <v>10</v>
      </c>
      <c r="AZ283" s="49">
        <v>5</v>
      </c>
      <c r="BA283" s="49">
        <v>7</v>
      </c>
      <c r="BB283" s="49">
        <v>7</v>
      </c>
      <c r="BC283" s="49">
        <v>1</v>
      </c>
      <c r="BD283" s="49">
        <v>2</v>
      </c>
      <c r="BE283" s="49">
        <v>2</v>
      </c>
      <c r="BF283" s="49">
        <v>1</v>
      </c>
      <c r="BG283" s="49">
        <v>5</v>
      </c>
      <c r="BH283" s="49">
        <v>5</v>
      </c>
      <c r="BI283" s="49">
        <v>5</v>
      </c>
      <c r="BJ283" s="49">
        <v>2</v>
      </c>
      <c r="BK283" s="49">
        <v>2</v>
      </c>
      <c r="BL283" s="49">
        <v>1</v>
      </c>
      <c r="BM283" s="49">
        <v>7</v>
      </c>
      <c r="BN283" s="49">
        <v>7</v>
      </c>
      <c r="BO283" s="49">
        <v>-1.8043927000000001E-2</v>
      </c>
      <c r="BP283" s="49">
        <v>0.233464169</v>
      </c>
      <c r="BQ283" s="49">
        <v>-47.046523120000003</v>
      </c>
      <c r="BR283" s="49">
        <v>127</v>
      </c>
      <c r="BS283" s="49">
        <v>55</v>
      </c>
      <c r="BT283" s="49">
        <v>76</v>
      </c>
      <c r="BU283" s="49">
        <v>91</v>
      </c>
      <c r="BV283" s="49">
        <v>107</v>
      </c>
      <c r="BW283" s="49">
        <v>129</v>
      </c>
      <c r="BX283" s="49">
        <v>147</v>
      </c>
      <c r="BY283" s="49">
        <v>166</v>
      </c>
      <c r="BZ283" s="49">
        <v>90</v>
      </c>
      <c r="CA283" s="49">
        <v>125</v>
      </c>
      <c r="CB283" s="49">
        <v>149</v>
      </c>
      <c r="CC283" s="49">
        <v>175</v>
      </c>
      <c r="CD283" s="49">
        <v>211</v>
      </c>
      <c r="CE283" s="49">
        <v>240</v>
      </c>
      <c r="CF283" s="49">
        <v>271</v>
      </c>
      <c r="CG283" s="52">
        <v>0</v>
      </c>
      <c r="CH283" s="53">
        <v>0</v>
      </c>
      <c r="CI283" s="54">
        <v>0</v>
      </c>
      <c r="CJ283" s="55">
        <v>0</v>
      </c>
      <c r="CK283" s="61">
        <v>0</v>
      </c>
      <c r="CL283" s="57">
        <v>100</v>
      </c>
      <c r="CM283" s="58">
        <v>0</v>
      </c>
      <c r="CN283" s="59">
        <v>0</v>
      </c>
      <c r="CO283" s="60" t="s">
        <v>364</v>
      </c>
      <c r="CP283" s="49">
        <v>0</v>
      </c>
      <c r="CQ283" s="49">
        <v>0</v>
      </c>
      <c r="CR283" s="49">
        <v>0</v>
      </c>
      <c r="CS283" s="49">
        <v>0</v>
      </c>
      <c r="CT283" s="49">
        <v>100</v>
      </c>
      <c r="CU283" s="49">
        <v>0</v>
      </c>
      <c r="CV283" s="49">
        <v>0</v>
      </c>
      <c r="CW283" s="49">
        <v>0</v>
      </c>
      <c r="CX283" s="49">
        <v>0</v>
      </c>
    </row>
    <row r="284" spans="1:102" ht="15.75" thickBot="1" x14ac:dyDescent="0.3">
      <c r="A284" s="48" t="s">
        <v>365</v>
      </c>
      <c r="B284" s="49" t="s">
        <v>648</v>
      </c>
      <c r="C284" s="49" t="s">
        <v>710</v>
      </c>
      <c r="D284" s="49" t="s">
        <v>711</v>
      </c>
      <c r="E284" s="49" t="s">
        <v>716</v>
      </c>
      <c r="F284" s="50">
        <v>250</v>
      </c>
      <c r="G284" s="49">
        <v>-32.465609999999998</v>
      </c>
      <c r="H284" s="49">
        <v>26.50741</v>
      </c>
      <c r="I284" s="51">
        <v>29955</v>
      </c>
      <c r="J284" s="51">
        <v>43314</v>
      </c>
      <c r="K284" s="50"/>
      <c r="L284" s="49">
        <v>250.60406459999999</v>
      </c>
      <c r="M284" s="49">
        <v>122260.46339999999</v>
      </c>
      <c r="N284" s="49">
        <v>933.04387169999995</v>
      </c>
      <c r="O284" s="49">
        <v>0.93304387200000005</v>
      </c>
      <c r="P284" s="49">
        <v>23800.99756</v>
      </c>
      <c r="Q284" s="50">
        <v>1007</v>
      </c>
      <c r="R284" s="50">
        <v>1773</v>
      </c>
      <c r="S284" s="50">
        <v>1031</v>
      </c>
      <c r="T284" s="50">
        <v>1360</v>
      </c>
      <c r="U284" s="50">
        <v>1.5440949000000001E-2</v>
      </c>
      <c r="V284" s="50">
        <v>3.2183524999999998E-2</v>
      </c>
      <c r="W284" s="50">
        <v>28.709999079999999</v>
      </c>
      <c r="X284" s="50">
        <v>1.8430599999999998E-2</v>
      </c>
      <c r="Y284" s="49">
        <v>1.191787742</v>
      </c>
      <c r="Z284" s="49">
        <v>87.676093730000005</v>
      </c>
      <c r="AA284" s="49">
        <v>3.5437288840000001</v>
      </c>
      <c r="AB284" s="50" t="s">
        <v>257</v>
      </c>
      <c r="AC284" s="49">
        <v>6.3453234700000003</v>
      </c>
      <c r="AD284" s="49">
        <v>5.65</v>
      </c>
      <c r="AE284" s="49">
        <v>3.6</v>
      </c>
      <c r="AF284" s="49">
        <v>4.68</v>
      </c>
      <c r="AG284" s="49">
        <v>4.75</v>
      </c>
      <c r="AH284" s="49">
        <v>4.75</v>
      </c>
      <c r="AI284" s="49">
        <v>0.77</v>
      </c>
      <c r="AJ284" s="49">
        <v>0.39</v>
      </c>
      <c r="AK284" s="49">
        <v>0.56999999999999995</v>
      </c>
      <c r="AL284" s="49">
        <v>0.59</v>
      </c>
      <c r="AM284" s="49">
        <v>1036</v>
      </c>
      <c r="AN284" s="49">
        <v>469</v>
      </c>
      <c r="AO284" s="49">
        <v>678</v>
      </c>
      <c r="AP284" s="49">
        <v>689</v>
      </c>
      <c r="AQ284" s="49">
        <v>940</v>
      </c>
      <c r="AR284" s="49">
        <v>414</v>
      </c>
      <c r="AS284" s="49">
        <v>633</v>
      </c>
      <c r="AT284" s="49">
        <v>625</v>
      </c>
      <c r="AU284" s="49">
        <v>7.0999999999999994E-2</v>
      </c>
      <c r="AV284" s="49">
        <v>0.13</v>
      </c>
      <c r="AW284" s="49">
        <v>15</v>
      </c>
      <c r="AX284" s="49">
        <v>49</v>
      </c>
      <c r="AY284" s="49">
        <v>10</v>
      </c>
      <c r="AZ284" s="49">
        <v>5</v>
      </c>
      <c r="BA284" s="49">
        <v>7</v>
      </c>
      <c r="BB284" s="49">
        <v>7</v>
      </c>
      <c r="BC284" s="49">
        <v>7</v>
      </c>
      <c r="BD284" s="49">
        <v>2</v>
      </c>
      <c r="BE284" s="49">
        <v>2</v>
      </c>
      <c r="BF284" s="49">
        <v>2</v>
      </c>
      <c r="BG284" s="49">
        <v>5</v>
      </c>
      <c r="BH284" s="49">
        <v>5</v>
      </c>
      <c r="BI284" s="49">
        <v>5</v>
      </c>
      <c r="BJ284" s="49">
        <v>2</v>
      </c>
      <c r="BK284" s="49">
        <v>2</v>
      </c>
      <c r="BL284" s="49">
        <v>2</v>
      </c>
      <c r="BM284" s="49">
        <v>7</v>
      </c>
      <c r="BN284" s="49">
        <v>7</v>
      </c>
      <c r="BO284" s="49">
        <v>2.8765439E-2</v>
      </c>
      <c r="BP284" s="49">
        <v>0.230370674</v>
      </c>
      <c r="BQ284" s="49">
        <v>-51.927769269999999</v>
      </c>
      <c r="BR284" s="49">
        <v>122</v>
      </c>
      <c r="BS284" s="49">
        <v>31</v>
      </c>
      <c r="BT284" s="49">
        <v>43</v>
      </c>
      <c r="BU284" s="49">
        <v>51</v>
      </c>
      <c r="BV284" s="49">
        <v>60</v>
      </c>
      <c r="BW284" s="49">
        <v>72</v>
      </c>
      <c r="BX284" s="49">
        <v>82</v>
      </c>
      <c r="BY284" s="49">
        <v>92</v>
      </c>
      <c r="BZ284" s="49">
        <v>37</v>
      </c>
      <c r="CA284" s="49">
        <v>52</v>
      </c>
      <c r="CB284" s="49">
        <v>62</v>
      </c>
      <c r="CC284" s="49">
        <v>73</v>
      </c>
      <c r="CD284" s="49">
        <v>88</v>
      </c>
      <c r="CE284" s="49">
        <v>100</v>
      </c>
      <c r="CF284" s="49">
        <v>112</v>
      </c>
      <c r="CG284" s="52">
        <v>0</v>
      </c>
      <c r="CH284" s="53">
        <v>0</v>
      </c>
      <c r="CI284" s="54">
        <v>0</v>
      </c>
      <c r="CJ284" s="55">
        <v>0</v>
      </c>
      <c r="CK284" s="61">
        <v>100</v>
      </c>
      <c r="CL284" s="57">
        <v>0</v>
      </c>
      <c r="CM284" s="58">
        <v>0</v>
      </c>
      <c r="CN284" s="59">
        <v>0</v>
      </c>
      <c r="CO284" s="60" t="s">
        <v>365</v>
      </c>
      <c r="CP284" s="49">
        <v>0</v>
      </c>
      <c r="CQ284" s="49">
        <v>0</v>
      </c>
      <c r="CR284" s="49">
        <v>0</v>
      </c>
      <c r="CS284" s="49">
        <v>0</v>
      </c>
      <c r="CT284" s="49">
        <v>100</v>
      </c>
      <c r="CU284" s="49">
        <v>0</v>
      </c>
      <c r="CV284" s="49">
        <v>0</v>
      </c>
      <c r="CW284" s="49">
        <v>0</v>
      </c>
      <c r="CX284" s="49">
        <v>0</v>
      </c>
    </row>
    <row r="285" spans="1:102" ht="15.75" thickBot="1" x14ac:dyDescent="0.3">
      <c r="A285" s="62" t="s">
        <v>366</v>
      </c>
      <c r="B285" s="64" t="s">
        <v>648</v>
      </c>
      <c r="C285" s="64" t="s">
        <v>710</v>
      </c>
      <c r="D285" s="64" t="s">
        <v>713</v>
      </c>
      <c r="E285" s="64" t="s">
        <v>715</v>
      </c>
      <c r="F285" s="65">
        <v>265</v>
      </c>
      <c r="G285" s="63">
        <v>-32.57197</v>
      </c>
      <c r="H285" s="63">
        <v>26.758050000000001</v>
      </c>
      <c r="I285" s="66">
        <v>25809</v>
      </c>
      <c r="J285" s="66">
        <v>43314</v>
      </c>
      <c r="K285" s="65"/>
      <c r="L285" s="63">
        <v>266.28435100000002</v>
      </c>
      <c r="M285" s="63">
        <v>120085.3337</v>
      </c>
      <c r="N285" s="63">
        <v>14493.25661</v>
      </c>
      <c r="O285" s="49">
        <v>14.49325661</v>
      </c>
      <c r="P285" s="63">
        <v>34371.361870000001</v>
      </c>
      <c r="Q285" s="65">
        <v>715</v>
      </c>
      <c r="R285" s="65">
        <v>2010</v>
      </c>
      <c r="S285" s="65">
        <v>752</v>
      </c>
      <c r="T285" s="65">
        <v>1474</v>
      </c>
      <c r="U285" s="65">
        <v>2.1083074E-2</v>
      </c>
      <c r="V285" s="65">
        <v>3.7676715E-2</v>
      </c>
      <c r="W285" s="65">
        <v>21.690000529999999</v>
      </c>
      <c r="X285" s="65">
        <v>2.8007812999999999E-2</v>
      </c>
      <c r="Y285" s="63">
        <v>0.983370988</v>
      </c>
      <c r="Z285" s="63">
        <v>87.880886259999997</v>
      </c>
      <c r="AA285" s="63">
        <v>4.0029845340000003</v>
      </c>
      <c r="AB285" s="65" t="s">
        <v>257</v>
      </c>
      <c r="AC285" s="63">
        <v>16.935006860000001</v>
      </c>
      <c r="AD285" s="63">
        <v>6.64</v>
      </c>
      <c r="AE285" s="63">
        <v>2.38</v>
      </c>
      <c r="AF285" s="63">
        <v>4.6500000000000004</v>
      </c>
      <c r="AG285" s="63">
        <v>4.5</v>
      </c>
      <c r="AH285" s="63">
        <v>4</v>
      </c>
      <c r="AI285" s="63">
        <v>0.77</v>
      </c>
      <c r="AJ285" s="63">
        <v>0.39</v>
      </c>
      <c r="AK285" s="63">
        <v>0.61</v>
      </c>
      <c r="AL285" s="63">
        <v>0.59</v>
      </c>
      <c r="AM285" s="63">
        <v>1312</v>
      </c>
      <c r="AN285" s="63">
        <v>534</v>
      </c>
      <c r="AO285" s="63">
        <v>819</v>
      </c>
      <c r="AP285" s="63">
        <v>814</v>
      </c>
      <c r="AQ285" s="63">
        <v>1185</v>
      </c>
      <c r="AR285" s="63">
        <v>522</v>
      </c>
      <c r="AS285" s="63">
        <v>793</v>
      </c>
      <c r="AT285" s="63">
        <v>761</v>
      </c>
      <c r="AU285" s="63">
        <v>0.73599999999999999</v>
      </c>
      <c r="AV285" s="63">
        <v>1.111</v>
      </c>
      <c r="AW285" s="63">
        <v>15</v>
      </c>
      <c r="AX285" s="63">
        <v>49</v>
      </c>
      <c r="AY285" s="63">
        <v>13</v>
      </c>
      <c r="AZ285" s="63">
        <v>5</v>
      </c>
      <c r="BA285" s="63">
        <v>7</v>
      </c>
      <c r="BB285" s="63">
        <v>7</v>
      </c>
      <c r="BC285" s="63">
        <v>7</v>
      </c>
      <c r="BD285" s="63">
        <v>2</v>
      </c>
      <c r="BE285" s="63">
        <v>2</v>
      </c>
      <c r="BF285" s="63">
        <v>2</v>
      </c>
      <c r="BG285" s="63">
        <v>5</v>
      </c>
      <c r="BH285" s="63">
        <v>5</v>
      </c>
      <c r="BI285" s="63">
        <v>5</v>
      </c>
      <c r="BJ285" s="63">
        <v>2</v>
      </c>
      <c r="BK285" s="63">
        <v>2</v>
      </c>
      <c r="BL285" s="63">
        <v>1</v>
      </c>
      <c r="BM285" s="63">
        <v>7</v>
      </c>
      <c r="BN285" s="63">
        <v>7</v>
      </c>
      <c r="BO285" s="63">
        <v>8.3496126000000004E-2</v>
      </c>
      <c r="BP285" s="63">
        <v>0.17777854000000001</v>
      </c>
      <c r="BQ285" s="63">
        <v>-33.484607769999997</v>
      </c>
      <c r="BR285" s="63">
        <v>132</v>
      </c>
      <c r="BS285" s="63">
        <v>38</v>
      </c>
      <c r="BT285" s="63">
        <v>53</v>
      </c>
      <c r="BU285" s="63">
        <v>64</v>
      </c>
      <c r="BV285" s="63">
        <v>75</v>
      </c>
      <c r="BW285" s="63">
        <v>91</v>
      </c>
      <c r="BX285" s="63">
        <v>104</v>
      </c>
      <c r="BY285" s="63">
        <v>117</v>
      </c>
      <c r="BZ285" s="63">
        <v>64</v>
      </c>
      <c r="CA285" s="63">
        <v>89</v>
      </c>
      <c r="CB285" s="63">
        <v>108</v>
      </c>
      <c r="CC285" s="63">
        <v>126</v>
      </c>
      <c r="CD285" s="63">
        <v>153</v>
      </c>
      <c r="CE285" s="63">
        <v>174</v>
      </c>
      <c r="CF285" s="63">
        <v>198</v>
      </c>
      <c r="CG285" s="52">
        <v>0</v>
      </c>
      <c r="CH285" s="53">
        <v>0</v>
      </c>
      <c r="CI285" s="54">
        <v>0</v>
      </c>
      <c r="CJ285" s="55">
        <v>0</v>
      </c>
      <c r="CK285" s="61">
        <v>100</v>
      </c>
      <c r="CL285" s="57">
        <v>0</v>
      </c>
      <c r="CM285" s="58">
        <v>0</v>
      </c>
      <c r="CN285" s="59">
        <v>0</v>
      </c>
      <c r="CO285" s="67" t="s">
        <v>366</v>
      </c>
      <c r="CP285" s="49">
        <v>0</v>
      </c>
      <c r="CQ285" s="49">
        <v>0</v>
      </c>
      <c r="CR285" s="49">
        <v>0</v>
      </c>
      <c r="CS285" s="49">
        <v>0</v>
      </c>
      <c r="CT285" s="49">
        <v>100</v>
      </c>
      <c r="CU285" s="49">
        <v>0</v>
      </c>
      <c r="CV285" s="49">
        <v>0</v>
      </c>
      <c r="CW285" s="49">
        <v>0</v>
      </c>
      <c r="CX285" s="49">
        <v>0</v>
      </c>
    </row>
    <row r="286" spans="1:102" ht="15.75" thickBot="1" x14ac:dyDescent="0.3">
      <c r="A286" s="48" t="s">
        <v>367</v>
      </c>
      <c r="B286" s="49" t="s">
        <v>689</v>
      </c>
      <c r="C286" s="49">
        <v>1</v>
      </c>
      <c r="D286" s="49">
        <v>10</v>
      </c>
      <c r="E286" s="49" t="s">
        <v>719</v>
      </c>
      <c r="F286" s="50">
        <v>1515</v>
      </c>
      <c r="G286" s="49">
        <v>-33.01182</v>
      </c>
      <c r="H286" s="49">
        <v>26.954360000000001</v>
      </c>
      <c r="I286" s="51">
        <v>18264</v>
      </c>
      <c r="J286" s="51">
        <v>31559</v>
      </c>
      <c r="K286" s="50">
        <v>1949</v>
      </c>
      <c r="L286" s="49">
        <v>1526.2564870000001</v>
      </c>
      <c r="M286" s="49">
        <v>296259.9374</v>
      </c>
      <c r="N286" s="49">
        <v>64188.097430000002</v>
      </c>
      <c r="O286" s="49">
        <v>64.188097429999999</v>
      </c>
      <c r="P286" s="49">
        <v>119910.86320000001</v>
      </c>
      <c r="Q286" s="50">
        <v>278</v>
      </c>
      <c r="R286" s="50">
        <v>1626</v>
      </c>
      <c r="S286" s="50">
        <v>298</v>
      </c>
      <c r="T286" s="50">
        <v>637</v>
      </c>
      <c r="U286" s="50">
        <v>3.464497E-3</v>
      </c>
      <c r="V286" s="50">
        <v>1.1241684E-2</v>
      </c>
      <c r="W286" s="50">
        <v>16.739999770000001</v>
      </c>
      <c r="X286" s="50">
        <v>3.7694669999999999E-3</v>
      </c>
      <c r="Y286" s="49">
        <v>0.50434205899999995</v>
      </c>
      <c r="Z286" s="49">
        <v>85.248211139999995</v>
      </c>
      <c r="AA286" s="49">
        <v>22.676092300000001</v>
      </c>
      <c r="AB286" s="50" t="s">
        <v>368</v>
      </c>
      <c r="AC286" s="49">
        <v>12.58624144</v>
      </c>
      <c r="AD286" s="49">
        <v>6.5</v>
      </c>
      <c r="AE286" s="49">
        <v>2</v>
      </c>
      <c r="AF286" s="49">
        <v>4.3600000000000003</v>
      </c>
      <c r="AG286" s="49">
        <v>4.5</v>
      </c>
      <c r="AH286" s="49">
        <v>3.9</v>
      </c>
      <c r="AI286" s="49">
        <v>0.77</v>
      </c>
      <c r="AJ286" s="49">
        <v>0.35</v>
      </c>
      <c r="AK286" s="49">
        <v>0.51</v>
      </c>
      <c r="AL286" s="49">
        <v>0.5</v>
      </c>
      <c r="AM286" s="49">
        <v>1427</v>
      </c>
      <c r="AN286" s="49">
        <v>399</v>
      </c>
      <c r="AO286" s="49">
        <v>672</v>
      </c>
      <c r="AP286" s="49">
        <v>608</v>
      </c>
      <c r="AQ286" s="49">
        <v>1371</v>
      </c>
      <c r="AR286" s="49">
        <v>366</v>
      </c>
      <c r="AS286" s="49">
        <v>656</v>
      </c>
      <c r="AT286" s="49">
        <v>596</v>
      </c>
      <c r="AU286" s="49">
        <v>0.23499999999999999</v>
      </c>
      <c r="AV286" s="49">
        <v>3.3980000000000001</v>
      </c>
      <c r="AW286" s="49">
        <v>15</v>
      </c>
      <c r="AX286" s="49">
        <v>49</v>
      </c>
      <c r="AY286" s="49">
        <v>13</v>
      </c>
      <c r="AZ286" s="49">
        <v>5</v>
      </c>
      <c r="BA286" s="49">
        <v>7</v>
      </c>
      <c r="BB286" s="49">
        <v>7</v>
      </c>
      <c r="BC286" s="49">
        <v>1</v>
      </c>
      <c r="BD286" s="49">
        <v>2</v>
      </c>
      <c r="BE286" s="49">
        <v>2</v>
      </c>
      <c r="BF286" s="49">
        <v>1</v>
      </c>
      <c r="BG286" s="49">
        <v>5</v>
      </c>
      <c r="BH286" s="49">
        <v>5</v>
      </c>
      <c r="BI286" s="49">
        <v>5</v>
      </c>
      <c r="BJ286" s="49">
        <v>2</v>
      </c>
      <c r="BK286" s="49">
        <v>2</v>
      </c>
      <c r="BL286" s="49">
        <v>2</v>
      </c>
      <c r="BM286" s="49">
        <v>7</v>
      </c>
      <c r="BN286" s="49">
        <v>7</v>
      </c>
      <c r="BO286" s="49">
        <v>-0.19306742299999999</v>
      </c>
      <c r="BP286" s="49">
        <v>0.17929555</v>
      </c>
      <c r="BQ286" s="49">
        <v>-15.77540767</v>
      </c>
      <c r="BR286" s="49">
        <v>131</v>
      </c>
      <c r="BS286" s="49">
        <v>68</v>
      </c>
      <c r="BT286" s="49">
        <v>96</v>
      </c>
      <c r="BU286" s="49">
        <v>116</v>
      </c>
      <c r="BV286" s="49">
        <v>138</v>
      </c>
      <c r="BW286" s="49">
        <v>170</v>
      </c>
      <c r="BX286" s="49">
        <v>196</v>
      </c>
      <c r="BY286" s="49">
        <v>225</v>
      </c>
      <c r="BZ286" s="49">
        <v>55</v>
      </c>
      <c r="CA286" s="49">
        <v>78</v>
      </c>
      <c r="CB286" s="49">
        <v>94</v>
      </c>
      <c r="CC286" s="49">
        <v>112</v>
      </c>
      <c r="CD286" s="49">
        <v>138</v>
      </c>
      <c r="CE286" s="49">
        <v>159</v>
      </c>
      <c r="CF286" s="49">
        <v>183</v>
      </c>
      <c r="CG286" s="52">
        <v>0</v>
      </c>
      <c r="CH286" s="53">
        <v>0</v>
      </c>
      <c r="CI286" s="54">
        <v>0</v>
      </c>
      <c r="CJ286" s="55">
        <v>0</v>
      </c>
      <c r="CK286" s="61">
        <v>0</v>
      </c>
      <c r="CL286" s="57">
        <v>100</v>
      </c>
      <c r="CM286" s="58">
        <v>0</v>
      </c>
      <c r="CN286" s="59">
        <v>0</v>
      </c>
      <c r="CO286" s="60" t="s">
        <v>367</v>
      </c>
      <c r="CP286" s="49">
        <v>0</v>
      </c>
      <c r="CQ286" s="49">
        <v>0</v>
      </c>
      <c r="CR286" s="49">
        <v>0</v>
      </c>
      <c r="CS286" s="49">
        <v>0</v>
      </c>
      <c r="CT286" s="49">
        <v>0</v>
      </c>
      <c r="CU286" s="49">
        <v>0</v>
      </c>
      <c r="CV286" s="49">
        <v>0</v>
      </c>
      <c r="CW286" s="49">
        <v>100</v>
      </c>
      <c r="CX286" s="49">
        <v>0</v>
      </c>
    </row>
    <row r="287" spans="1:102" ht="15.75" thickBot="1" x14ac:dyDescent="0.3">
      <c r="A287" s="48" t="s">
        <v>369</v>
      </c>
      <c r="B287" s="49" t="s">
        <v>689</v>
      </c>
      <c r="C287" s="49">
        <v>2</v>
      </c>
      <c r="D287" s="49">
        <v>20</v>
      </c>
      <c r="E287" s="49" t="s">
        <v>722</v>
      </c>
      <c r="F287" s="50">
        <v>411</v>
      </c>
      <c r="G287" s="49">
        <v>-32.87538</v>
      </c>
      <c r="H287" s="49">
        <v>27.382860000000001</v>
      </c>
      <c r="I287" s="51">
        <v>17441</v>
      </c>
      <c r="J287" s="51">
        <v>43328</v>
      </c>
      <c r="K287" s="50">
        <v>1947</v>
      </c>
      <c r="L287" s="49">
        <v>417.34656819999998</v>
      </c>
      <c r="M287" s="49">
        <v>160806.4106</v>
      </c>
      <c r="N287" s="49">
        <v>26330.70032</v>
      </c>
      <c r="O287" s="49">
        <v>26.330700319999998</v>
      </c>
      <c r="P287" s="49">
        <v>41272.676529999997</v>
      </c>
      <c r="Q287" s="50">
        <v>365</v>
      </c>
      <c r="R287" s="50">
        <v>1355</v>
      </c>
      <c r="S287" s="50">
        <v>387</v>
      </c>
      <c r="T287" s="50">
        <v>597</v>
      </c>
      <c r="U287" s="50">
        <v>7.5188980000000004E-3</v>
      </c>
      <c r="V287" s="50">
        <v>2.3986813999999999E-2</v>
      </c>
      <c r="W287" s="50">
        <v>14.31999969</v>
      </c>
      <c r="X287" s="50">
        <v>6.7841489999999997E-3</v>
      </c>
      <c r="Y287" s="49">
        <v>0.39720433900000002</v>
      </c>
      <c r="Z287" s="49">
        <v>88.364111100000002</v>
      </c>
      <c r="AA287" s="49">
        <v>7.9551689750000003</v>
      </c>
      <c r="AB287" s="50" t="s">
        <v>368</v>
      </c>
      <c r="AC287" s="49">
        <v>12.507660700000001</v>
      </c>
      <c r="AD287" s="49">
        <v>6.15</v>
      </c>
      <c r="AE287" s="49">
        <v>1.95</v>
      </c>
      <c r="AF287" s="49">
        <v>4.41</v>
      </c>
      <c r="AG287" s="49">
        <v>4.41</v>
      </c>
      <c r="AH287" s="49">
        <v>4.41</v>
      </c>
      <c r="AI287" s="49">
        <v>0.82</v>
      </c>
      <c r="AJ287" s="49">
        <v>0.4</v>
      </c>
      <c r="AK287" s="49">
        <v>0.56000000000000005</v>
      </c>
      <c r="AL287" s="49">
        <v>0.54</v>
      </c>
      <c r="AM287" s="49">
        <v>1722</v>
      </c>
      <c r="AN287" s="49">
        <v>555</v>
      </c>
      <c r="AO287" s="49">
        <v>813</v>
      </c>
      <c r="AP287" s="49">
        <v>745</v>
      </c>
      <c r="AQ287" s="49">
        <v>1493</v>
      </c>
      <c r="AR287" s="49">
        <v>509</v>
      </c>
      <c r="AS287" s="49">
        <v>858</v>
      </c>
      <c r="AT287" s="49">
        <v>841</v>
      </c>
      <c r="AU287" s="49">
        <v>9.4E-2</v>
      </c>
      <c r="AV287" s="49">
        <v>5.05</v>
      </c>
      <c r="AW287" s="49">
        <v>15</v>
      </c>
      <c r="AX287" s="49">
        <v>4</v>
      </c>
      <c r="AY287" s="49">
        <v>13</v>
      </c>
      <c r="AZ287" s="49">
        <v>2</v>
      </c>
      <c r="BA287" s="49">
        <v>7</v>
      </c>
      <c r="BB287" s="49">
        <v>7</v>
      </c>
      <c r="BC287" s="49">
        <v>1</v>
      </c>
      <c r="BD287" s="49">
        <v>2</v>
      </c>
      <c r="BE287" s="49">
        <v>2</v>
      </c>
      <c r="BF287" s="49">
        <v>1</v>
      </c>
      <c r="BG287" s="49">
        <v>5</v>
      </c>
      <c r="BH287" s="49">
        <v>5</v>
      </c>
      <c r="BI287" s="49">
        <v>5</v>
      </c>
      <c r="BJ287" s="49">
        <v>2</v>
      </c>
      <c r="BK287" s="49">
        <v>2</v>
      </c>
      <c r="BL287" s="49">
        <v>2</v>
      </c>
      <c r="BM287" s="49">
        <v>7</v>
      </c>
      <c r="BN287" s="49">
        <v>7</v>
      </c>
      <c r="BO287" s="49">
        <v>-1.8279769000000001E-2</v>
      </c>
      <c r="BP287" s="49">
        <v>0.33794743999999999</v>
      </c>
      <c r="BQ287" s="49">
        <v>19.513466350000002</v>
      </c>
      <c r="BR287" s="49">
        <v>152</v>
      </c>
      <c r="BS287" s="49">
        <v>56</v>
      </c>
      <c r="BT287" s="49">
        <v>80</v>
      </c>
      <c r="BU287" s="49">
        <v>98</v>
      </c>
      <c r="BV287" s="49">
        <v>118</v>
      </c>
      <c r="BW287" s="49">
        <v>147</v>
      </c>
      <c r="BX287" s="49">
        <v>173</v>
      </c>
      <c r="BY287" s="49">
        <v>201</v>
      </c>
      <c r="BZ287" s="49">
        <v>66</v>
      </c>
      <c r="CA287" s="49">
        <v>95</v>
      </c>
      <c r="CB287" s="49">
        <v>117</v>
      </c>
      <c r="CC287" s="49">
        <v>141</v>
      </c>
      <c r="CD287" s="49">
        <v>176</v>
      </c>
      <c r="CE287" s="49">
        <v>206</v>
      </c>
      <c r="CF287" s="49">
        <v>239</v>
      </c>
      <c r="CG287" s="52">
        <v>0</v>
      </c>
      <c r="CH287" s="53">
        <v>0</v>
      </c>
      <c r="CI287" s="54">
        <v>0</v>
      </c>
      <c r="CJ287" s="55">
        <v>0</v>
      </c>
      <c r="CK287" s="61">
        <v>0</v>
      </c>
      <c r="CL287" s="57">
        <v>80</v>
      </c>
      <c r="CM287" s="58">
        <v>20</v>
      </c>
      <c r="CN287" s="59">
        <v>0</v>
      </c>
      <c r="CO287" s="60" t="s">
        <v>369</v>
      </c>
      <c r="CP287" s="49">
        <v>0</v>
      </c>
      <c r="CQ287" s="49">
        <v>0</v>
      </c>
      <c r="CR287" s="49">
        <v>0</v>
      </c>
      <c r="CS287" s="49">
        <v>0</v>
      </c>
      <c r="CT287" s="49">
        <v>100</v>
      </c>
      <c r="CU287" s="49">
        <v>0</v>
      </c>
      <c r="CV287" s="49">
        <v>0</v>
      </c>
      <c r="CW287" s="49">
        <v>0</v>
      </c>
      <c r="CX287" s="49">
        <v>0</v>
      </c>
    </row>
    <row r="288" spans="1:102" ht="15.75" thickBot="1" x14ac:dyDescent="0.3">
      <c r="A288" s="48" t="s">
        <v>370</v>
      </c>
      <c r="B288" s="49" t="s">
        <v>689</v>
      </c>
      <c r="C288" s="49">
        <v>2</v>
      </c>
      <c r="D288" s="49">
        <v>20</v>
      </c>
      <c r="E288" s="49" t="s">
        <v>723</v>
      </c>
      <c r="F288" s="50">
        <v>15</v>
      </c>
      <c r="G288" s="49">
        <v>-32.787109999999998</v>
      </c>
      <c r="H288" s="49">
        <v>27.262979999999999</v>
      </c>
      <c r="I288" s="51">
        <v>21861</v>
      </c>
      <c r="J288" s="51">
        <v>35716</v>
      </c>
      <c r="K288" s="50">
        <v>1959</v>
      </c>
      <c r="L288" s="49">
        <v>15.079078880000001</v>
      </c>
      <c r="M288" s="49">
        <v>23900.118829999999</v>
      </c>
      <c r="N288" s="49">
        <v>3309.2055919999998</v>
      </c>
      <c r="O288" s="49">
        <v>3.3092055920000001</v>
      </c>
      <c r="P288" s="49">
        <v>8670.7692869999992</v>
      </c>
      <c r="Q288" s="50">
        <v>548</v>
      </c>
      <c r="R288" s="50">
        <v>1177</v>
      </c>
      <c r="S288" s="50">
        <v>559</v>
      </c>
      <c r="T288" s="50">
        <v>1026</v>
      </c>
      <c r="U288" s="50">
        <v>4.4669545999999997E-2</v>
      </c>
      <c r="V288" s="50">
        <v>7.2542582999999994E-2</v>
      </c>
      <c r="W288" s="50">
        <v>21.88999939</v>
      </c>
      <c r="X288" s="50">
        <v>7.181216E-2</v>
      </c>
      <c r="Y288" s="49">
        <v>0.520908492</v>
      </c>
      <c r="Z288" s="49">
        <v>98.036615600000005</v>
      </c>
      <c r="AA288" s="49">
        <v>0.96467952499999998</v>
      </c>
      <c r="AB288" s="50" t="s">
        <v>368</v>
      </c>
      <c r="AC288" s="49">
        <v>22.581816490000001</v>
      </c>
      <c r="AD288" s="49">
        <v>5.2</v>
      </c>
      <c r="AE288" s="49">
        <v>3.3</v>
      </c>
      <c r="AF288" s="49">
        <v>4.3499999999999996</v>
      </c>
      <c r="AG288" s="49">
        <v>4.3</v>
      </c>
      <c r="AH288" s="49">
        <v>4.41</v>
      </c>
      <c r="AI288" s="49">
        <v>0.59</v>
      </c>
      <c r="AJ288" s="49">
        <v>0.4</v>
      </c>
      <c r="AK288" s="49">
        <v>0.54</v>
      </c>
      <c r="AL288" s="49">
        <v>0.56000000000000005</v>
      </c>
      <c r="AM288" s="49">
        <v>1366</v>
      </c>
      <c r="AN288" s="49">
        <v>1004</v>
      </c>
      <c r="AO288" s="49">
        <v>1108</v>
      </c>
      <c r="AP288" s="49">
        <v>1043</v>
      </c>
      <c r="AQ288" s="49">
        <v>1303</v>
      </c>
      <c r="AR288" s="49">
        <v>1107</v>
      </c>
      <c r="AS288" s="49">
        <v>1206</v>
      </c>
      <c r="AT288" s="49">
        <v>1192</v>
      </c>
      <c r="AU288" s="49">
        <v>0</v>
      </c>
      <c r="AV288" s="49">
        <v>3.2810000000000001</v>
      </c>
      <c r="AW288" s="49">
        <v>15</v>
      </c>
      <c r="AX288" s="49">
        <v>59</v>
      </c>
      <c r="AY288" s="49">
        <v>13</v>
      </c>
      <c r="AZ288" s="49">
        <v>5</v>
      </c>
      <c r="BA288" s="49">
        <v>7</v>
      </c>
      <c r="BB288" s="49">
        <v>7</v>
      </c>
      <c r="BC288" s="49">
        <v>7</v>
      </c>
      <c r="BD288" s="49">
        <v>2</v>
      </c>
      <c r="BE288" s="49">
        <v>2</v>
      </c>
      <c r="BF288" s="49">
        <v>2</v>
      </c>
      <c r="BG288" s="49">
        <v>5</v>
      </c>
      <c r="BH288" s="49">
        <v>5</v>
      </c>
      <c r="BI288" s="49">
        <v>5</v>
      </c>
      <c r="BJ288" s="49">
        <v>2</v>
      </c>
      <c r="BK288" s="49">
        <v>2</v>
      </c>
      <c r="BL288" s="49">
        <v>2</v>
      </c>
      <c r="BM288" s="49">
        <v>7</v>
      </c>
      <c r="BN288" s="49">
        <v>7</v>
      </c>
      <c r="BO288" s="49">
        <v>-0.17806372400000001</v>
      </c>
      <c r="BP288" s="49">
        <v>0.32554453100000003</v>
      </c>
      <c r="BQ288" s="49">
        <v>18.283568899999999</v>
      </c>
      <c r="BR288" s="49">
        <v>188</v>
      </c>
      <c r="BS288" s="49">
        <v>25</v>
      </c>
      <c r="BT288" s="49">
        <v>35</v>
      </c>
      <c r="BU288" s="49">
        <v>42</v>
      </c>
      <c r="BV288" s="49">
        <v>50</v>
      </c>
      <c r="BW288" s="49">
        <v>61</v>
      </c>
      <c r="BX288" s="49">
        <v>69</v>
      </c>
      <c r="BY288" s="49">
        <v>79</v>
      </c>
      <c r="BZ288" s="49">
        <v>102</v>
      </c>
      <c r="CA288" s="49">
        <v>141</v>
      </c>
      <c r="CB288" s="49">
        <v>170</v>
      </c>
      <c r="CC288" s="49">
        <v>201</v>
      </c>
      <c r="CD288" s="49">
        <v>243</v>
      </c>
      <c r="CE288" s="49">
        <v>279</v>
      </c>
      <c r="CF288" s="49">
        <v>317</v>
      </c>
      <c r="CG288" s="52">
        <v>0</v>
      </c>
      <c r="CH288" s="53">
        <v>0</v>
      </c>
      <c r="CI288" s="54">
        <v>0</v>
      </c>
      <c r="CJ288" s="55">
        <v>0</v>
      </c>
      <c r="CK288" s="61">
        <v>0</v>
      </c>
      <c r="CL288" s="57">
        <v>100</v>
      </c>
      <c r="CM288" s="58">
        <v>0</v>
      </c>
      <c r="CN288" s="59">
        <v>0</v>
      </c>
      <c r="CO288" s="60" t="s">
        <v>370</v>
      </c>
      <c r="CP288" s="49">
        <v>0</v>
      </c>
      <c r="CQ288" s="49">
        <v>0</v>
      </c>
      <c r="CR288" s="49">
        <v>0</v>
      </c>
      <c r="CS288" s="49">
        <v>0</v>
      </c>
      <c r="CT288" s="49">
        <v>100</v>
      </c>
      <c r="CU288" s="49">
        <v>0</v>
      </c>
      <c r="CV288" s="49">
        <v>0</v>
      </c>
      <c r="CW288" s="49">
        <v>0</v>
      </c>
      <c r="CX288" s="49">
        <v>0</v>
      </c>
    </row>
    <row r="289" spans="1:102" ht="15.75" thickBot="1" x14ac:dyDescent="0.3">
      <c r="A289" s="48" t="s">
        <v>371</v>
      </c>
      <c r="B289" s="49" t="s">
        <v>689</v>
      </c>
      <c r="C289" s="49">
        <v>2</v>
      </c>
      <c r="D289" s="49">
        <v>20</v>
      </c>
      <c r="E289" s="49" t="s">
        <v>724</v>
      </c>
      <c r="F289" s="50">
        <v>198.4</v>
      </c>
      <c r="G289" s="49">
        <v>-32.931690000000003</v>
      </c>
      <c r="H289" s="49">
        <v>27.472549999999998</v>
      </c>
      <c r="I289" s="51">
        <v>32223</v>
      </c>
      <c r="J289" s="51">
        <v>43326</v>
      </c>
      <c r="K289" s="50"/>
      <c r="L289" s="49">
        <v>197.97793530000001</v>
      </c>
      <c r="M289" s="49">
        <v>133242.39840000001</v>
      </c>
      <c r="N289" s="49">
        <v>32081.771820000002</v>
      </c>
      <c r="O289" s="49">
        <v>32.08177182</v>
      </c>
      <c r="P289" s="49">
        <v>51480.002970000001</v>
      </c>
      <c r="Q289" s="50">
        <v>313</v>
      </c>
      <c r="R289" s="50">
        <v>867</v>
      </c>
      <c r="S289" s="50">
        <v>345</v>
      </c>
      <c r="T289" s="50">
        <v>557</v>
      </c>
      <c r="U289" s="50">
        <v>6.59518E-3</v>
      </c>
      <c r="V289" s="50">
        <v>1.076146E-2</v>
      </c>
      <c r="W289" s="50">
        <v>9.4899997710000008</v>
      </c>
      <c r="X289" s="50">
        <v>5.4908049999999996E-3</v>
      </c>
      <c r="Y289" s="49">
        <v>0.304617374</v>
      </c>
      <c r="Z289" s="49">
        <v>93.890040979999995</v>
      </c>
      <c r="AA289" s="49">
        <v>10.230968259999999</v>
      </c>
      <c r="AB289" s="50" t="s">
        <v>368</v>
      </c>
      <c r="AC289" s="49">
        <v>8.2087279049999999</v>
      </c>
      <c r="AD289" s="49">
        <v>6.15</v>
      </c>
      <c r="AE289" s="49">
        <v>4.2</v>
      </c>
      <c r="AF289" s="49">
        <v>4.84</v>
      </c>
      <c r="AG289" s="49">
        <v>4.75</v>
      </c>
      <c r="AH289" s="49">
        <v>4.5</v>
      </c>
      <c r="AI289" s="49">
        <v>0.82</v>
      </c>
      <c r="AJ289" s="49">
        <v>0.51</v>
      </c>
      <c r="AK289" s="49">
        <v>0.57999999999999996</v>
      </c>
      <c r="AL289" s="49">
        <v>0.56000000000000005</v>
      </c>
      <c r="AM289" s="49">
        <v>811</v>
      </c>
      <c r="AN289" s="49">
        <v>557</v>
      </c>
      <c r="AO289" s="49">
        <v>659</v>
      </c>
      <c r="AP289" s="49">
        <v>632</v>
      </c>
      <c r="AQ289" s="49">
        <v>874</v>
      </c>
      <c r="AR289" s="49">
        <v>505</v>
      </c>
      <c r="AS289" s="49">
        <v>636</v>
      </c>
      <c r="AT289" s="49">
        <v>628</v>
      </c>
      <c r="AU289" s="49">
        <v>8.0000000000000002E-3</v>
      </c>
      <c r="AV289" s="49">
        <v>6.7690000000000001</v>
      </c>
      <c r="AW289" s="49">
        <v>15</v>
      </c>
      <c r="AX289" s="49">
        <v>4</v>
      </c>
      <c r="AY289" s="49">
        <v>13</v>
      </c>
      <c r="AZ289" s="49">
        <v>2</v>
      </c>
      <c r="BA289" s="49">
        <v>7</v>
      </c>
      <c r="BB289" s="49">
        <v>7</v>
      </c>
      <c r="BC289" s="49">
        <v>1</v>
      </c>
      <c r="BD289" s="49">
        <v>2</v>
      </c>
      <c r="BE289" s="49">
        <v>2</v>
      </c>
      <c r="BF289" s="49">
        <v>1</v>
      </c>
      <c r="BG289" s="49">
        <v>5</v>
      </c>
      <c r="BH289" s="49">
        <v>5</v>
      </c>
      <c r="BI289" s="49">
        <v>5</v>
      </c>
      <c r="BJ289" s="49">
        <v>2</v>
      </c>
      <c r="BK289" s="49">
        <v>2</v>
      </c>
      <c r="BL289" s="49">
        <v>2</v>
      </c>
      <c r="BM289" s="49">
        <v>7</v>
      </c>
      <c r="BN289" s="49">
        <v>7</v>
      </c>
      <c r="BO289" s="49">
        <v>-0.22173289600000001</v>
      </c>
      <c r="BP289" s="49">
        <v>0.50217566300000005</v>
      </c>
      <c r="BQ289" s="49">
        <v>-14.10127462</v>
      </c>
      <c r="BR289" s="49">
        <v>190</v>
      </c>
      <c r="BS289" s="49">
        <v>59</v>
      </c>
      <c r="BT289" s="49">
        <v>86</v>
      </c>
      <c r="BU289" s="49">
        <v>106</v>
      </c>
      <c r="BV289" s="49">
        <v>129</v>
      </c>
      <c r="BW289" s="49">
        <v>162</v>
      </c>
      <c r="BX289" s="49">
        <v>191</v>
      </c>
      <c r="BY289" s="49">
        <v>223</v>
      </c>
      <c r="BZ289" s="49">
        <v>54</v>
      </c>
      <c r="CA289" s="49">
        <v>79</v>
      </c>
      <c r="CB289" s="49">
        <v>98</v>
      </c>
      <c r="CC289" s="49">
        <v>118</v>
      </c>
      <c r="CD289" s="49">
        <v>149</v>
      </c>
      <c r="CE289" s="49">
        <v>175</v>
      </c>
      <c r="CF289" s="49">
        <v>205</v>
      </c>
      <c r="CG289" s="52">
        <v>0</v>
      </c>
      <c r="CH289" s="53">
        <v>0</v>
      </c>
      <c r="CI289" s="54">
        <v>0</v>
      </c>
      <c r="CJ289" s="55">
        <v>0</v>
      </c>
      <c r="CK289" s="61">
        <v>0</v>
      </c>
      <c r="CL289" s="57">
        <v>70</v>
      </c>
      <c r="CM289" s="58">
        <v>30</v>
      </c>
      <c r="CN289" s="59">
        <v>0</v>
      </c>
      <c r="CO289" s="60" t="s">
        <v>371</v>
      </c>
      <c r="CP289" s="49">
        <v>0</v>
      </c>
      <c r="CQ289" s="49">
        <v>0</v>
      </c>
      <c r="CR289" s="49">
        <v>0</v>
      </c>
      <c r="CS289" s="49">
        <v>0</v>
      </c>
      <c r="CT289" s="49">
        <v>0</v>
      </c>
      <c r="CU289" s="49">
        <v>0</v>
      </c>
      <c r="CV289" s="49">
        <v>0</v>
      </c>
      <c r="CW289" s="49">
        <v>100</v>
      </c>
      <c r="CX289" s="49">
        <v>0</v>
      </c>
    </row>
    <row r="290" spans="1:102" ht="15.75" thickBot="1" x14ac:dyDescent="0.3">
      <c r="A290" s="48" t="s">
        <v>372</v>
      </c>
      <c r="B290" s="49" t="s">
        <v>709</v>
      </c>
      <c r="C290" s="49" t="s">
        <v>726</v>
      </c>
      <c r="D290" s="49" t="s">
        <v>727</v>
      </c>
      <c r="E290" s="49" t="s">
        <v>728</v>
      </c>
      <c r="F290" s="50">
        <v>240</v>
      </c>
      <c r="G290" s="49">
        <v>-32.1995</v>
      </c>
      <c r="H290" s="49">
        <v>26.482690000000002</v>
      </c>
      <c r="I290" s="51">
        <v>23099</v>
      </c>
      <c r="J290" s="51">
        <v>34928</v>
      </c>
      <c r="K290" s="50"/>
      <c r="L290" s="49">
        <v>244.9677155</v>
      </c>
      <c r="M290" s="49">
        <v>125756.9546</v>
      </c>
      <c r="N290" s="49">
        <v>26278.964090000001</v>
      </c>
      <c r="O290" s="49">
        <v>26.278964089999999</v>
      </c>
      <c r="P290" s="49">
        <v>44927.419950000003</v>
      </c>
      <c r="Q290" s="50">
        <v>1368</v>
      </c>
      <c r="R290" s="50">
        <v>2361</v>
      </c>
      <c r="S290" s="50">
        <v>1404</v>
      </c>
      <c r="T290" s="50">
        <v>1777</v>
      </c>
      <c r="U290" s="50">
        <v>1.2115809999999999E-2</v>
      </c>
      <c r="V290" s="50">
        <v>2.2102315000000001E-2</v>
      </c>
      <c r="W290" s="50">
        <v>15.19999981</v>
      </c>
      <c r="X290" s="50">
        <v>1.1069706E-2</v>
      </c>
      <c r="Y290" s="49">
        <v>1.4425498269999999</v>
      </c>
      <c r="Z290" s="49">
        <v>91.00560711</v>
      </c>
      <c r="AA290" s="49">
        <v>7.0332549760000003</v>
      </c>
      <c r="AB290" s="50" t="s">
        <v>368</v>
      </c>
      <c r="AC290" s="49">
        <v>4.6291003010000003</v>
      </c>
      <c r="AD290" s="49">
        <v>6.65</v>
      </c>
      <c r="AE290" s="49">
        <v>4.5999999999999996</v>
      </c>
      <c r="AF290" s="49">
        <v>5.14</v>
      </c>
      <c r="AG290" s="49">
        <v>5.05</v>
      </c>
      <c r="AH290" s="49">
        <v>5.05</v>
      </c>
      <c r="AI290" s="49">
        <v>0.77</v>
      </c>
      <c r="AJ290" s="49">
        <v>0.5</v>
      </c>
      <c r="AK290" s="49">
        <v>0.76</v>
      </c>
      <c r="AL290" s="49">
        <v>0.77</v>
      </c>
      <c r="AM290" s="49">
        <v>740</v>
      </c>
      <c r="AN290" s="49">
        <v>479</v>
      </c>
      <c r="AO290" s="49">
        <v>559</v>
      </c>
      <c r="AP290" s="49">
        <v>543</v>
      </c>
      <c r="AQ290" s="49">
        <v>635</v>
      </c>
      <c r="AR290" s="49">
        <v>456</v>
      </c>
      <c r="AS290" s="49">
        <v>511</v>
      </c>
      <c r="AT290" s="49">
        <v>511</v>
      </c>
      <c r="AU290" s="49">
        <v>0.14199999999999999</v>
      </c>
      <c r="AV290" s="49">
        <v>0</v>
      </c>
      <c r="AW290" s="49">
        <v>15</v>
      </c>
      <c r="AX290" s="49">
        <v>39</v>
      </c>
      <c r="AY290" s="49">
        <v>13</v>
      </c>
      <c r="AZ290" s="49">
        <v>1</v>
      </c>
      <c r="BA290" s="49">
        <v>7</v>
      </c>
      <c r="BB290" s="49">
        <v>7</v>
      </c>
      <c r="BC290" s="49">
        <v>7</v>
      </c>
      <c r="BD290" s="49">
        <v>2</v>
      </c>
      <c r="BE290" s="49">
        <v>2</v>
      </c>
      <c r="BF290" s="49">
        <v>2</v>
      </c>
      <c r="BG290" s="49">
        <v>5</v>
      </c>
      <c r="BH290" s="49">
        <v>5</v>
      </c>
      <c r="BI290" s="49">
        <v>5</v>
      </c>
      <c r="BJ290" s="49">
        <v>1</v>
      </c>
      <c r="BK290" s="49">
        <v>2</v>
      </c>
      <c r="BL290" s="49">
        <v>1</v>
      </c>
      <c r="BM290" s="49">
        <v>7</v>
      </c>
      <c r="BN290" s="49">
        <v>7</v>
      </c>
      <c r="BO290" s="49">
        <v>0.23579518499999999</v>
      </c>
      <c r="BP290" s="49">
        <v>0.160912203</v>
      </c>
      <c r="BQ290" s="49">
        <v>-60.33092122</v>
      </c>
      <c r="BR290" s="49">
        <v>100</v>
      </c>
      <c r="BS290" s="49">
        <v>35</v>
      </c>
      <c r="BT290" s="49">
        <v>48</v>
      </c>
      <c r="BU290" s="49">
        <v>57</v>
      </c>
      <c r="BV290" s="49">
        <v>67</v>
      </c>
      <c r="BW290" s="49">
        <v>79</v>
      </c>
      <c r="BX290" s="49">
        <v>89</v>
      </c>
      <c r="BY290" s="49">
        <v>100</v>
      </c>
      <c r="BZ290" s="49">
        <v>31</v>
      </c>
      <c r="CA290" s="49">
        <v>43</v>
      </c>
      <c r="CB290" s="49">
        <v>51</v>
      </c>
      <c r="CC290" s="49">
        <v>59</v>
      </c>
      <c r="CD290" s="49">
        <v>70</v>
      </c>
      <c r="CE290" s="49">
        <v>79</v>
      </c>
      <c r="CF290" s="49">
        <v>89</v>
      </c>
      <c r="CG290" s="52">
        <v>0</v>
      </c>
      <c r="CH290" s="53">
        <v>0</v>
      </c>
      <c r="CI290" s="54">
        <v>0</v>
      </c>
      <c r="CJ290" s="55">
        <v>0</v>
      </c>
      <c r="CK290" s="61">
        <v>100</v>
      </c>
      <c r="CL290" s="57">
        <v>0</v>
      </c>
      <c r="CM290" s="58">
        <v>0</v>
      </c>
      <c r="CN290" s="59">
        <v>0</v>
      </c>
      <c r="CO290" s="60" t="s">
        <v>372</v>
      </c>
      <c r="CP290" s="49">
        <v>0</v>
      </c>
      <c r="CQ290" s="49">
        <v>0</v>
      </c>
      <c r="CR290" s="49">
        <v>0</v>
      </c>
      <c r="CS290" s="49">
        <v>0</v>
      </c>
      <c r="CT290" s="49">
        <v>0</v>
      </c>
      <c r="CU290" s="49">
        <v>0</v>
      </c>
      <c r="CV290" s="49">
        <v>100</v>
      </c>
      <c r="CW290" s="49">
        <v>0</v>
      </c>
      <c r="CX290" s="49">
        <v>0</v>
      </c>
    </row>
    <row r="291" spans="1:102" ht="15.75" thickBot="1" x14ac:dyDescent="0.3">
      <c r="A291" s="48" t="s">
        <v>373</v>
      </c>
      <c r="B291" s="49" t="s">
        <v>709</v>
      </c>
      <c r="C291" s="49" t="s">
        <v>726</v>
      </c>
      <c r="D291" s="49" t="s">
        <v>727</v>
      </c>
      <c r="E291" s="49" t="s">
        <v>729</v>
      </c>
      <c r="F291" s="50">
        <v>1413</v>
      </c>
      <c r="G291" s="49">
        <v>-32.0503</v>
      </c>
      <c r="H291" s="49">
        <v>26.7898</v>
      </c>
      <c r="I291" s="51">
        <v>23484</v>
      </c>
      <c r="J291" s="51">
        <v>43327</v>
      </c>
      <c r="K291" s="50">
        <v>1964</v>
      </c>
      <c r="L291" s="49">
        <v>1404.349109</v>
      </c>
      <c r="M291" s="49">
        <v>325223.2304</v>
      </c>
      <c r="N291" s="49">
        <v>67855.955719999998</v>
      </c>
      <c r="O291" s="49">
        <v>67.855955719999997</v>
      </c>
      <c r="P291" s="49">
        <v>140867.42290000001</v>
      </c>
      <c r="Q291" s="50">
        <v>1030</v>
      </c>
      <c r="R291" s="50">
        <v>2361</v>
      </c>
      <c r="S291" s="50">
        <v>1072</v>
      </c>
      <c r="T291" s="50">
        <v>1699</v>
      </c>
      <c r="U291" s="50">
        <v>4.2558709999999996E-3</v>
      </c>
      <c r="V291" s="50">
        <v>9.4485999999999997E-3</v>
      </c>
      <c r="W291" s="50">
        <v>12.350000380000001</v>
      </c>
      <c r="X291" s="50">
        <v>5.9346579999999998E-3</v>
      </c>
      <c r="Y291" s="49">
        <v>1.393154408</v>
      </c>
      <c r="Z291" s="49">
        <v>85.535614960000004</v>
      </c>
      <c r="AA291" s="49">
        <v>21.554686350000001</v>
      </c>
      <c r="AB291" s="50" t="s">
        <v>368</v>
      </c>
      <c r="AC291" s="49">
        <v>9.7388032219999996</v>
      </c>
      <c r="AD291" s="49">
        <v>6.65</v>
      </c>
      <c r="AE291" s="49">
        <v>3.15</v>
      </c>
      <c r="AF291" s="49">
        <v>5.1100000000000003</v>
      </c>
      <c r="AG291" s="49">
        <v>5.0999999999999996</v>
      </c>
      <c r="AH291" s="49">
        <v>5.0999999999999996</v>
      </c>
      <c r="AI291" s="49">
        <v>0.77</v>
      </c>
      <c r="AJ291" s="49">
        <v>0.35</v>
      </c>
      <c r="AK291" s="49">
        <v>0.54</v>
      </c>
      <c r="AL291" s="49">
        <v>0.53</v>
      </c>
      <c r="AM291" s="49">
        <v>740</v>
      </c>
      <c r="AN291" s="49">
        <v>393</v>
      </c>
      <c r="AO291" s="49">
        <v>489</v>
      </c>
      <c r="AP291" s="49">
        <v>479</v>
      </c>
      <c r="AQ291" s="49">
        <v>635</v>
      </c>
      <c r="AR291" s="49">
        <v>395</v>
      </c>
      <c r="AS291" s="49">
        <v>451</v>
      </c>
      <c r="AT291" s="49">
        <v>440</v>
      </c>
      <c r="AU291" s="49">
        <v>4.8000000000000001E-2</v>
      </c>
      <c r="AV291" s="49">
        <v>1.0429999999999999</v>
      </c>
      <c r="AW291" s="49">
        <v>7</v>
      </c>
      <c r="AX291" s="49">
        <v>7</v>
      </c>
      <c r="AY291" s="49">
        <v>13</v>
      </c>
      <c r="AZ291" s="49">
        <v>1</v>
      </c>
      <c r="BA291" s="49">
        <v>7</v>
      </c>
      <c r="BB291" s="49">
        <v>7</v>
      </c>
      <c r="BC291" s="49">
        <v>4</v>
      </c>
      <c r="BD291" s="49">
        <v>2</v>
      </c>
      <c r="BE291" s="49">
        <v>2</v>
      </c>
      <c r="BF291" s="49">
        <v>2</v>
      </c>
      <c r="BG291" s="49">
        <v>5</v>
      </c>
      <c r="BH291" s="49">
        <v>5</v>
      </c>
      <c r="BI291" s="49">
        <v>5</v>
      </c>
      <c r="BJ291" s="49">
        <v>1</v>
      </c>
      <c r="BK291" s="49">
        <v>2</v>
      </c>
      <c r="BL291" s="49">
        <v>1</v>
      </c>
      <c r="BM291" s="49">
        <v>7</v>
      </c>
      <c r="BN291" s="49">
        <v>7</v>
      </c>
      <c r="BO291" s="49">
        <v>2.9981761999999999E-2</v>
      </c>
      <c r="BP291" s="49">
        <v>0.72366889199999995</v>
      </c>
      <c r="BQ291" s="49">
        <v>24.93231553</v>
      </c>
      <c r="BR291" s="49">
        <v>89</v>
      </c>
      <c r="BS291" s="49">
        <v>50</v>
      </c>
      <c r="BT291" s="49">
        <v>67</v>
      </c>
      <c r="BU291" s="49">
        <v>78</v>
      </c>
      <c r="BV291" s="49">
        <v>88</v>
      </c>
      <c r="BW291" s="49">
        <v>102</v>
      </c>
      <c r="BX291" s="49">
        <v>112</v>
      </c>
      <c r="BY291" s="49">
        <v>122</v>
      </c>
      <c r="BZ291" s="49">
        <v>40</v>
      </c>
      <c r="CA291" s="49">
        <v>53</v>
      </c>
      <c r="CB291" s="49">
        <v>62</v>
      </c>
      <c r="CC291" s="49">
        <v>70</v>
      </c>
      <c r="CD291" s="49">
        <v>81</v>
      </c>
      <c r="CE291" s="49">
        <v>89</v>
      </c>
      <c r="CF291" s="49">
        <v>97</v>
      </c>
      <c r="CG291" s="52">
        <v>0</v>
      </c>
      <c r="CH291" s="53">
        <v>0</v>
      </c>
      <c r="CI291" s="54">
        <v>0</v>
      </c>
      <c r="CJ291" s="55">
        <v>0</v>
      </c>
      <c r="CK291" s="61">
        <v>100</v>
      </c>
      <c r="CL291" s="57">
        <v>0</v>
      </c>
      <c r="CM291" s="58">
        <v>0</v>
      </c>
      <c r="CN291" s="59">
        <v>0</v>
      </c>
      <c r="CO291" s="60" t="s">
        <v>373</v>
      </c>
      <c r="CP291" s="49">
        <v>0</v>
      </c>
      <c r="CQ291" s="49">
        <v>0</v>
      </c>
      <c r="CR291" s="49">
        <v>0</v>
      </c>
      <c r="CS291" s="49">
        <v>0</v>
      </c>
      <c r="CT291" s="49">
        <v>0</v>
      </c>
      <c r="CU291" s="49">
        <v>0</v>
      </c>
      <c r="CV291" s="49">
        <v>100</v>
      </c>
      <c r="CW291" s="49">
        <v>0</v>
      </c>
      <c r="CX291" s="49">
        <v>0</v>
      </c>
    </row>
    <row r="292" spans="1:102" ht="15.75" thickBot="1" x14ac:dyDescent="0.3">
      <c r="A292" s="48" t="s">
        <v>374</v>
      </c>
      <c r="B292" s="49" t="s">
        <v>709</v>
      </c>
      <c r="C292" s="49" t="s">
        <v>726</v>
      </c>
      <c r="D292" s="49" t="s">
        <v>730</v>
      </c>
      <c r="E292" s="49" t="s">
        <v>731</v>
      </c>
      <c r="F292" s="50">
        <v>2170</v>
      </c>
      <c r="G292" s="49">
        <v>-31.922879999999999</v>
      </c>
      <c r="H292" s="49">
        <v>26.785689999999999</v>
      </c>
      <c r="I292" s="51">
        <v>23502</v>
      </c>
      <c r="J292" s="51">
        <v>43327</v>
      </c>
      <c r="K292" s="50">
        <v>1964</v>
      </c>
      <c r="L292" s="49">
        <v>2185.8314639999999</v>
      </c>
      <c r="M292" s="49">
        <v>340681.49129999999</v>
      </c>
      <c r="N292" s="49">
        <v>62605.239240000003</v>
      </c>
      <c r="O292" s="49">
        <v>62.605239240000003</v>
      </c>
      <c r="P292" s="49">
        <v>110547.00440000001</v>
      </c>
      <c r="Q292" s="50">
        <v>1048</v>
      </c>
      <c r="R292" s="50">
        <v>1900</v>
      </c>
      <c r="S292" s="50">
        <v>1085</v>
      </c>
      <c r="T292" s="50">
        <v>1474</v>
      </c>
      <c r="U292" s="50">
        <v>3.7918449999999999E-3</v>
      </c>
      <c r="V292" s="50">
        <v>7.7071290000000001E-3</v>
      </c>
      <c r="W292" s="50">
        <v>12.52000046</v>
      </c>
      <c r="X292" s="50">
        <v>4.6918209999999997E-3</v>
      </c>
      <c r="Y292" s="49">
        <v>1.507145081</v>
      </c>
      <c r="Z292" s="49">
        <v>82.090881980000006</v>
      </c>
      <c r="AA292" s="49">
        <v>19.578510489999999</v>
      </c>
      <c r="AB292" s="50" t="s">
        <v>368</v>
      </c>
      <c r="AC292" s="49">
        <v>6.8544432750000004</v>
      </c>
      <c r="AD292" s="49">
        <v>6.8</v>
      </c>
      <c r="AE292" s="49">
        <v>3.5</v>
      </c>
      <c r="AF292" s="49">
        <v>5.38</v>
      </c>
      <c r="AG292" s="49">
        <v>5.36</v>
      </c>
      <c r="AH292" s="49">
        <v>5.0999999999999996</v>
      </c>
      <c r="AI292" s="49">
        <v>0.75</v>
      </c>
      <c r="AJ292" s="49">
        <v>0.39</v>
      </c>
      <c r="AK292" s="49">
        <v>0.59</v>
      </c>
      <c r="AL292" s="49">
        <v>0.6</v>
      </c>
      <c r="AM292" s="49">
        <v>830</v>
      </c>
      <c r="AN292" s="49">
        <v>387</v>
      </c>
      <c r="AO292" s="49">
        <v>507</v>
      </c>
      <c r="AP292" s="49">
        <v>496</v>
      </c>
      <c r="AQ292" s="49">
        <v>567</v>
      </c>
      <c r="AR292" s="49">
        <v>398</v>
      </c>
      <c r="AS292" s="49">
        <v>470</v>
      </c>
      <c r="AT292" s="49">
        <v>469</v>
      </c>
      <c r="AU292" s="49">
        <v>2.1000000000000001E-2</v>
      </c>
      <c r="AV292" s="49">
        <v>0.255</v>
      </c>
      <c r="AW292" s="49">
        <v>7</v>
      </c>
      <c r="AX292" s="49">
        <v>7</v>
      </c>
      <c r="AY292" s="49">
        <v>13</v>
      </c>
      <c r="AZ292" s="49">
        <v>1</v>
      </c>
      <c r="BA292" s="49">
        <v>4</v>
      </c>
      <c r="BB292" s="49">
        <v>6</v>
      </c>
      <c r="BC292" s="49">
        <v>4</v>
      </c>
      <c r="BD292" s="49">
        <v>2</v>
      </c>
      <c r="BE292" s="49">
        <v>2</v>
      </c>
      <c r="BF292" s="49">
        <v>2</v>
      </c>
      <c r="BG292" s="49">
        <v>5</v>
      </c>
      <c r="BH292" s="49">
        <v>5</v>
      </c>
      <c r="BI292" s="49">
        <v>5</v>
      </c>
      <c r="BJ292" s="49">
        <v>1</v>
      </c>
      <c r="BK292" s="49">
        <v>1</v>
      </c>
      <c r="BL292" s="49">
        <v>1</v>
      </c>
      <c r="BM292" s="49">
        <v>7</v>
      </c>
      <c r="BN292" s="49">
        <v>7</v>
      </c>
      <c r="BO292" s="49">
        <v>4.9244872000000002E-2</v>
      </c>
      <c r="BP292" s="49">
        <v>0.63703341599999996</v>
      </c>
      <c r="BQ292" s="49">
        <v>9.2330701299999998</v>
      </c>
      <c r="BR292" s="49">
        <v>90</v>
      </c>
      <c r="BS292" s="49">
        <v>52</v>
      </c>
      <c r="BT292" s="49">
        <v>69</v>
      </c>
      <c r="BU292" s="49">
        <v>81</v>
      </c>
      <c r="BV292" s="49">
        <v>92</v>
      </c>
      <c r="BW292" s="49">
        <v>107</v>
      </c>
      <c r="BX292" s="49">
        <v>118</v>
      </c>
      <c r="BY292" s="49">
        <v>129</v>
      </c>
      <c r="BZ292" s="49">
        <v>38</v>
      </c>
      <c r="CA292" s="49">
        <v>50</v>
      </c>
      <c r="CB292" s="49">
        <v>59</v>
      </c>
      <c r="CC292" s="49">
        <v>67</v>
      </c>
      <c r="CD292" s="49">
        <v>77</v>
      </c>
      <c r="CE292" s="49">
        <v>86</v>
      </c>
      <c r="CF292" s="49">
        <v>94</v>
      </c>
      <c r="CG292" s="52">
        <v>0</v>
      </c>
      <c r="CH292" s="53">
        <v>0</v>
      </c>
      <c r="CI292" s="54">
        <v>0</v>
      </c>
      <c r="CJ292" s="55">
        <v>0</v>
      </c>
      <c r="CK292" s="61">
        <v>100</v>
      </c>
      <c r="CL292" s="57">
        <v>0</v>
      </c>
      <c r="CM292" s="58">
        <v>0</v>
      </c>
      <c r="CN292" s="59">
        <v>0</v>
      </c>
      <c r="CO292" s="60" t="s">
        <v>374</v>
      </c>
      <c r="CP292" s="49">
        <v>0</v>
      </c>
      <c r="CQ292" s="49">
        <v>0</v>
      </c>
      <c r="CR292" s="49">
        <v>0</v>
      </c>
      <c r="CS292" s="49">
        <v>0</v>
      </c>
      <c r="CT292" s="49">
        <v>0</v>
      </c>
      <c r="CU292" s="49">
        <v>0</v>
      </c>
      <c r="CV292" s="49">
        <v>100</v>
      </c>
      <c r="CW292" s="49">
        <v>0</v>
      </c>
      <c r="CX292" s="49">
        <v>0</v>
      </c>
    </row>
    <row r="293" spans="1:102" ht="15.75" thickBot="1" x14ac:dyDescent="0.3">
      <c r="A293" s="48" t="s">
        <v>375</v>
      </c>
      <c r="B293" s="49" t="s">
        <v>709</v>
      </c>
      <c r="C293" s="49" t="s">
        <v>732</v>
      </c>
      <c r="D293" s="49" t="s">
        <v>733</v>
      </c>
      <c r="E293" s="49" t="s">
        <v>734</v>
      </c>
      <c r="F293" s="50">
        <v>90</v>
      </c>
      <c r="G293" s="49">
        <v>-32.579360000000001</v>
      </c>
      <c r="H293" s="49">
        <v>27.36591</v>
      </c>
      <c r="I293" s="51">
        <v>17269</v>
      </c>
      <c r="J293" s="51">
        <v>43326</v>
      </c>
      <c r="K293" s="50"/>
      <c r="L293" s="49">
        <v>90.331933960000001</v>
      </c>
      <c r="M293" s="49">
        <v>61963.520210000002</v>
      </c>
      <c r="N293" s="49">
        <v>14254.89193</v>
      </c>
      <c r="O293" s="49">
        <v>14.254891929999999</v>
      </c>
      <c r="P293" s="49">
        <v>17120.49251</v>
      </c>
      <c r="Q293" s="50">
        <v>796</v>
      </c>
      <c r="R293" s="50">
        <v>1074</v>
      </c>
      <c r="S293" s="50">
        <v>807</v>
      </c>
      <c r="T293" s="50">
        <v>935</v>
      </c>
      <c r="U293" s="50">
        <v>8.3404299999999994E-3</v>
      </c>
      <c r="V293" s="50">
        <v>1.6237851000000001E-2</v>
      </c>
      <c r="W293" s="50">
        <v>16.450000760000002</v>
      </c>
      <c r="X293" s="50">
        <v>9.9685610000000008E-3</v>
      </c>
      <c r="Y293" s="49">
        <v>0.64754591800000005</v>
      </c>
      <c r="Z293" s="49">
        <v>93.649426000000005</v>
      </c>
      <c r="AA293" s="49">
        <v>3.483765585</v>
      </c>
      <c r="AB293" s="50" t="s">
        <v>368</v>
      </c>
      <c r="AC293" s="49">
        <v>9.7904535589999995</v>
      </c>
      <c r="AD293" s="49">
        <v>6.3</v>
      </c>
      <c r="AE293" s="49">
        <v>2</v>
      </c>
      <c r="AF293" s="49">
        <v>3.38</v>
      </c>
      <c r="AG293" s="49">
        <v>2.6</v>
      </c>
      <c r="AH293" s="49">
        <v>2</v>
      </c>
      <c r="AI293" s="49">
        <v>0.82</v>
      </c>
      <c r="AJ293" s="49">
        <v>0.51</v>
      </c>
      <c r="AK293" s="49">
        <v>0.72</v>
      </c>
      <c r="AL293" s="49">
        <v>0.7</v>
      </c>
      <c r="AM293" s="49">
        <v>1068</v>
      </c>
      <c r="AN293" s="49">
        <v>640</v>
      </c>
      <c r="AO293" s="49">
        <v>875</v>
      </c>
      <c r="AP293" s="49">
        <v>910</v>
      </c>
      <c r="AQ293" s="49">
        <v>1148</v>
      </c>
      <c r="AR293" s="49">
        <v>704</v>
      </c>
      <c r="AS293" s="49">
        <v>862</v>
      </c>
      <c r="AT293" s="49">
        <v>843</v>
      </c>
      <c r="AU293" s="49">
        <v>0.55400000000000005</v>
      </c>
      <c r="AV293" s="49">
        <v>0.113</v>
      </c>
      <c r="AW293" s="49">
        <v>15</v>
      </c>
      <c r="AX293" s="49">
        <v>59</v>
      </c>
      <c r="AY293" s="49">
        <v>13</v>
      </c>
      <c r="AZ293" s="49">
        <v>5</v>
      </c>
      <c r="BA293" s="49">
        <v>7</v>
      </c>
      <c r="BB293" s="49">
        <v>7</v>
      </c>
      <c r="BC293" s="49">
        <v>7</v>
      </c>
      <c r="BD293" s="49">
        <v>2</v>
      </c>
      <c r="BE293" s="49">
        <v>2</v>
      </c>
      <c r="BF293" s="49">
        <v>2</v>
      </c>
      <c r="BG293" s="49">
        <v>5</v>
      </c>
      <c r="BH293" s="49">
        <v>5</v>
      </c>
      <c r="BI293" s="49">
        <v>5</v>
      </c>
      <c r="BJ293" s="49">
        <v>2</v>
      </c>
      <c r="BK293" s="49">
        <v>2</v>
      </c>
      <c r="BL293" s="49">
        <v>2</v>
      </c>
      <c r="BM293" s="49">
        <v>7</v>
      </c>
      <c r="BN293" s="49">
        <v>7</v>
      </c>
      <c r="BO293" s="49">
        <v>-0.11076267300000001</v>
      </c>
      <c r="BP293" s="49">
        <v>0.283862909</v>
      </c>
      <c r="BQ293" s="49">
        <v>-9.2487310069999999</v>
      </c>
      <c r="BR293" s="49">
        <v>148</v>
      </c>
      <c r="BS293" s="49">
        <v>36</v>
      </c>
      <c r="BT293" s="49">
        <v>52</v>
      </c>
      <c r="BU293" s="49">
        <v>63</v>
      </c>
      <c r="BV293" s="49">
        <v>76</v>
      </c>
      <c r="BW293" s="49">
        <v>95</v>
      </c>
      <c r="BX293" s="49">
        <v>111</v>
      </c>
      <c r="BY293" s="49">
        <v>130</v>
      </c>
      <c r="BZ293" s="49">
        <v>54</v>
      </c>
      <c r="CA293" s="49">
        <v>77</v>
      </c>
      <c r="CB293" s="49">
        <v>94</v>
      </c>
      <c r="CC293" s="49">
        <v>113</v>
      </c>
      <c r="CD293" s="49">
        <v>141</v>
      </c>
      <c r="CE293" s="49">
        <v>165</v>
      </c>
      <c r="CF293" s="49">
        <v>192</v>
      </c>
      <c r="CG293" s="52">
        <v>0</v>
      </c>
      <c r="CH293" s="53">
        <v>0</v>
      </c>
      <c r="CI293" s="54">
        <v>0</v>
      </c>
      <c r="CJ293" s="55">
        <v>0</v>
      </c>
      <c r="CK293" s="61">
        <v>0</v>
      </c>
      <c r="CL293" s="57">
        <v>100</v>
      </c>
      <c r="CM293" s="58">
        <v>0</v>
      </c>
      <c r="CN293" s="59">
        <v>0</v>
      </c>
      <c r="CO293" s="60" t="s">
        <v>375</v>
      </c>
      <c r="CP293" s="49">
        <v>0</v>
      </c>
      <c r="CQ293" s="49">
        <v>0</v>
      </c>
      <c r="CR293" s="49">
        <v>0</v>
      </c>
      <c r="CS293" s="49">
        <v>0</v>
      </c>
      <c r="CT293" s="49">
        <v>100</v>
      </c>
      <c r="CU293" s="49">
        <v>0</v>
      </c>
      <c r="CV293" s="49">
        <v>0</v>
      </c>
      <c r="CW293" s="49">
        <v>0</v>
      </c>
      <c r="CX293" s="49">
        <v>0</v>
      </c>
    </row>
    <row r="294" spans="1:102" ht="15.75" thickBot="1" x14ac:dyDescent="0.3">
      <c r="A294" s="48" t="s">
        <v>376</v>
      </c>
      <c r="B294" s="49" t="s">
        <v>725</v>
      </c>
      <c r="C294" s="49" t="s">
        <v>735</v>
      </c>
      <c r="D294" s="49" t="s">
        <v>736</v>
      </c>
      <c r="E294" s="49" t="s">
        <v>737</v>
      </c>
      <c r="F294" s="50">
        <v>978</v>
      </c>
      <c r="G294" s="49">
        <v>-31.670269999999999</v>
      </c>
      <c r="H294" s="49">
        <v>28.111630000000002</v>
      </c>
      <c r="I294" s="51">
        <v>17342</v>
      </c>
      <c r="J294" s="51">
        <v>43328</v>
      </c>
      <c r="K294" s="50"/>
      <c r="L294" s="49">
        <v>990.15945910000005</v>
      </c>
      <c r="M294" s="49">
        <v>251901.50459999999</v>
      </c>
      <c r="N294" s="49">
        <v>72715.100090000007</v>
      </c>
      <c r="O294" s="49">
        <v>72.715100090000007</v>
      </c>
      <c r="P294" s="49">
        <v>97698.805219999995</v>
      </c>
      <c r="Q294" s="50">
        <v>717</v>
      </c>
      <c r="R294" s="50">
        <v>1620</v>
      </c>
      <c r="S294" s="50">
        <v>739</v>
      </c>
      <c r="T294" s="50">
        <v>1318</v>
      </c>
      <c r="U294" s="50">
        <v>5.8709720000000003E-3</v>
      </c>
      <c r="V294" s="50">
        <v>9.2426920000000003E-3</v>
      </c>
      <c r="W294" s="50">
        <v>19.729999540000001</v>
      </c>
      <c r="X294" s="50">
        <v>7.9018370000000001E-3</v>
      </c>
      <c r="Y294" s="49">
        <v>0.94730563899999998</v>
      </c>
      <c r="Z294" s="49">
        <v>85.848205640000003</v>
      </c>
      <c r="AA294" s="49">
        <v>14.564793399999999</v>
      </c>
      <c r="AB294" s="50" t="s">
        <v>368</v>
      </c>
      <c r="AC294" s="49">
        <v>13.149294169999999</v>
      </c>
      <c r="AD294" s="49">
        <v>7</v>
      </c>
      <c r="AE294" s="49">
        <v>2.33</v>
      </c>
      <c r="AF294" s="49">
        <v>4.43</v>
      </c>
      <c r="AG294" s="49">
        <v>4.57</v>
      </c>
      <c r="AH294" s="49">
        <v>5.46</v>
      </c>
      <c r="AI294" s="49">
        <v>0.8</v>
      </c>
      <c r="AJ294" s="49">
        <v>0.35</v>
      </c>
      <c r="AK294" s="49">
        <v>0.59</v>
      </c>
      <c r="AL294" s="49">
        <v>0.62</v>
      </c>
      <c r="AM294" s="49">
        <v>1205</v>
      </c>
      <c r="AN294" s="49">
        <v>579</v>
      </c>
      <c r="AO294" s="49">
        <v>788</v>
      </c>
      <c r="AP294" s="49">
        <v>767</v>
      </c>
      <c r="AQ294" s="49">
        <v>1457</v>
      </c>
      <c r="AR294" s="49">
        <v>570</v>
      </c>
      <c r="AS294" s="49">
        <v>779</v>
      </c>
      <c r="AT294" s="49">
        <v>743</v>
      </c>
      <c r="AU294" s="49">
        <v>4.7E-2</v>
      </c>
      <c r="AV294" s="49">
        <v>3.0619999999999998</v>
      </c>
      <c r="AW294" s="49">
        <v>15</v>
      </c>
      <c r="AX294" s="49">
        <v>74</v>
      </c>
      <c r="AY294" s="49">
        <v>13</v>
      </c>
      <c r="AZ294" s="49">
        <v>5</v>
      </c>
      <c r="BA294" s="49">
        <v>7</v>
      </c>
      <c r="BB294" s="49">
        <v>7</v>
      </c>
      <c r="BC294" s="49">
        <v>4</v>
      </c>
      <c r="BD294" s="49">
        <v>2</v>
      </c>
      <c r="BE294" s="49">
        <v>2</v>
      </c>
      <c r="BF294" s="49">
        <v>2</v>
      </c>
      <c r="BG294" s="49">
        <v>5</v>
      </c>
      <c r="BH294" s="49">
        <v>5</v>
      </c>
      <c r="BI294" s="49">
        <v>5</v>
      </c>
      <c r="BJ294" s="49">
        <v>1</v>
      </c>
      <c r="BK294" s="49">
        <v>2</v>
      </c>
      <c r="BL294" s="49">
        <v>1</v>
      </c>
      <c r="BM294" s="49">
        <v>7</v>
      </c>
      <c r="BN294" s="49">
        <v>7</v>
      </c>
      <c r="BO294" s="49">
        <v>-0.13092119199999999</v>
      </c>
      <c r="BP294" s="49">
        <v>0.40604831800000002</v>
      </c>
      <c r="BQ294" s="49">
        <v>-6.7792737479999996</v>
      </c>
      <c r="BR294" s="49">
        <v>123</v>
      </c>
      <c r="BS294" s="49">
        <v>58</v>
      </c>
      <c r="BT294" s="49">
        <v>78</v>
      </c>
      <c r="BU294" s="49">
        <v>92</v>
      </c>
      <c r="BV294" s="49">
        <v>106</v>
      </c>
      <c r="BW294" s="49">
        <v>125</v>
      </c>
      <c r="BX294" s="49">
        <v>141</v>
      </c>
      <c r="BY294" s="49">
        <v>157</v>
      </c>
      <c r="BZ294" s="49">
        <v>56</v>
      </c>
      <c r="CA294" s="49">
        <v>75</v>
      </c>
      <c r="CB294" s="49">
        <v>89</v>
      </c>
      <c r="CC294" s="49">
        <v>103</v>
      </c>
      <c r="CD294" s="49">
        <v>121</v>
      </c>
      <c r="CE294" s="49">
        <v>136</v>
      </c>
      <c r="CF294" s="49">
        <v>152</v>
      </c>
      <c r="CG294" s="52">
        <v>0</v>
      </c>
      <c r="CH294" s="53">
        <v>0</v>
      </c>
      <c r="CI294" s="54">
        <v>0</v>
      </c>
      <c r="CJ294" s="55">
        <v>0</v>
      </c>
      <c r="CK294" s="61">
        <v>0</v>
      </c>
      <c r="CL294" s="57">
        <v>100</v>
      </c>
      <c r="CM294" s="58">
        <v>0</v>
      </c>
      <c r="CN294" s="59">
        <v>0</v>
      </c>
      <c r="CO294" s="60" t="s">
        <v>376</v>
      </c>
      <c r="CP294" s="49">
        <v>0</v>
      </c>
      <c r="CQ294" s="49">
        <v>0</v>
      </c>
      <c r="CR294" s="49">
        <v>0</v>
      </c>
      <c r="CS294" s="49">
        <v>0</v>
      </c>
      <c r="CT294" s="49">
        <v>100</v>
      </c>
      <c r="CU294" s="49">
        <v>0</v>
      </c>
      <c r="CV294" s="49">
        <v>0</v>
      </c>
      <c r="CW294" s="49">
        <v>0</v>
      </c>
      <c r="CX294" s="49">
        <v>0</v>
      </c>
    </row>
    <row r="295" spans="1:102" ht="15.75" thickBot="1" x14ac:dyDescent="0.3">
      <c r="A295" s="48" t="s">
        <v>377</v>
      </c>
      <c r="B295" s="49" t="s">
        <v>725</v>
      </c>
      <c r="C295" s="49" t="s">
        <v>735</v>
      </c>
      <c r="D295" s="49" t="s">
        <v>738</v>
      </c>
      <c r="E295" s="49" t="s">
        <v>739</v>
      </c>
      <c r="F295" s="50">
        <v>4908</v>
      </c>
      <c r="G295" s="49">
        <v>-31.920269999999999</v>
      </c>
      <c r="H295" s="49">
        <v>28.447769999999998</v>
      </c>
      <c r="I295" s="51">
        <v>20610</v>
      </c>
      <c r="J295" s="51">
        <v>39176</v>
      </c>
      <c r="K295" s="50"/>
      <c r="L295" s="49">
        <v>4922.5896069999999</v>
      </c>
      <c r="M295" s="49">
        <v>481963.0134</v>
      </c>
      <c r="N295" s="49">
        <v>102127.704</v>
      </c>
      <c r="O295" s="49">
        <v>102.12770399999999</v>
      </c>
      <c r="P295" s="49">
        <v>195175.81940000001</v>
      </c>
      <c r="Q295" s="50">
        <v>454</v>
      </c>
      <c r="R295" s="50">
        <v>1620</v>
      </c>
      <c r="S295" s="50">
        <v>516</v>
      </c>
      <c r="T295" s="50">
        <v>1223</v>
      </c>
      <c r="U295" s="50">
        <v>3.6157329999999999E-3</v>
      </c>
      <c r="V295" s="50">
        <v>5.9741009999999999E-3</v>
      </c>
      <c r="W295" s="50">
        <v>15.02000046</v>
      </c>
      <c r="X295" s="50">
        <v>4.8298330000000004E-3</v>
      </c>
      <c r="Y295" s="49">
        <v>0.53517456600000002</v>
      </c>
      <c r="Z295" s="49">
        <v>78.649927509999998</v>
      </c>
      <c r="AA295" s="49">
        <v>29.993632569999999</v>
      </c>
      <c r="AB295" s="50" t="s">
        <v>368</v>
      </c>
      <c r="AC295" s="49">
        <v>27.230899839999999</v>
      </c>
      <c r="AD295" s="49">
        <v>7</v>
      </c>
      <c r="AE295" s="49">
        <v>1.65</v>
      </c>
      <c r="AF295" s="49">
        <v>4.53</v>
      </c>
      <c r="AG295" s="49">
        <v>4.59</v>
      </c>
      <c r="AH295" s="49">
        <v>4.09</v>
      </c>
      <c r="AI295" s="49">
        <v>0.8</v>
      </c>
      <c r="AJ295" s="49">
        <v>0.35</v>
      </c>
      <c r="AK295" s="49">
        <v>0.61</v>
      </c>
      <c r="AL295" s="49">
        <v>0.63</v>
      </c>
      <c r="AM295" s="49">
        <v>1414</v>
      </c>
      <c r="AN295" s="49">
        <v>565</v>
      </c>
      <c r="AO295" s="49">
        <v>774</v>
      </c>
      <c r="AP295" s="49">
        <v>742</v>
      </c>
      <c r="AQ295" s="49">
        <v>1457</v>
      </c>
      <c r="AR295" s="49">
        <v>495</v>
      </c>
      <c r="AS295" s="49">
        <v>760</v>
      </c>
      <c r="AT295" s="49">
        <v>720</v>
      </c>
      <c r="AU295" s="49">
        <v>4.2000000000000003E-2</v>
      </c>
      <c r="AV295" s="49">
        <v>9.2550000000000008</v>
      </c>
      <c r="AW295" s="49">
        <v>15</v>
      </c>
      <c r="AX295" s="49">
        <v>75</v>
      </c>
      <c r="AY295" s="49">
        <v>13</v>
      </c>
      <c r="AZ295" s="49">
        <v>5</v>
      </c>
      <c r="BA295" s="49">
        <v>7</v>
      </c>
      <c r="BB295" s="49">
        <v>7</v>
      </c>
      <c r="BC295" s="49">
        <v>4</v>
      </c>
      <c r="BD295" s="49">
        <v>2</v>
      </c>
      <c r="BE295" s="49">
        <v>2</v>
      </c>
      <c r="BF295" s="49">
        <v>2</v>
      </c>
      <c r="BG295" s="49">
        <v>5</v>
      </c>
      <c r="BH295" s="49">
        <v>5</v>
      </c>
      <c r="BI295" s="49">
        <v>5</v>
      </c>
      <c r="BJ295" s="49">
        <v>2</v>
      </c>
      <c r="BK295" s="49">
        <v>2</v>
      </c>
      <c r="BL295" s="49">
        <v>1</v>
      </c>
      <c r="BM295" s="49">
        <v>7</v>
      </c>
      <c r="BN295" s="49">
        <v>7</v>
      </c>
      <c r="BO295" s="49">
        <v>-8.6168452000000006E-2</v>
      </c>
      <c r="BP295" s="49">
        <v>0.27600213299999998</v>
      </c>
      <c r="BQ295" s="49">
        <v>42.593230460000001</v>
      </c>
      <c r="BR295" s="49">
        <v>131</v>
      </c>
      <c r="BS295" s="49">
        <v>67</v>
      </c>
      <c r="BT295" s="49">
        <v>92</v>
      </c>
      <c r="BU295" s="49">
        <v>111</v>
      </c>
      <c r="BV295" s="49">
        <v>132</v>
      </c>
      <c r="BW295" s="49">
        <v>161</v>
      </c>
      <c r="BX295" s="49">
        <v>186</v>
      </c>
      <c r="BY295" s="49">
        <v>213</v>
      </c>
      <c r="BZ295" s="49">
        <v>67</v>
      </c>
      <c r="CA295" s="49">
        <v>92</v>
      </c>
      <c r="CB295" s="49">
        <v>112</v>
      </c>
      <c r="CC295" s="49">
        <v>132</v>
      </c>
      <c r="CD295" s="49">
        <v>161</v>
      </c>
      <c r="CE295" s="49">
        <v>186</v>
      </c>
      <c r="CF295" s="49">
        <v>213</v>
      </c>
      <c r="CG295" s="52">
        <v>0</v>
      </c>
      <c r="CH295" s="53">
        <v>0</v>
      </c>
      <c r="CI295" s="54">
        <v>0</v>
      </c>
      <c r="CJ295" s="55">
        <v>0</v>
      </c>
      <c r="CK295" s="61">
        <v>0</v>
      </c>
      <c r="CL295" s="57">
        <v>100</v>
      </c>
      <c r="CM295" s="58">
        <v>0</v>
      </c>
      <c r="CN295" s="59">
        <v>0</v>
      </c>
      <c r="CO295" s="60" t="s">
        <v>377</v>
      </c>
      <c r="CP295" s="49">
        <v>0</v>
      </c>
      <c r="CQ295" s="49">
        <v>0</v>
      </c>
      <c r="CR295" s="49">
        <v>0</v>
      </c>
      <c r="CS295" s="49">
        <v>0</v>
      </c>
      <c r="CT295" s="49">
        <v>0</v>
      </c>
      <c r="CU295" s="49">
        <v>0</v>
      </c>
      <c r="CV295" s="49">
        <v>0</v>
      </c>
      <c r="CW295" s="49">
        <v>100</v>
      </c>
      <c r="CX295" s="49">
        <v>0</v>
      </c>
    </row>
    <row r="296" spans="1:102" ht="15.75" thickBot="1" x14ac:dyDescent="0.3">
      <c r="A296" s="48" t="s">
        <v>378</v>
      </c>
      <c r="B296" s="49" t="s">
        <v>725</v>
      </c>
      <c r="C296" s="49" t="s">
        <v>1051</v>
      </c>
      <c r="D296" s="49" t="s">
        <v>1054</v>
      </c>
      <c r="E296" s="49" t="s">
        <v>1055</v>
      </c>
      <c r="F296" s="50">
        <v>2597</v>
      </c>
      <c r="G296" s="49">
        <v>-31.0318</v>
      </c>
      <c r="H296" s="49">
        <v>28.884499999999999</v>
      </c>
      <c r="I296" s="51">
        <v>18891</v>
      </c>
      <c r="J296" s="51">
        <v>43306</v>
      </c>
      <c r="K296" s="50">
        <v>1951</v>
      </c>
      <c r="L296" s="49">
        <v>2564.3473840000001</v>
      </c>
      <c r="M296" s="49">
        <v>421641.07030000002</v>
      </c>
      <c r="N296" s="49">
        <v>89433.469020000004</v>
      </c>
      <c r="O296" s="49">
        <v>89.433469020000004</v>
      </c>
      <c r="P296" s="49">
        <v>161277.51930000001</v>
      </c>
      <c r="Q296" s="50">
        <v>827</v>
      </c>
      <c r="R296" s="50">
        <v>2790</v>
      </c>
      <c r="S296" s="50">
        <v>903</v>
      </c>
      <c r="T296" s="50">
        <v>1448</v>
      </c>
      <c r="U296" s="50">
        <v>5.2033410000000002E-3</v>
      </c>
      <c r="V296" s="50">
        <v>1.2171566E-2</v>
      </c>
      <c r="W296" s="50">
        <v>23.459999079999999</v>
      </c>
      <c r="X296" s="50">
        <v>4.505691E-3</v>
      </c>
      <c r="Y296" s="49">
        <v>0.85197729200000005</v>
      </c>
      <c r="Z296" s="49">
        <v>82.608842240000001</v>
      </c>
      <c r="AA296" s="49">
        <v>26.597977830000001</v>
      </c>
      <c r="AB296" s="50" t="s">
        <v>368</v>
      </c>
      <c r="AC296" s="49">
        <v>21.316364270000001</v>
      </c>
      <c r="AD296" s="49">
        <v>6.9</v>
      </c>
      <c r="AE296" s="49">
        <v>1.54</v>
      </c>
      <c r="AF296" s="49">
        <v>4.04</v>
      </c>
      <c r="AG296" s="49">
        <v>4.18</v>
      </c>
      <c r="AH296" s="49">
        <v>4.18</v>
      </c>
      <c r="AI296" s="49">
        <v>0.71</v>
      </c>
      <c r="AJ296" s="49">
        <v>0.14000000000000001</v>
      </c>
      <c r="AK296" s="49">
        <v>0.55000000000000004</v>
      </c>
      <c r="AL296" s="49">
        <v>0.6</v>
      </c>
      <c r="AM296" s="49">
        <v>1251</v>
      </c>
      <c r="AN296" s="49">
        <v>647</v>
      </c>
      <c r="AO296" s="49">
        <v>868</v>
      </c>
      <c r="AP296" s="49">
        <v>863</v>
      </c>
      <c r="AQ296" s="49">
        <v>994</v>
      </c>
      <c r="AR296" s="49">
        <v>635</v>
      </c>
      <c r="AS296" s="49">
        <v>793</v>
      </c>
      <c r="AT296" s="49">
        <v>793</v>
      </c>
      <c r="AU296" s="49">
        <v>0.01</v>
      </c>
      <c r="AV296" s="49">
        <v>7.0419999999999998</v>
      </c>
      <c r="AW296" s="49">
        <v>12</v>
      </c>
      <c r="AX296" s="49">
        <v>74</v>
      </c>
      <c r="AY296" s="49">
        <v>3</v>
      </c>
      <c r="AZ296" s="49">
        <v>5</v>
      </c>
      <c r="BA296" s="49">
        <v>7</v>
      </c>
      <c r="BB296" s="49">
        <v>7</v>
      </c>
      <c r="BC296" s="49">
        <v>4</v>
      </c>
      <c r="BD296" s="49">
        <v>2</v>
      </c>
      <c r="BE296" s="49">
        <v>2</v>
      </c>
      <c r="BF296" s="49">
        <v>2</v>
      </c>
      <c r="BG296" s="49">
        <v>5</v>
      </c>
      <c r="BH296" s="49">
        <v>5</v>
      </c>
      <c r="BI296" s="49">
        <v>5</v>
      </c>
      <c r="BJ296" s="49">
        <v>1</v>
      </c>
      <c r="BK296" s="49">
        <v>2</v>
      </c>
      <c r="BL296" s="49">
        <v>1</v>
      </c>
      <c r="BM296" s="49">
        <v>7</v>
      </c>
      <c r="BN296" s="49">
        <v>7</v>
      </c>
      <c r="BO296" s="49">
        <v>-0.10989721500000001</v>
      </c>
      <c r="BP296" s="49">
        <v>0.67844276599999997</v>
      </c>
      <c r="BQ296" s="49">
        <v>38.569563940000002</v>
      </c>
      <c r="BR296" s="49">
        <v>111</v>
      </c>
      <c r="BS296" s="49">
        <v>64</v>
      </c>
      <c r="BT296" s="49">
        <v>87</v>
      </c>
      <c r="BU296" s="49">
        <v>103</v>
      </c>
      <c r="BV296" s="49">
        <v>121</v>
      </c>
      <c r="BW296" s="49">
        <v>146</v>
      </c>
      <c r="BX296" s="49">
        <v>166</v>
      </c>
      <c r="BY296" s="49">
        <v>188</v>
      </c>
      <c r="BZ296" s="49">
        <v>62</v>
      </c>
      <c r="CA296" s="49">
        <v>84</v>
      </c>
      <c r="CB296" s="49">
        <v>100</v>
      </c>
      <c r="CC296" s="49">
        <v>117</v>
      </c>
      <c r="CD296" s="49">
        <v>141</v>
      </c>
      <c r="CE296" s="49">
        <v>161</v>
      </c>
      <c r="CF296" s="49">
        <v>182</v>
      </c>
      <c r="CG296" s="52">
        <v>0</v>
      </c>
      <c r="CH296" s="53">
        <v>0</v>
      </c>
      <c r="CI296" s="54">
        <v>0</v>
      </c>
      <c r="CJ296" s="55">
        <v>0</v>
      </c>
      <c r="CK296" s="61">
        <v>0</v>
      </c>
      <c r="CL296" s="57">
        <v>100</v>
      </c>
      <c r="CM296" s="58">
        <v>0</v>
      </c>
      <c r="CN296" s="59">
        <v>0</v>
      </c>
      <c r="CO296" s="60" t="s">
        <v>378</v>
      </c>
      <c r="CP296" s="49">
        <v>0</v>
      </c>
      <c r="CQ296" s="49">
        <v>0</v>
      </c>
      <c r="CR296" s="49">
        <v>0</v>
      </c>
      <c r="CS296" s="49">
        <v>0</v>
      </c>
      <c r="CT296" s="49">
        <v>100</v>
      </c>
      <c r="CU296" s="49">
        <v>0</v>
      </c>
      <c r="CV296" s="49">
        <v>0</v>
      </c>
      <c r="CW296" s="49">
        <v>0</v>
      </c>
      <c r="CX296" s="49">
        <v>0</v>
      </c>
    </row>
    <row r="297" spans="1:102" ht="15.75" thickBot="1" x14ac:dyDescent="0.3">
      <c r="A297" s="48" t="s">
        <v>379</v>
      </c>
      <c r="B297" s="49" t="s">
        <v>725</v>
      </c>
      <c r="C297" s="49" t="s">
        <v>1051</v>
      </c>
      <c r="D297" s="49" t="s">
        <v>1056</v>
      </c>
      <c r="E297" s="49" t="s">
        <v>1057</v>
      </c>
      <c r="F297" s="50">
        <v>4285</v>
      </c>
      <c r="G297" s="49">
        <v>-31.238050000000001</v>
      </c>
      <c r="H297" s="49">
        <v>28.852219999999999</v>
      </c>
      <c r="I297" s="51">
        <v>18917</v>
      </c>
      <c r="J297" s="51">
        <v>43306</v>
      </c>
      <c r="K297" s="50">
        <v>1951</v>
      </c>
      <c r="L297" s="49">
        <v>4284.8707510000004</v>
      </c>
      <c r="M297" s="49">
        <v>513959.8063</v>
      </c>
      <c r="N297" s="49">
        <v>111994.96279999999</v>
      </c>
      <c r="O297" s="49">
        <v>111.9949628</v>
      </c>
      <c r="P297" s="49">
        <v>167451.81270000001</v>
      </c>
      <c r="Q297" s="50">
        <v>767</v>
      </c>
      <c r="R297" s="50">
        <v>2548</v>
      </c>
      <c r="S297" s="50">
        <v>815</v>
      </c>
      <c r="T297" s="50">
        <v>1333</v>
      </c>
      <c r="U297" s="50">
        <v>3.5009749999999999E-3</v>
      </c>
      <c r="V297" s="50">
        <v>1.0635896000000001E-2</v>
      </c>
      <c r="W297" s="50">
        <v>18.959999079999999</v>
      </c>
      <c r="X297" s="50">
        <v>4.1245700000000001E-3</v>
      </c>
      <c r="Y297" s="49">
        <v>0.72963875899999997</v>
      </c>
      <c r="Z297" s="49">
        <v>79.341381929999997</v>
      </c>
      <c r="AA297" s="49">
        <v>28.32626539</v>
      </c>
      <c r="AB297" s="50" t="s">
        <v>368</v>
      </c>
      <c r="AC297" s="49">
        <v>19.893134190000001</v>
      </c>
      <c r="AD297" s="49">
        <v>7</v>
      </c>
      <c r="AE297" s="49">
        <v>1.2</v>
      </c>
      <c r="AF297" s="49">
        <v>3.81</v>
      </c>
      <c r="AG297" s="49">
        <v>3.7</v>
      </c>
      <c r="AH297" s="49">
        <v>4.0599999999999996</v>
      </c>
      <c r="AI297" s="49">
        <v>0.8</v>
      </c>
      <c r="AJ297" s="49">
        <v>0.24</v>
      </c>
      <c r="AK297" s="49">
        <v>0.62</v>
      </c>
      <c r="AL297" s="49">
        <v>0.62</v>
      </c>
      <c r="AM297" s="49">
        <v>1377</v>
      </c>
      <c r="AN297" s="49">
        <v>589</v>
      </c>
      <c r="AO297" s="49">
        <v>853</v>
      </c>
      <c r="AP297" s="49">
        <v>832</v>
      </c>
      <c r="AQ297" s="49">
        <v>1130</v>
      </c>
      <c r="AR297" s="49">
        <v>536</v>
      </c>
      <c r="AS297" s="49">
        <v>791</v>
      </c>
      <c r="AT297" s="49">
        <v>792</v>
      </c>
      <c r="AU297" s="49">
        <v>9.0999999999999998E-2</v>
      </c>
      <c r="AV297" s="49">
        <v>5.44</v>
      </c>
      <c r="AW297" s="49">
        <v>12</v>
      </c>
      <c r="AX297" s="49">
        <v>74</v>
      </c>
      <c r="AY297" s="49">
        <v>13</v>
      </c>
      <c r="AZ297" s="49">
        <v>5</v>
      </c>
      <c r="BA297" s="49">
        <v>7</v>
      </c>
      <c r="BB297" s="49">
        <v>7</v>
      </c>
      <c r="BC297" s="49">
        <v>7</v>
      </c>
      <c r="BD297" s="49">
        <v>2</v>
      </c>
      <c r="BE297" s="49">
        <v>2</v>
      </c>
      <c r="BF297" s="49">
        <v>2</v>
      </c>
      <c r="BG297" s="49">
        <v>5</v>
      </c>
      <c r="BH297" s="49">
        <v>5</v>
      </c>
      <c r="BI297" s="49">
        <v>5</v>
      </c>
      <c r="BJ297" s="49">
        <v>1</v>
      </c>
      <c r="BK297" s="49">
        <v>2</v>
      </c>
      <c r="BL297" s="49">
        <v>1</v>
      </c>
      <c r="BM297" s="49">
        <v>7</v>
      </c>
      <c r="BN297" s="49">
        <v>7</v>
      </c>
      <c r="BO297" s="49">
        <v>-8.0879787999999994E-2</v>
      </c>
      <c r="BP297" s="49">
        <v>0.44062931700000002</v>
      </c>
      <c r="BQ297" s="49">
        <v>30.61818341</v>
      </c>
      <c r="BR297" s="49">
        <v>118</v>
      </c>
      <c r="BS297" s="49">
        <v>66</v>
      </c>
      <c r="BT297" s="49">
        <v>90</v>
      </c>
      <c r="BU297" s="49">
        <v>108</v>
      </c>
      <c r="BV297" s="49">
        <v>126</v>
      </c>
      <c r="BW297" s="49">
        <v>153</v>
      </c>
      <c r="BX297" s="49">
        <v>175</v>
      </c>
      <c r="BY297" s="49">
        <v>200</v>
      </c>
      <c r="BZ297" s="49">
        <v>62</v>
      </c>
      <c r="CA297" s="49">
        <v>85</v>
      </c>
      <c r="CB297" s="49">
        <v>102</v>
      </c>
      <c r="CC297" s="49">
        <v>120</v>
      </c>
      <c r="CD297" s="49">
        <v>145</v>
      </c>
      <c r="CE297" s="49">
        <v>166</v>
      </c>
      <c r="CF297" s="49">
        <v>189</v>
      </c>
      <c r="CG297" s="52">
        <v>0</v>
      </c>
      <c r="CH297" s="53">
        <v>0</v>
      </c>
      <c r="CI297" s="54">
        <v>0</v>
      </c>
      <c r="CJ297" s="55">
        <v>0</v>
      </c>
      <c r="CK297" s="61">
        <v>0</v>
      </c>
      <c r="CL297" s="57">
        <v>100</v>
      </c>
      <c r="CM297" s="58">
        <v>0</v>
      </c>
      <c r="CN297" s="59">
        <v>0</v>
      </c>
      <c r="CO297" s="60" t="s">
        <v>379</v>
      </c>
      <c r="CP297" s="49">
        <v>0</v>
      </c>
      <c r="CQ297" s="49">
        <v>0</v>
      </c>
      <c r="CR297" s="49">
        <v>0</v>
      </c>
      <c r="CS297" s="49">
        <v>0</v>
      </c>
      <c r="CT297" s="49">
        <v>100</v>
      </c>
      <c r="CU297" s="49">
        <v>0</v>
      </c>
      <c r="CV297" s="49">
        <v>0</v>
      </c>
      <c r="CW297" s="49">
        <v>0</v>
      </c>
      <c r="CX297" s="49">
        <v>0</v>
      </c>
    </row>
    <row r="298" spans="1:102" ht="15.75" thickBot="1" x14ac:dyDescent="0.3">
      <c r="A298" s="48" t="s">
        <v>380</v>
      </c>
      <c r="B298" s="49" t="s">
        <v>725</v>
      </c>
      <c r="C298" s="49" t="s">
        <v>1051</v>
      </c>
      <c r="D298" s="49" t="s">
        <v>1052</v>
      </c>
      <c r="E298" s="49" t="s">
        <v>1053</v>
      </c>
      <c r="F298" s="50">
        <v>6906</v>
      </c>
      <c r="G298" s="49">
        <v>-30.860130000000002</v>
      </c>
      <c r="H298" s="49">
        <v>29.071249999999999</v>
      </c>
      <c r="I298" s="51">
        <v>30945</v>
      </c>
      <c r="J298" s="51">
        <v>43306</v>
      </c>
      <c r="K298" s="50">
        <v>1957</v>
      </c>
      <c r="L298" s="49">
        <v>6905.5803759999999</v>
      </c>
      <c r="M298" s="49">
        <v>586358.99479999999</v>
      </c>
      <c r="N298" s="49">
        <v>137535.25880000001</v>
      </c>
      <c r="O298" s="49">
        <v>137.53525880000001</v>
      </c>
      <c r="P298" s="49">
        <v>231149.59729999999</v>
      </c>
      <c r="Q298" s="50">
        <v>825</v>
      </c>
      <c r="R298" s="50">
        <v>2044</v>
      </c>
      <c r="S298" s="50">
        <v>910</v>
      </c>
      <c r="T298" s="50">
        <v>1597</v>
      </c>
      <c r="U298" s="50">
        <v>4.4842520000000002E-3</v>
      </c>
      <c r="V298" s="50">
        <v>5.2736409999999999E-3</v>
      </c>
      <c r="W298" s="50">
        <v>18.229999540000001</v>
      </c>
      <c r="X298" s="50">
        <v>3.9628010000000002E-3</v>
      </c>
      <c r="Y298" s="49">
        <v>0.89493555400000002</v>
      </c>
      <c r="Z298" s="49">
        <v>77.311909369999995</v>
      </c>
      <c r="AA298" s="49">
        <v>36.870730870000003</v>
      </c>
      <c r="AB298" s="50" t="s">
        <v>368</v>
      </c>
      <c r="AC298" s="49">
        <v>27.50516184</v>
      </c>
      <c r="AD298" s="49">
        <v>7</v>
      </c>
      <c r="AE298" s="49">
        <v>1.4</v>
      </c>
      <c r="AF298" s="49">
        <v>4.3</v>
      </c>
      <c r="AG298" s="49">
        <v>4.5</v>
      </c>
      <c r="AH298" s="49">
        <v>2.2999999999999998</v>
      </c>
      <c r="AI298" s="49">
        <v>0.82</v>
      </c>
      <c r="AJ298" s="49">
        <v>0.04</v>
      </c>
      <c r="AK298" s="49">
        <v>0.56000000000000005</v>
      </c>
      <c r="AL298" s="49">
        <v>0.56999999999999995</v>
      </c>
      <c r="AM298" s="49">
        <v>1257</v>
      </c>
      <c r="AN298" s="49">
        <v>604</v>
      </c>
      <c r="AO298" s="49">
        <v>785</v>
      </c>
      <c r="AP298" s="49">
        <v>765</v>
      </c>
      <c r="AQ298" s="49">
        <v>1039</v>
      </c>
      <c r="AR298" s="49">
        <v>534</v>
      </c>
      <c r="AS298" s="49">
        <v>757</v>
      </c>
      <c r="AT298" s="49">
        <v>759</v>
      </c>
      <c r="AU298" s="49">
        <v>0.19700000000000001</v>
      </c>
      <c r="AV298" s="49">
        <v>5.7160000000000002</v>
      </c>
      <c r="AW298" s="49">
        <v>12</v>
      </c>
      <c r="AX298" s="49">
        <v>74</v>
      </c>
      <c r="AY298" s="49">
        <v>3</v>
      </c>
      <c r="AZ298" s="49">
        <v>5</v>
      </c>
      <c r="BA298" s="49">
        <v>7</v>
      </c>
      <c r="BB298" s="49">
        <v>7</v>
      </c>
      <c r="BC298" s="49">
        <v>4</v>
      </c>
      <c r="BD298" s="49">
        <v>2</v>
      </c>
      <c r="BE298" s="49">
        <v>2</v>
      </c>
      <c r="BF298" s="49">
        <v>2</v>
      </c>
      <c r="BG298" s="49">
        <v>5</v>
      </c>
      <c r="BH298" s="49">
        <v>5</v>
      </c>
      <c r="BI298" s="49">
        <v>5</v>
      </c>
      <c r="BJ298" s="49">
        <v>1</v>
      </c>
      <c r="BK298" s="49">
        <v>1</v>
      </c>
      <c r="BL298" s="49">
        <v>1</v>
      </c>
      <c r="BM298" s="49">
        <v>7</v>
      </c>
      <c r="BN298" s="49">
        <v>7</v>
      </c>
      <c r="BO298" s="49">
        <v>-8.9603784000000006E-2</v>
      </c>
      <c r="BP298" s="49">
        <v>0.72316640600000004</v>
      </c>
      <c r="BQ298" s="49">
        <v>35.56345022</v>
      </c>
      <c r="BR298" s="49">
        <v>94</v>
      </c>
      <c r="BS298" s="49">
        <v>60</v>
      </c>
      <c r="BT298" s="49">
        <v>82</v>
      </c>
      <c r="BU298" s="49">
        <v>98</v>
      </c>
      <c r="BV298" s="49">
        <v>114</v>
      </c>
      <c r="BW298" s="49">
        <v>138</v>
      </c>
      <c r="BX298" s="49">
        <v>157</v>
      </c>
      <c r="BY298" s="49">
        <v>177</v>
      </c>
      <c r="BZ298" s="49">
        <v>59</v>
      </c>
      <c r="CA298" s="49">
        <v>80</v>
      </c>
      <c r="CB298" s="49">
        <v>95</v>
      </c>
      <c r="CC298" s="49">
        <v>111</v>
      </c>
      <c r="CD298" s="49">
        <v>134</v>
      </c>
      <c r="CE298" s="49">
        <v>153</v>
      </c>
      <c r="CF298" s="49">
        <v>173</v>
      </c>
      <c r="CG298" s="52">
        <v>0</v>
      </c>
      <c r="CH298" s="53">
        <v>0</v>
      </c>
      <c r="CI298" s="54">
        <v>0</v>
      </c>
      <c r="CJ298" s="55">
        <v>0</v>
      </c>
      <c r="CK298" s="61">
        <v>0</v>
      </c>
      <c r="CL298" s="57">
        <v>0</v>
      </c>
      <c r="CM298" s="58">
        <v>100</v>
      </c>
      <c r="CN298" s="59">
        <v>0</v>
      </c>
      <c r="CO298" s="60" t="s">
        <v>380</v>
      </c>
      <c r="CP298" s="49">
        <v>0</v>
      </c>
      <c r="CQ298" s="49">
        <v>0</v>
      </c>
      <c r="CR298" s="49">
        <v>0</v>
      </c>
      <c r="CS298" s="49">
        <v>0</v>
      </c>
      <c r="CT298" s="49">
        <v>100</v>
      </c>
      <c r="CU298" s="49">
        <v>0</v>
      </c>
      <c r="CV298" s="49">
        <v>0</v>
      </c>
      <c r="CW298" s="49">
        <v>0</v>
      </c>
      <c r="CX298" s="49">
        <v>0</v>
      </c>
    </row>
    <row r="299" spans="1:102" ht="15.75" thickBot="1" x14ac:dyDescent="0.3">
      <c r="A299" s="70" t="s">
        <v>381</v>
      </c>
      <c r="B299" s="71" t="s">
        <v>725</v>
      </c>
      <c r="C299" s="71" t="s">
        <v>1051</v>
      </c>
      <c r="D299" s="71" t="s">
        <v>1056</v>
      </c>
      <c r="E299" s="71" t="s">
        <v>1109</v>
      </c>
      <c r="F299" s="50">
        <v>307</v>
      </c>
      <c r="G299" s="49">
        <v>-31.071660000000001</v>
      </c>
      <c r="H299" s="49">
        <v>28.35361</v>
      </c>
      <c r="I299" s="51">
        <v>23604</v>
      </c>
      <c r="J299" s="51">
        <v>43313</v>
      </c>
      <c r="K299" s="50">
        <v>1964</v>
      </c>
      <c r="L299" s="49">
        <v>306.750429</v>
      </c>
      <c r="M299" s="49">
        <v>146909.1384</v>
      </c>
      <c r="N299" s="49">
        <v>39934.091480000003</v>
      </c>
      <c r="O299" s="49">
        <v>39.934091479999999</v>
      </c>
      <c r="P299" s="49">
        <v>63251.47711</v>
      </c>
      <c r="Q299" s="50">
        <v>1253</v>
      </c>
      <c r="R299" s="50">
        <v>2660</v>
      </c>
      <c r="S299" s="50">
        <v>1264</v>
      </c>
      <c r="T299" s="50">
        <v>1470</v>
      </c>
      <c r="U299" s="50">
        <v>4.1250599999999998E-3</v>
      </c>
      <c r="V299" s="50">
        <v>2.224454E-2</v>
      </c>
      <c r="W299" s="50">
        <v>27.149999619999999</v>
      </c>
      <c r="X299" s="50">
        <v>4.3424539999999999E-3</v>
      </c>
      <c r="Y299" s="49">
        <v>1.2092227440000001</v>
      </c>
      <c r="Z299" s="49">
        <v>92.485752020000007</v>
      </c>
      <c r="AA299" s="49">
        <v>13.12233887</v>
      </c>
      <c r="AB299" s="50" t="s">
        <v>368</v>
      </c>
      <c r="AC299" s="49">
        <v>9.0496454580000005</v>
      </c>
      <c r="AD299" s="49">
        <v>6.85</v>
      </c>
      <c r="AE299" s="49">
        <v>2.38</v>
      </c>
      <c r="AF299" s="49">
        <v>3.8</v>
      </c>
      <c r="AG299" s="49">
        <v>3.84</v>
      </c>
      <c r="AH299" s="49">
        <v>3.87</v>
      </c>
      <c r="AI299" s="49">
        <v>0.75</v>
      </c>
      <c r="AJ299" s="49">
        <v>0.56999999999999995</v>
      </c>
      <c r="AK299" s="49">
        <v>0.67</v>
      </c>
      <c r="AL299" s="49">
        <v>0.65</v>
      </c>
      <c r="AM299" s="49">
        <v>1245</v>
      </c>
      <c r="AN299" s="49">
        <v>664</v>
      </c>
      <c r="AO299" s="49">
        <v>902</v>
      </c>
      <c r="AP299" s="49">
        <v>867</v>
      </c>
      <c r="AQ299" s="49">
        <v>850</v>
      </c>
      <c r="AR299" s="49">
        <v>687</v>
      </c>
      <c r="AS299" s="49">
        <v>786</v>
      </c>
      <c r="AT299" s="49">
        <v>791</v>
      </c>
      <c r="AU299" s="49">
        <v>1.0999999999999999E-2</v>
      </c>
      <c r="AV299" s="49">
        <v>0.33600000000000002</v>
      </c>
      <c r="AW299" s="49">
        <v>12</v>
      </c>
      <c r="AX299" s="49">
        <v>74</v>
      </c>
      <c r="AY299" s="49">
        <v>3</v>
      </c>
      <c r="AZ299" s="49">
        <v>5</v>
      </c>
      <c r="BA299" s="49">
        <v>7</v>
      </c>
      <c r="BB299" s="49">
        <v>7</v>
      </c>
      <c r="BC299" s="49">
        <v>7</v>
      </c>
      <c r="BD299" s="49">
        <v>2</v>
      </c>
      <c r="BE299" s="49">
        <v>2</v>
      </c>
      <c r="BF299" s="49">
        <v>2</v>
      </c>
      <c r="BG299" s="49">
        <v>5</v>
      </c>
      <c r="BH299" s="49">
        <v>5</v>
      </c>
      <c r="BI299" s="49">
        <v>5</v>
      </c>
      <c r="BJ299" s="49">
        <v>1</v>
      </c>
      <c r="BK299" s="49">
        <v>1</v>
      </c>
      <c r="BL299" s="49">
        <v>1</v>
      </c>
      <c r="BM299" s="49">
        <v>7</v>
      </c>
      <c r="BN299" s="49">
        <v>7</v>
      </c>
      <c r="BO299" s="49">
        <v>-4.3845042000000001E-2</v>
      </c>
      <c r="BP299" s="49">
        <v>0.71343390600000001</v>
      </c>
      <c r="BQ299" s="49">
        <v>26.952939959999998</v>
      </c>
      <c r="BR299" s="49">
        <v>123</v>
      </c>
      <c r="BS299" s="49">
        <v>55</v>
      </c>
      <c r="BT299" s="49">
        <v>74</v>
      </c>
      <c r="BU299" s="49">
        <v>88</v>
      </c>
      <c r="BV299" s="49">
        <v>102</v>
      </c>
      <c r="BW299" s="49">
        <v>122</v>
      </c>
      <c r="BX299" s="49">
        <v>137</v>
      </c>
      <c r="BY299" s="49">
        <v>154</v>
      </c>
      <c r="BZ299" s="49">
        <v>51</v>
      </c>
      <c r="CA299" s="49">
        <v>69</v>
      </c>
      <c r="CB299" s="49">
        <v>81</v>
      </c>
      <c r="CC299" s="49">
        <v>94</v>
      </c>
      <c r="CD299" s="49">
        <v>112</v>
      </c>
      <c r="CE299" s="49">
        <v>127</v>
      </c>
      <c r="CF299" s="49">
        <v>143</v>
      </c>
      <c r="CG299" s="52">
        <v>0</v>
      </c>
      <c r="CH299" s="53">
        <v>0</v>
      </c>
      <c r="CI299" s="54">
        <v>0</v>
      </c>
      <c r="CJ299" s="55">
        <v>0</v>
      </c>
      <c r="CK299" s="61">
        <v>20</v>
      </c>
      <c r="CL299" s="57">
        <v>80</v>
      </c>
      <c r="CM299" s="58">
        <v>0</v>
      </c>
      <c r="CN299" s="59">
        <v>0</v>
      </c>
      <c r="CO299" s="60" t="s">
        <v>381</v>
      </c>
      <c r="CP299" s="49">
        <v>0</v>
      </c>
      <c r="CQ299" s="49">
        <v>0</v>
      </c>
      <c r="CR299" s="49">
        <v>0</v>
      </c>
      <c r="CS299" s="49">
        <v>0</v>
      </c>
      <c r="CT299" s="49">
        <v>100</v>
      </c>
      <c r="CU299" s="49">
        <v>0</v>
      </c>
      <c r="CV299" s="49">
        <v>0</v>
      </c>
      <c r="CW299" s="49">
        <v>0</v>
      </c>
      <c r="CX299" s="49">
        <v>0</v>
      </c>
    </row>
    <row r="300" spans="1:102" ht="15.75" thickBot="1" x14ac:dyDescent="0.3">
      <c r="A300" s="48" t="s">
        <v>382</v>
      </c>
      <c r="B300" s="49" t="s">
        <v>725</v>
      </c>
      <c r="C300" s="49" t="s">
        <v>1048</v>
      </c>
      <c r="D300" s="49" t="s">
        <v>1049</v>
      </c>
      <c r="E300" s="49" t="s">
        <v>1050</v>
      </c>
      <c r="F300" s="50">
        <v>715</v>
      </c>
      <c r="G300" s="49">
        <v>-30.734190000000002</v>
      </c>
      <c r="H300" s="49">
        <v>29.828690000000002</v>
      </c>
      <c r="I300" s="51">
        <v>18876</v>
      </c>
      <c r="J300" s="51">
        <v>43292</v>
      </c>
      <c r="K300" s="50">
        <v>1950</v>
      </c>
      <c r="L300" s="49">
        <v>731.09833030000004</v>
      </c>
      <c r="M300" s="49">
        <v>191840.17670000001</v>
      </c>
      <c r="N300" s="49">
        <v>30830.226770000001</v>
      </c>
      <c r="O300" s="49">
        <v>30.830226769999999</v>
      </c>
      <c r="P300" s="49">
        <v>64815.878109999998</v>
      </c>
      <c r="Q300" s="50">
        <v>616</v>
      </c>
      <c r="R300" s="50">
        <v>2112</v>
      </c>
      <c r="S300" s="50">
        <v>642</v>
      </c>
      <c r="T300" s="50">
        <v>1153</v>
      </c>
      <c r="U300" s="50">
        <v>9.0136039999999997E-3</v>
      </c>
      <c r="V300" s="50">
        <v>2.3080764E-2</v>
      </c>
      <c r="W300" s="50">
        <v>19.799999239999998</v>
      </c>
      <c r="X300" s="50">
        <v>1.0511828000000001E-2</v>
      </c>
      <c r="Y300" s="49">
        <v>0.496488877</v>
      </c>
      <c r="Z300" s="49">
        <v>85.695349519999994</v>
      </c>
      <c r="AA300" s="49">
        <v>9.5140072490000005</v>
      </c>
      <c r="AB300" s="50" t="s">
        <v>368</v>
      </c>
      <c r="AC300" s="49">
        <v>13.987874420000001</v>
      </c>
      <c r="AD300" s="49">
        <v>6.4</v>
      </c>
      <c r="AE300" s="49">
        <v>2.19</v>
      </c>
      <c r="AF300" s="49">
        <v>3.8</v>
      </c>
      <c r="AG300" s="49">
        <v>3.63</v>
      </c>
      <c r="AH300" s="49">
        <v>3.37</v>
      </c>
      <c r="AI300" s="49">
        <v>0.61</v>
      </c>
      <c r="AJ300" s="49">
        <v>0.23</v>
      </c>
      <c r="AK300" s="49">
        <v>0.42</v>
      </c>
      <c r="AL300" s="49">
        <v>0.43</v>
      </c>
      <c r="AM300" s="49">
        <v>1363</v>
      </c>
      <c r="AN300" s="49">
        <v>732</v>
      </c>
      <c r="AO300" s="49">
        <v>925</v>
      </c>
      <c r="AP300" s="49">
        <v>882</v>
      </c>
      <c r="AQ300" s="49">
        <v>1007</v>
      </c>
      <c r="AR300" s="49">
        <v>663</v>
      </c>
      <c r="AS300" s="49">
        <v>865</v>
      </c>
      <c r="AT300" s="49">
        <v>870</v>
      </c>
      <c r="AU300" s="49">
        <v>5.0000000000000001E-3</v>
      </c>
      <c r="AV300" s="49">
        <v>12.765000000000001</v>
      </c>
      <c r="AW300" s="49">
        <v>12</v>
      </c>
      <c r="AX300" s="49">
        <v>12</v>
      </c>
      <c r="AY300" s="49">
        <v>3</v>
      </c>
      <c r="AZ300" s="49">
        <v>5</v>
      </c>
      <c r="BA300" s="49">
        <v>7</v>
      </c>
      <c r="BB300" s="49">
        <v>7</v>
      </c>
      <c r="BC300" s="49">
        <v>1</v>
      </c>
      <c r="BD300" s="49">
        <v>2</v>
      </c>
      <c r="BE300" s="49">
        <v>2</v>
      </c>
      <c r="BF300" s="49">
        <v>1</v>
      </c>
      <c r="BG300" s="49">
        <v>5</v>
      </c>
      <c r="BH300" s="49">
        <v>5</v>
      </c>
      <c r="BI300" s="49">
        <v>5</v>
      </c>
      <c r="BJ300" s="49">
        <v>2</v>
      </c>
      <c r="BK300" s="49">
        <v>2</v>
      </c>
      <c r="BL300" s="49">
        <v>1</v>
      </c>
      <c r="BM300" s="49">
        <v>4</v>
      </c>
      <c r="BN300" s="49">
        <v>4</v>
      </c>
      <c r="BO300" s="49">
        <v>-0.210858406</v>
      </c>
      <c r="BP300" s="49">
        <v>0.306695198</v>
      </c>
      <c r="BQ300" s="49">
        <v>56.255344579999999</v>
      </c>
      <c r="BR300" s="49">
        <v>147</v>
      </c>
      <c r="BS300" s="49">
        <v>59</v>
      </c>
      <c r="BT300" s="49">
        <v>83</v>
      </c>
      <c r="BU300" s="49">
        <v>103</v>
      </c>
      <c r="BV300" s="49">
        <v>124</v>
      </c>
      <c r="BW300" s="49">
        <v>158</v>
      </c>
      <c r="BX300" s="49">
        <v>187</v>
      </c>
      <c r="BY300" s="49">
        <v>221</v>
      </c>
      <c r="BZ300" s="49">
        <v>64</v>
      </c>
      <c r="CA300" s="49">
        <v>91</v>
      </c>
      <c r="CB300" s="49">
        <v>112</v>
      </c>
      <c r="CC300" s="49">
        <v>136</v>
      </c>
      <c r="CD300" s="49">
        <v>172</v>
      </c>
      <c r="CE300" s="49">
        <v>205</v>
      </c>
      <c r="CF300" s="49">
        <v>242</v>
      </c>
      <c r="CG300" s="52">
        <v>0</v>
      </c>
      <c r="CH300" s="53">
        <v>0</v>
      </c>
      <c r="CI300" s="54">
        <v>0</v>
      </c>
      <c r="CJ300" s="55">
        <v>0</v>
      </c>
      <c r="CK300" s="61">
        <v>0</v>
      </c>
      <c r="CL300" s="57">
        <v>0</v>
      </c>
      <c r="CM300" s="58">
        <v>100</v>
      </c>
      <c r="CN300" s="59">
        <v>0</v>
      </c>
      <c r="CO300" s="60" t="s">
        <v>382</v>
      </c>
      <c r="CP300" s="49">
        <v>0</v>
      </c>
      <c r="CQ300" s="49">
        <v>0</v>
      </c>
      <c r="CR300" s="49">
        <v>0</v>
      </c>
      <c r="CS300" s="49">
        <v>0</v>
      </c>
      <c r="CT300" s="49">
        <v>0</v>
      </c>
      <c r="CU300" s="49">
        <v>0</v>
      </c>
      <c r="CV300" s="49">
        <v>0</v>
      </c>
      <c r="CW300" s="49">
        <v>100</v>
      </c>
      <c r="CX300" s="49">
        <v>0</v>
      </c>
    </row>
    <row r="301" spans="1:102" ht="15.75" thickBot="1" x14ac:dyDescent="0.3">
      <c r="A301" s="48" t="s">
        <v>383</v>
      </c>
      <c r="B301" s="49" t="s">
        <v>725</v>
      </c>
      <c r="C301" s="49" t="s">
        <v>1045</v>
      </c>
      <c r="D301" s="49" t="s">
        <v>1046</v>
      </c>
      <c r="E301" s="49" t="s">
        <v>1058</v>
      </c>
      <c r="F301" s="50">
        <v>3643</v>
      </c>
      <c r="G301" s="49">
        <v>-30.255299999999998</v>
      </c>
      <c r="H301" s="49">
        <v>29.943349999999999</v>
      </c>
      <c r="I301" s="51">
        <v>11523</v>
      </c>
      <c r="J301" s="51">
        <v>28982</v>
      </c>
      <c r="K301" s="50">
        <v>1931</v>
      </c>
      <c r="L301" s="49">
        <v>3643.413121</v>
      </c>
      <c r="M301" s="49">
        <v>474697.11790000001</v>
      </c>
      <c r="N301" s="49">
        <v>90108.932390000002</v>
      </c>
      <c r="O301" s="49">
        <v>90.108932390000007</v>
      </c>
      <c r="P301" s="49">
        <v>170014.29010000001</v>
      </c>
      <c r="Q301" s="50">
        <v>725</v>
      </c>
      <c r="R301" s="50">
        <v>2949</v>
      </c>
      <c r="S301" s="50">
        <v>753</v>
      </c>
      <c r="T301" s="50">
        <v>1532</v>
      </c>
      <c r="U301" s="50">
        <v>5.7691729999999998E-3</v>
      </c>
      <c r="V301" s="50">
        <v>1.3081252999999999E-2</v>
      </c>
      <c r="W301" s="50">
        <v>19.700000760000002</v>
      </c>
      <c r="X301" s="50">
        <v>6.1092899999999999E-3</v>
      </c>
      <c r="Y301" s="49">
        <v>0.69317852499999999</v>
      </c>
      <c r="Z301" s="49">
        <v>79.738329210000003</v>
      </c>
      <c r="AA301" s="49">
        <v>24.63668367</v>
      </c>
      <c r="AB301" s="50" t="s">
        <v>368</v>
      </c>
      <c r="AC301" s="49">
        <v>34.255013490000003</v>
      </c>
      <c r="AD301" s="49">
        <v>7</v>
      </c>
      <c r="AE301" s="49">
        <v>1.55</v>
      </c>
      <c r="AF301" s="49">
        <v>3.69</v>
      </c>
      <c r="AG301" s="49">
        <v>3.54</v>
      </c>
      <c r="AH301" s="49">
        <v>3.35</v>
      </c>
      <c r="AI301" s="49">
        <v>0.82</v>
      </c>
      <c r="AJ301" s="49">
        <v>0.15</v>
      </c>
      <c r="AK301" s="49">
        <v>0.48</v>
      </c>
      <c r="AL301" s="49">
        <v>0.47</v>
      </c>
      <c r="AM301" s="49">
        <v>1537</v>
      </c>
      <c r="AN301" s="49">
        <v>417</v>
      </c>
      <c r="AO301" s="49">
        <v>942</v>
      </c>
      <c r="AP301" s="49">
        <v>929</v>
      </c>
      <c r="AQ301" s="49">
        <v>1236</v>
      </c>
      <c r="AR301" s="49">
        <v>646</v>
      </c>
      <c r="AS301" s="49">
        <v>921</v>
      </c>
      <c r="AT301" s="49">
        <v>906</v>
      </c>
      <c r="AU301" s="49">
        <v>0.35499999999999998</v>
      </c>
      <c r="AV301" s="49">
        <v>5.8239999999999998</v>
      </c>
      <c r="AW301" s="49">
        <v>12</v>
      </c>
      <c r="AX301" s="49">
        <v>12</v>
      </c>
      <c r="AY301" s="49">
        <v>3</v>
      </c>
      <c r="AZ301" s="49">
        <v>5</v>
      </c>
      <c r="BA301" s="49">
        <v>7</v>
      </c>
      <c r="BB301" s="49">
        <v>7</v>
      </c>
      <c r="BC301" s="49">
        <v>1</v>
      </c>
      <c r="BD301" s="49">
        <v>2</v>
      </c>
      <c r="BE301" s="49">
        <v>2</v>
      </c>
      <c r="BF301" s="49">
        <v>1</v>
      </c>
      <c r="BG301" s="49">
        <v>5</v>
      </c>
      <c r="BH301" s="49">
        <v>5</v>
      </c>
      <c r="BI301" s="49">
        <v>5</v>
      </c>
      <c r="BJ301" s="49">
        <v>1</v>
      </c>
      <c r="BK301" s="49">
        <v>2</v>
      </c>
      <c r="BL301" s="49">
        <v>1</v>
      </c>
      <c r="BM301" s="49">
        <v>4</v>
      </c>
      <c r="BN301" s="49">
        <v>4</v>
      </c>
      <c r="BO301" s="49">
        <v>-3.3293469999999999E-2</v>
      </c>
      <c r="BP301" s="49">
        <v>0.63226226399999996</v>
      </c>
      <c r="BQ301" s="49">
        <v>48.043626459999999</v>
      </c>
      <c r="BR301" s="49">
        <v>125</v>
      </c>
      <c r="BS301" s="49">
        <v>67</v>
      </c>
      <c r="BT301" s="49">
        <v>91</v>
      </c>
      <c r="BU301" s="49">
        <v>110</v>
      </c>
      <c r="BV301" s="49">
        <v>129</v>
      </c>
      <c r="BW301" s="49">
        <v>157</v>
      </c>
      <c r="BX301" s="49">
        <v>180</v>
      </c>
      <c r="BY301" s="49">
        <v>206</v>
      </c>
      <c r="BZ301" s="49">
        <v>69</v>
      </c>
      <c r="CA301" s="49">
        <v>94</v>
      </c>
      <c r="CB301" s="49">
        <v>113</v>
      </c>
      <c r="CC301" s="49">
        <v>133</v>
      </c>
      <c r="CD301" s="49">
        <v>162</v>
      </c>
      <c r="CE301" s="49">
        <v>186</v>
      </c>
      <c r="CF301" s="49">
        <v>212</v>
      </c>
      <c r="CG301" s="52">
        <v>0</v>
      </c>
      <c r="CH301" s="53">
        <v>0</v>
      </c>
      <c r="CI301" s="54">
        <v>0</v>
      </c>
      <c r="CJ301" s="55">
        <v>0</v>
      </c>
      <c r="CK301" s="61">
        <v>0</v>
      </c>
      <c r="CL301" s="57">
        <v>0</v>
      </c>
      <c r="CM301" s="58">
        <v>100</v>
      </c>
      <c r="CN301" s="59">
        <v>0</v>
      </c>
      <c r="CO301" s="60" t="s">
        <v>383</v>
      </c>
      <c r="CP301" s="49">
        <v>0</v>
      </c>
      <c r="CQ301" s="49">
        <v>0</v>
      </c>
      <c r="CR301" s="49">
        <v>0</v>
      </c>
      <c r="CS301" s="49">
        <v>0</v>
      </c>
      <c r="CT301" s="49">
        <v>0</v>
      </c>
      <c r="CU301" s="49">
        <v>0</v>
      </c>
      <c r="CV301" s="49">
        <v>0</v>
      </c>
      <c r="CW301" s="49">
        <v>100</v>
      </c>
      <c r="CX301" s="49">
        <v>0</v>
      </c>
    </row>
    <row r="302" spans="1:102" ht="15.75" thickBot="1" x14ac:dyDescent="0.3">
      <c r="A302" s="48" t="s">
        <v>384</v>
      </c>
      <c r="B302" s="49" t="s">
        <v>725</v>
      </c>
      <c r="C302" s="49" t="s">
        <v>1045</v>
      </c>
      <c r="D302" s="49" t="s">
        <v>1060</v>
      </c>
      <c r="E302" s="49" t="s">
        <v>1062</v>
      </c>
      <c r="F302" s="50">
        <v>140</v>
      </c>
      <c r="G302" s="49">
        <v>-29.747299999999999</v>
      </c>
      <c r="H302" s="49">
        <v>29.53905</v>
      </c>
      <c r="I302" s="51">
        <v>18069</v>
      </c>
      <c r="J302" s="51">
        <v>40280</v>
      </c>
      <c r="K302" s="50">
        <v>1956</v>
      </c>
      <c r="L302" s="49">
        <v>141.85514800000001</v>
      </c>
      <c r="M302" s="49">
        <v>114672.7095</v>
      </c>
      <c r="N302" s="49">
        <v>18555.654119999999</v>
      </c>
      <c r="O302" s="49">
        <v>18.55565412</v>
      </c>
      <c r="P302" s="49">
        <v>39460.309880000001</v>
      </c>
      <c r="Q302" s="50">
        <v>1496</v>
      </c>
      <c r="R302" s="50">
        <v>3160</v>
      </c>
      <c r="S302" s="50">
        <v>1505</v>
      </c>
      <c r="T302" s="50">
        <v>2008</v>
      </c>
      <c r="U302" s="50">
        <v>1.2326459E-2</v>
      </c>
      <c r="V302" s="50">
        <v>4.2168954000000002E-2</v>
      </c>
      <c r="W302" s="50">
        <v>22.399999619999999</v>
      </c>
      <c r="X302" s="50">
        <v>1.6995981E-2</v>
      </c>
      <c r="Y302" s="49">
        <v>1.315864081</v>
      </c>
      <c r="Z302" s="49">
        <v>92.994665600000005</v>
      </c>
      <c r="AA302" s="49">
        <v>5.3960403210000001</v>
      </c>
      <c r="AB302" s="50" t="s">
        <v>368</v>
      </c>
      <c r="AC302" s="49">
        <v>19.456376410000001</v>
      </c>
      <c r="AD302" s="49">
        <v>7</v>
      </c>
      <c r="AE302" s="49">
        <v>1.55</v>
      </c>
      <c r="AF302" s="49">
        <v>3.27</v>
      </c>
      <c r="AG302" s="49">
        <v>3.56</v>
      </c>
      <c r="AH302" s="49">
        <v>3.56</v>
      </c>
      <c r="AI302" s="49">
        <v>0.78</v>
      </c>
      <c r="AJ302" s="49">
        <v>0.31</v>
      </c>
      <c r="AK302" s="49">
        <v>0.72</v>
      </c>
      <c r="AL302" s="49">
        <v>0.71</v>
      </c>
      <c r="AM302" s="49">
        <v>1256</v>
      </c>
      <c r="AN302" s="49">
        <v>884</v>
      </c>
      <c r="AO302" s="49">
        <v>1021</v>
      </c>
      <c r="AP302" s="49">
        <v>1011</v>
      </c>
      <c r="AQ302" s="49">
        <v>1236</v>
      </c>
      <c r="AR302" s="49">
        <v>831</v>
      </c>
      <c r="AS302" s="49">
        <v>1063</v>
      </c>
      <c r="AT302" s="49">
        <v>1084</v>
      </c>
      <c r="AU302" s="49">
        <v>2.1859999999999999</v>
      </c>
      <c r="AV302" s="49">
        <v>1.4119999999999999</v>
      </c>
      <c r="AW302" s="49">
        <v>12</v>
      </c>
      <c r="AX302" s="49">
        <v>17</v>
      </c>
      <c r="AY302" s="49">
        <v>3</v>
      </c>
      <c r="AZ302" s="49">
        <v>5</v>
      </c>
      <c r="BA302" s="49">
        <v>7</v>
      </c>
      <c r="BB302" s="49">
        <v>7</v>
      </c>
      <c r="BC302" s="49">
        <v>4</v>
      </c>
      <c r="BD302" s="49">
        <v>2</v>
      </c>
      <c r="BE302" s="49">
        <v>2</v>
      </c>
      <c r="BF302" s="49">
        <v>2</v>
      </c>
      <c r="BG302" s="49">
        <v>5</v>
      </c>
      <c r="BH302" s="49">
        <v>5</v>
      </c>
      <c r="BI302" s="49">
        <v>5</v>
      </c>
      <c r="BJ302" s="49">
        <v>1</v>
      </c>
      <c r="BK302" s="49">
        <v>1</v>
      </c>
      <c r="BL302" s="49">
        <v>1</v>
      </c>
      <c r="BM302" s="49">
        <v>4</v>
      </c>
      <c r="BN302" s="49">
        <v>4</v>
      </c>
      <c r="BO302" s="49">
        <v>1.1225462E-2</v>
      </c>
      <c r="BP302" s="49">
        <v>0.63332532600000002</v>
      </c>
      <c r="BQ302" s="49">
        <v>35.838153900000002</v>
      </c>
      <c r="BR302" s="49">
        <v>139</v>
      </c>
      <c r="BS302" s="49">
        <v>49</v>
      </c>
      <c r="BT302" s="49">
        <v>66</v>
      </c>
      <c r="BU302" s="49">
        <v>79</v>
      </c>
      <c r="BV302" s="49">
        <v>92</v>
      </c>
      <c r="BW302" s="49">
        <v>111</v>
      </c>
      <c r="BX302" s="49">
        <v>126</v>
      </c>
      <c r="BY302" s="49">
        <v>142</v>
      </c>
      <c r="BZ302" s="49">
        <v>66</v>
      </c>
      <c r="CA302" s="49">
        <v>89</v>
      </c>
      <c r="CB302" s="49">
        <v>106</v>
      </c>
      <c r="CC302" s="49">
        <v>123</v>
      </c>
      <c r="CD302" s="49">
        <v>148</v>
      </c>
      <c r="CE302" s="49">
        <v>168</v>
      </c>
      <c r="CF302" s="49">
        <v>190</v>
      </c>
      <c r="CG302" s="52">
        <v>0</v>
      </c>
      <c r="CH302" s="53">
        <v>0</v>
      </c>
      <c r="CI302" s="54">
        <v>0</v>
      </c>
      <c r="CJ302" s="55">
        <v>0</v>
      </c>
      <c r="CK302" s="61">
        <v>0</v>
      </c>
      <c r="CL302" s="57">
        <v>100</v>
      </c>
      <c r="CM302" s="58">
        <v>0</v>
      </c>
      <c r="CN302" s="59">
        <v>0</v>
      </c>
      <c r="CO302" s="60" t="s">
        <v>384</v>
      </c>
      <c r="CP302" s="49">
        <v>0</v>
      </c>
      <c r="CQ302" s="49">
        <v>0</v>
      </c>
      <c r="CR302" s="49">
        <v>0</v>
      </c>
      <c r="CS302" s="49">
        <v>0</v>
      </c>
      <c r="CT302" s="49">
        <v>100</v>
      </c>
      <c r="CU302" s="49">
        <v>0</v>
      </c>
      <c r="CV302" s="49">
        <v>0</v>
      </c>
      <c r="CW302" s="49">
        <v>0</v>
      </c>
      <c r="CX302" s="49">
        <v>0</v>
      </c>
    </row>
    <row r="303" spans="1:102" ht="15.75" thickBot="1" x14ac:dyDescent="0.3">
      <c r="A303" s="48" t="s">
        <v>385</v>
      </c>
      <c r="B303" s="49" t="s">
        <v>725</v>
      </c>
      <c r="C303" s="49" t="s">
        <v>1045</v>
      </c>
      <c r="D303" s="49" t="s">
        <v>1060</v>
      </c>
      <c r="E303" s="49" t="s">
        <v>1061</v>
      </c>
      <c r="F303" s="50">
        <v>545</v>
      </c>
      <c r="G303" s="49">
        <v>-29.77713</v>
      </c>
      <c r="H303" s="49">
        <v>29.470829999999999</v>
      </c>
      <c r="I303" s="51">
        <v>18080</v>
      </c>
      <c r="J303" s="51">
        <v>43290</v>
      </c>
      <c r="K303" s="50">
        <v>1949</v>
      </c>
      <c r="L303" s="49">
        <v>534.0320663</v>
      </c>
      <c r="M303" s="49">
        <v>180968.43419999999</v>
      </c>
      <c r="N303" s="49">
        <v>24209.225210000001</v>
      </c>
      <c r="O303" s="49">
        <v>24.20922521</v>
      </c>
      <c r="P303" s="49">
        <v>42124.286979999997</v>
      </c>
      <c r="Q303" s="50">
        <v>1472</v>
      </c>
      <c r="R303" s="50">
        <v>2949</v>
      </c>
      <c r="S303" s="50">
        <v>1480</v>
      </c>
      <c r="T303" s="50">
        <v>1851</v>
      </c>
      <c r="U303" s="50">
        <v>9.4389169999999998E-3</v>
      </c>
      <c r="V303" s="50">
        <v>3.5062907999999997E-2</v>
      </c>
      <c r="W303" s="50">
        <v>25.700000760000002</v>
      </c>
      <c r="X303" s="50">
        <v>1.1743028000000001E-2</v>
      </c>
      <c r="Y303" s="49">
        <v>1.358692376</v>
      </c>
      <c r="Z303" s="49">
        <v>85.866269990000006</v>
      </c>
      <c r="AA303" s="49">
        <v>6.5424385550000004</v>
      </c>
      <c r="AB303" s="50" t="s">
        <v>368</v>
      </c>
      <c r="AC303" s="49">
        <v>17.058356289999999</v>
      </c>
      <c r="AD303" s="49">
        <v>7</v>
      </c>
      <c r="AE303" s="49">
        <v>1.55</v>
      </c>
      <c r="AF303" s="49">
        <v>3.87</v>
      </c>
      <c r="AG303" s="49">
        <v>3.7</v>
      </c>
      <c r="AH303" s="49">
        <v>3.56</v>
      </c>
      <c r="AI303" s="49">
        <v>0.82</v>
      </c>
      <c r="AJ303" s="49">
        <v>0.15</v>
      </c>
      <c r="AK303" s="49">
        <v>0.59</v>
      </c>
      <c r="AL303" s="49">
        <v>0.57999999999999996</v>
      </c>
      <c r="AM303" s="49">
        <v>1537</v>
      </c>
      <c r="AN303" s="49">
        <v>417</v>
      </c>
      <c r="AO303" s="49">
        <v>1023</v>
      </c>
      <c r="AP303" s="49">
        <v>996</v>
      </c>
      <c r="AQ303" s="49">
        <v>1202</v>
      </c>
      <c r="AR303" s="49">
        <v>850</v>
      </c>
      <c r="AS303" s="49">
        <v>1056</v>
      </c>
      <c r="AT303" s="49">
        <v>1064</v>
      </c>
      <c r="AU303" s="49">
        <v>0.497</v>
      </c>
      <c r="AV303" s="49">
        <v>0.29899999999999999</v>
      </c>
      <c r="AW303" s="49">
        <v>12</v>
      </c>
      <c r="AX303" s="49">
        <v>17</v>
      </c>
      <c r="AY303" s="49">
        <v>3</v>
      </c>
      <c r="AZ303" s="49">
        <v>5</v>
      </c>
      <c r="BA303" s="49">
        <v>7</v>
      </c>
      <c r="BB303" s="49">
        <v>7</v>
      </c>
      <c r="BC303" s="49">
        <v>4</v>
      </c>
      <c r="BD303" s="49">
        <v>2</v>
      </c>
      <c r="BE303" s="49">
        <v>2</v>
      </c>
      <c r="BF303" s="49">
        <v>2</v>
      </c>
      <c r="BG303" s="49">
        <v>5</v>
      </c>
      <c r="BH303" s="49">
        <v>5</v>
      </c>
      <c r="BI303" s="49">
        <v>5</v>
      </c>
      <c r="BJ303" s="49">
        <v>1</v>
      </c>
      <c r="BK303" s="49">
        <v>1</v>
      </c>
      <c r="BL303" s="49">
        <v>1</v>
      </c>
      <c r="BM303" s="49">
        <v>4</v>
      </c>
      <c r="BN303" s="49">
        <v>4</v>
      </c>
      <c r="BO303" s="49">
        <v>1.1225462E-2</v>
      </c>
      <c r="BP303" s="49">
        <v>0.70351680000000005</v>
      </c>
      <c r="BQ303" s="49">
        <v>34.886727630000003</v>
      </c>
      <c r="BR303" s="49">
        <v>130</v>
      </c>
      <c r="BS303" s="49">
        <v>50</v>
      </c>
      <c r="BT303" s="49">
        <v>67</v>
      </c>
      <c r="BU303" s="49">
        <v>80</v>
      </c>
      <c r="BV303" s="49">
        <v>94</v>
      </c>
      <c r="BW303" s="49">
        <v>112</v>
      </c>
      <c r="BX303" s="49">
        <v>128</v>
      </c>
      <c r="BY303" s="49">
        <v>144</v>
      </c>
      <c r="BZ303" s="49">
        <v>62</v>
      </c>
      <c r="CA303" s="49">
        <v>83</v>
      </c>
      <c r="CB303" s="49">
        <v>99</v>
      </c>
      <c r="CC303" s="49">
        <v>116</v>
      </c>
      <c r="CD303" s="49">
        <v>139</v>
      </c>
      <c r="CE303" s="49">
        <v>158</v>
      </c>
      <c r="CF303" s="49">
        <v>178</v>
      </c>
      <c r="CG303" s="52">
        <v>0</v>
      </c>
      <c r="CH303" s="53">
        <v>0</v>
      </c>
      <c r="CI303" s="54">
        <v>0</v>
      </c>
      <c r="CJ303" s="55">
        <v>0</v>
      </c>
      <c r="CK303" s="61">
        <v>30</v>
      </c>
      <c r="CL303" s="57">
        <v>70</v>
      </c>
      <c r="CM303" s="58">
        <v>0</v>
      </c>
      <c r="CN303" s="59">
        <v>0</v>
      </c>
      <c r="CO303" s="60" t="s">
        <v>385</v>
      </c>
      <c r="CP303" s="49">
        <v>0</v>
      </c>
      <c r="CQ303" s="49">
        <v>0</v>
      </c>
      <c r="CR303" s="49">
        <v>0</v>
      </c>
      <c r="CS303" s="49">
        <v>0</v>
      </c>
      <c r="CT303" s="49">
        <v>100</v>
      </c>
      <c r="CU303" s="49">
        <v>0</v>
      </c>
      <c r="CV303" s="49">
        <v>0</v>
      </c>
      <c r="CW303" s="49">
        <v>0</v>
      </c>
      <c r="CX303" s="49">
        <v>0</v>
      </c>
    </row>
    <row r="304" spans="1:102" ht="15.75" thickBot="1" x14ac:dyDescent="0.3">
      <c r="A304" s="48" t="s">
        <v>386</v>
      </c>
      <c r="B304" s="49" t="s">
        <v>725</v>
      </c>
      <c r="C304" s="49" t="s">
        <v>1045</v>
      </c>
      <c r="D304" s="49" t="s">
        <v>1046</v>
      </c>
      <c r="E304" s="49" t="s">
        <v>1059</v>
      </c>
      <c r="F304" s="50">
        <v>100</v>
      </c>
      <c r="G304" s="49">
        <v>-29.988130000000002</v>
      </c>
      <c r="H304" s="49">
        <v>29.851880000000001</v>
      </c>
      <c r="I304" s="51">
        <v>18086</v>
      </c>
      <c r="J304" s="51">
        <v>43290</v>
      </c>
      <c r="K304" s="50">
        <v>1956</v>
      </c>
      <c r="L304" s="49">
        <v>98.299944460000006</v>
      </c>
      <c r="M304" s="49">
        <v>77213.05313</v>
      </c>
      <c r="N304" s="49">
        <v>6797.4414649999999</v>
      </c>
      <c r="O304" s="49">
        <v>6.7974414650000003</v>
      </c>
      <c r="P304" s="49">
        <v>22315.027099999999</v>
      </c>
      <c r="Q304" s="50">
        <v>989</v>
      </c>
      <c r="R304" s="50">
        <v>1601</v>
      </c>
      <c r="S304" s="50">
        <v>1012</v>
      </c>
      <c r="T304" s="50">
        <v>1501</v>
      </c>
      <c r="U304" s="50">
        <v>2.3504535E-2</v>
      </c>
      <c r="V304" s="50">
        <v>2.7425465E-2</v>
      </c>
      <c r="W304" s="50">
        <v>20.350000380000001</v>
      </c>
      <c r="X304" s="50">
        <v>2.9217981000000001E-2</v>
      </c>
      <c r="Y304" s="49">
        <v>0.92333784600000002</v>
      </c>
      <c r="Z304" s="49">
        <v>92.245109330000005</v>
      </c>
      <c r="AA304" s="49">
        <v>2.8239668729999998</v>
      </c>
      <c r="AB304" s="50" t="s">
        <v>368</v>
      </c>
      <c r="AC304" s="49">
        <v>13.377856960000001</v>
      </c>
      <c r="AD304" s="49">
        <v>7</v>
      </c>
      <c r="AE304" s="49">
        <v>2.27</v>
      </c>
      <c r="AF304" s="49">
        <v>3.66</v>
      </c>
      <c r="AG304" s="49">
        <v>3.07</v>
      </c>
      <c r="AH304" s="49">
        <v>3.07</v>
      </c>
      <c r="AI304" s="49">
        <v>0.49</v>
      </c>
      <c r="AJ304" s="49">
        <v>0.36</v>
      </c>
      <c r="AK304" s="49">
        <v>0.45</v>
      </c>
      <c r="AL304" s="49">
        <v>0.47</v>
      </c>
      <c r="AM304" s="49">
        <v>1265</v>
      </c>
      <c r="AN304" s="49">
        <v>785</v>
      </c>
      <c r="AO304" s="49">
        <v>1007</v>
      </c>
      <c r="AP304" s="49">
        <v>980</v>
      </c>
      <c r="AQ304" s="49">
        <v>1153</v>
      </c>
      <c r="AR304" s="49">
        <v>820</v>
      </c>
      <c r="AS304" s="49">
        <v>970</v>
      </c>
      <c r="AT304" s="49">
        <v>954</v>
      </c>
      <c r="AU304" s="49">
        <v>0.48299999999999998</v>
      </c>
      <c r="AV304" s="49">
        <v>12.743</v>
      </c>
      <c r="AW304" s="49">
        <v>12</v>
      </c>
      <c r="AX304" s="49">
        <v>74</v>
      </c>
      <c r="AY304" s="49">
        <v>3</v>
      </c>
      <c r="AZ304" s="49">
        <v>5</v>
      </c>
      <c r="BA304" s="49">
        <v>7</v>
      </c>
      <c r="BB304" s="49">
        <v>7</v>
      </c>
      <c r="BC304" s="49">
        <v>7</v>
      </c>
      <c r="BD304" s="49">
        <v>2</v>
      </c>
      <c r="BE304" s="49">
        <v>2</v>
      </c>
      <c r="BF304" s="49">
        <v>2</v>
      </c>
      <c r="BG304" s="49">
        <v>5</v>
      </c>
      <c r="BH304" s="49">
        <v>5</v>
      </c>
      <c r="BI304" s="49">
        <v>5</v>
      </c>
      <c r="BJ304" s="49">
        <v>2</v>
      </c>
      <c r="BK304" s="49">
        <v>2</v>
      </c>
      <c r="BL304" s="49">
        <v>2</v>
      </c>
      <c r="BM304" s="49">
        <v>4</v>
      </c>
      <c r="BN304" s="49">
        <v>4</v>
      </c>
      <c r="BO304" s="49">
        <v>-0.12952408200000001</v>
      </c>
      <c r="BP304" s="49">
        <v>0.49662584999999998</v>
      </c>
      <c r="BQ304" s="49">
        <v>45.218007530000001</v>
      </c>
      <c r="BR304" s="49">
        <v>162</v>
      </c>
      <c r="BS304" s="49">
        <v>45</v>
      </c>
      <c r="BT304" s="49">
        <v>61</v>
      </c>
      <c r="BU304" s="49">
        <v>73</v>
      </c>
      <c r="BV304" s="49">
        <v>86</v>
      </c>
      <c r="BW304" s="49">
        <v>104</v>
      </c>
      <c r="BX304" s="49">
        <v>120</v>
      </c>
      <c r="BY304" s="49">
        <v>137</v>
      </c>
      <c r="BZ304" s="49">
        <v>65</v>
      </c>
      <c r="CA304" s="49">
        <v>89</v>
      </c>
      <c r="CB304" s="49">
        <v>107</v>
      </c>
      <c r="CC304" s="49">
        <v>125</v>
      </c>
      <c r="CD304" s="49">
        <v>152</v>
      </c>
      <c r="CE304" s="49">
        <v>175</v>
      </c>
      <c r="CF304" s="49">
        <v>199</v>
      </c>
      <c r="CG304" s="52">
        <v>0</v>
      </c>
      <c r="CH304" s="53">
        <v>0</v>
      </c>
      <c r="CI304" s="54">
        <v>0</v>
      </c>
      <c r="CJ304" s="55">
        <v>0</v>
      </c>
      <c r="CK304" s="61">
        <v>0</v>
      </c>
      <c r="CL304" s="57">
        <v>100</v>
      </c>
      <c r="CM304" s="58">
        <v>0</v>
      </c>
      <c r="CN304" s="59">
        <v>0</v>
      </c>
      <c r="CO304" s="60" t="s">
        <v>386</v>
      </c>
      <c r="CP304" s="49">
        <v>0</v>
      </c>
      <c r="CQ304" s="49">
        <v>0</v>
      </c>
      <c r="CR304" s="49">
        <v>0</v>
      </c>
      <c r="CS304" s="49">
        <v>0</v>
      </c>
      <c r="CT304" s="49">
        <v>0</v>
      </c>
      <c r="CU304" s="49">
        <v>0</v>
      </c>
      <c r="CV304" s="49">
        <v>0</v>
      </c>
      <c r="CW304" s="49">
        <v>100</v>
      </c>
      <c r="CX304" s="49">
        <v>0</v>
      </c>
    </row>
    <row r="305" spans="1:102" ht="15.75" thickBot="1" x14ac:dyDescent="0.3">
      <c r="A305" s="48" t="s">
        <v>387</v>
      </c>
      <c r="B305" s="49" t="s">
        <v>725</v>
      </c>
      <c r="C305" s="49" t="s">
        <v>1045</v>
      </c>
      <c r="D305" s="49" t="s">
        <v>1046</v>
      </c>
      <c r="E305" s="49" t="s">
        <v>1058</v>
      </c>
      <c r="F305" s="50">
        <v>3586</v>
      </c>
      <c r="G305" s="49">
        <v>-30.247330000000002</v>
      </c>
      <c r="H305" s="49">
        <v>29.929079999999999</v>
      </c>
      <c r="I305" s="51">
        <v>20739</v>
      </c>
      <c r="J305" s="51">
        <v>43179</v>
      </c>
      <c r="K305" s="50"/>
      <c r="L305" s="49">
        <v>3589.3684659999999</v>
      </c>
      <c r="M305" s="49">
        <v>475106.35389999999</v>
      </c>
      <c r="N305" s="49">
        <v>92875.253240000005</v>
      </c>
      <c r="O305" s="49">
        <v>92.875253240000006</v>
      </c>
      <c r="P305" s="49">
        <v>168252.81229999999</v>
      </c>
      <c r="Q305" s="50">
        <v>728</v>
      </c>
      <c r="R305" s="50">
        <v>2949</v>
      </c>
      <c r="S305" s="50">
        <v>761</v>
      </c>
      <c r="T305" s="50">
        <v>1540</v>
      </c>
      <c r="U305" s="50">
        <v>5.8547419999999996E-3</v>
      </c>
      <c r="V305" s="50">
        <v>1.3200374000000001E-2</v>
      </c>
      <c r="W305" s="50">
        <v>19.690000529999999</v>
      </c>
      <c r="X305" s="50">
        <v>6.1732499999999999E-3</v>
      </c>
      <c r="Y305" s="49">
        <v>0.70956017400000004</v>
      </c>
      <c r="Z305" s="49">
        <v>79.779348139999996</v>
      </c>
      <c r="AA305" s="49">
        <v>24.34210186</v>
      </c>
      <c r="AB305" s="50" t="s">
        <v>368</v>
      </c>
      <c r="AC305" s="49">
        <v>33.490265110000003</v>
      </c>
      <c r="AD305" s="49">
        <v>7</v>
      </c>
      <c r="AE305" s="49">
        <v>1.55</v>
      </c>
      <c r="AF305" s="49">
        <v>3.69</v>
      </c>
      <c r="AG305" s="49">
        <v>3.54</v>
      </c>
      <c r="AH305" s="49">
        <v>3.35</v>
      </c>
      <c r="AI305" s="49">
        <v>0.82</v>
      </c>
      <c r="AJ305" s="49">
        <v>0.15</v>
      </c>
      <c r="AK305" s="49">
        <v>0.48</v>
      </c>
      <c r="AL305" s="49">
        <v>0.47</v>
      </c>
      <c r="AM305" s="49">
        <v>1537</v>
      </c>
      <c r="AN305" s="49">
        <v>417</v>
      </c>
      <c r="AO305" s="49">
        <v>943</v>
      </c>
      <c r="AP305" s="49">
        <v>929</v>
      </c>
      <c r="AQ305" s="49">
        <v>1236</v>
      </c>
      <c r="AR305" s="49">
        <v>659</v>
      </c>
      <c r="AS305" s="49">
        <v>922</v>
      </c>
      <c r="AT305" s="49">
        <v>907</v>
      </c>
      <c r="AU305" s="49">
        <v>0.36099999999999999</v>
      </c>
      <c r="AV305" s="49">
        <v>5.7830000000000004</v>
      </c>
      <c r="AW305" s="49">
        <v>12</v>
      </c>
      <c r="AX305" s="49">
        <v>12</v>
      </c>
      <c r="AY305" s="49">
        <v>3</v>
      </c>
      <c r="AZ305" s="49">
        <v>5</v>
      </c>
      <c r="BA305" s="49">
        <v>7</v>
      </c>
      <c r="BB305" s="49">
        <v>7</v>
      </c>
      <c r="BC305" s="49">
        <v>1</v>
      </c>
      <c r="BD305" s="49">
        <v>2</v>
      </c>
      <c r="BE305" s="49">
        <v>2</v>
      </c>
      <c r="BF305" s="49">
        <v>1</v>
      </c>
      <c r="BG305" s="49">
        <v>5</v>
      </c>
      <c r="BH305" s="49">
        <v>5</v>
      </c>
      <c r="BI305" s="49">
        <v>5</v>
      </c>
      <c r="BJ305" s="49">
        <v>1</v>
      </c>
      <c r="BK305" s="49">
        <v>2</v>
      </c>
      <c r="BL305" s="49">
        <v>1</v>
      </c>
      <c r="BM305" s="49">
        <v>4</v>
      </c>
      <c r="BN305" s="49">
        <v>4</v>
      </c>
      <c r="BO305" s="49">
        <v>-3.3293469999999999E-2</v>
      </c>
      <c r="BP305" s="49">
        <v>0.79341380299999997</v>
      </c>
      <c r="BQ305" s="49">
        <v>25.240738700000001</v>
      </c>
      <c r="BR305" s="49">
        <v>122</v>
      </c>
      <c r="BS305" s="49">
        <v>67</v>
      </c>
      <c r="BT305" s="49">
        <v>91</v>
      </c>
      <c r="BU305" s="49">
        <v>110</v>
      </c>
      <c r="BV305" s="49">
        <v>129</v>
      </c>
      <c r="BW305" s="49">
        <v>157</v>
      </c>
      <c r="BX305" s="49">
        <v>180</v>
      </c>
      <c r="BY305" s="49">
        <v>205</v>
      </c>
      <c r="BZ305" s="49">
        <v>69</v>
      </c>
      <c r="CA305" s="49">
        <v>94</v>
      </c>
      <c r="CB305" s="49">
        <v>113</v>
      </c>
      <c r="CC305" s="49">
        <v>132</v>
      </c>
      <c r="CD305" s="49">
        <v>161</v>
      </c>
      <c r="CE305" s="49">
        <v>185</v>
      </c>
      <c r="CF305" s="49">
        <v>211</v>
      </c>
      <c r="CG305" s="52">
        <v>0</v>
      </c>
      <c r="CH305" s="53">
        <v>0</v>
      </c>
      <c r="CI305" s="54">
        <v>0</v>
      </c>
      <c r="CJ305" s="55">
        <v>0</v>
      </c>
      <c r="CK305" s="61">
        <v>0</v>
      </c>
      <c r="CL305" s="57">
        <v>0</v>
      </c>
      <c r="CM305" s="58">
        <v>100</v>
      </c>
      <c r="CN305" s="59">
        <v>0</v>
      </c>
      <c r="CO305" s="60" t="s">
        <v>387</v>
      </c>
      <c r="CP305" s="49">
        <v>0</v>
      </c>
      <c r="CQ305" s="49">
        <v>0</v>
      </c>
      <c r="CR305" s="49">
        <v>0</v>
      </c>
      <c r="CS305" s="49">
        <v>0</v>
      </c>
      <c r="CT305" s="49">
        <v>0</v>
      </c>
      <c r="CU305" s="49">
        <v>0</v>
      </c>
      <c r="CV305" s="49">
        <v>0</v>
      </c>
      <c r="CW305" s="49">
        <v>100</v>
      </c>
      <c r="CX305" s="49">
        <v>0</v>
      </c>
    </row>
    <row r="306" spans="1:102" ht="15.75" thickBot="1" x14ac:dyDescent="0.3">
      <c r="A306" s="48" t="s">
        <v>388</v>
      </c>
      <c r="B306" s="49" t="s">
        <v>725</v>
      </c>
      <c r="C306" s="49" t="s">
        <v>1045</v>
      </c>
      <c r="D306" s="49" t="s">
        <v>1046</v>
      </c>
      <c r="E306" s="49" t="s">
        <v>1047</v>
      </c>
      <c r="F306" s="50">
        <v>427</v>
      </c>
      <c r="G306" s="49">
        <v>-30.716049999999999</v>
      </c>
      <c r="H306" s="49">
        <v>30.158860000000001</v>
      </c>
      <c r="I306" s="51">
        <v>25819</v>
      </c>
      <c r="J306" s="51">
        <v>43292</v>
      </c>
      <c r="K306" s="50"/>
      <c r="L306" s="49">
        <v>428.40263579999998</v>
      </c>
      <c r="M306" s="49">
        <v>175414.7438</v>
      </c>
      <c r="N306" s="49">
        <v>60439.83973</v>
      </c>
      <c r="O306" s="49">
        <v>60.439839730000003</v>
      </c>
      <c r="P306" s="49">
        <v>106616.17449999999</v>
      </c>
      <c r="Q306" s="50">
        <v>408</v>
      </c>
      <c r="R306" s="50">
        <v>1216</v>
      </c>
      <c r="S306" s="50">
        <v>443</v>
      </c>
      <c r="T306" s="50">
        <v>829</v>
      </c>
      <c r="U306" s="50">
        <v>4.5097569999999997E-3</v>
      </c>
      <c r="V306" s="50">
        <v>7.5785870000000003E-3</v>
      </c>
      <c r="W306" s="50">
        <v>16.590000150000002</v>
      </c>
      <c r="X306" s="50">
        <v>4.8272849999999997E-3</v>
      </c>
      <c r="Y306" s="49">
        <v>0.25780512900000002</v>
      </c>
      <c r="Z306" s="49">
        <v>92.159200519999999</v>
      </c>
      <c r="AA306" s="49">
        <v>18.832721039999999</v>
      </c>
      <c r="AB306" s="50" t="s">
        <v>368</v>
      </c>
      <c r="AC306" s="49">
        <v>20.839295150000002</v>
      </c>
      <c r="AD306" s="49">
        <v>6.45</v>
      </c>
      <c r="AE306" s="49">
        <v>2.72</v>
      </c>
      <c r="AF306" s="49">
        <v>4.22</v>
      </c>
      <c r="AG306" s="49">
        <v>4.24</v>
      </c>
      <c r="AH306" s="49">
        <v>3.72</v>
      </c>
      <c r="AI306" s="49">
        <v>0.52</v>
      </c>
      <c r="AJ306" s="49">
        <v>0.35</v>
      </c>
      <c r="AK306" s="49">
        <v>0.47</v>
      </c>
      <c r="AL306" s="49">
        <v>0.47</v>
      </c>
      <c r="AM306" s="49">
        <v>941</v>
      </c>
      <c r="AN306" s="49">
        <v>714</v>
      </c>
      <c r="AO306" s="49">
        <v>804</v>
      </c>
      <c r="AP306" s="49">
        <v>798</v>
      </c>
      <c r="AQ306" s="49">
        <v>989</v>
      </c>
      <c r="AR306" s="49">
        <v>711</v>
      </c>
      <c r="AS306" s="49">
        <v>839</v>
      </c>
      <c r="AT306" s="49">
        <v>841</v>
      </c>
      <c r="AU306" s="49">
        <v>0.161</v>
      </c>
      <c r="AV306" s="49">
        <v>8.4619999999999997</v>
      </c>
      <c r="AW306" s="49">
        <v>15</v>
      </c>
      <c r="AX306" s="49">
        <v>12</v>
      </c>
      <c r="AY306" s="49">
        <v>3</v>
      </c>
      <c r="AZ306" s="49">
        <v>5</v>
      </c>
      <c r="BA306" s="49">
        <v>1</v>
      </c>
      <c r="BB306" s="49">
        <v>7</v>
      </c>
      <c r="BC306" s="49">
        <v>1</v>
      </c>
      <c r="BD306" s="49">
        <v>1</v>
      </c>
      <c r="BE306" s="49">
        <v>2</v>
      </c>
      <c r="BF306" s="49">
        <v>1</v>
      </c>
      <c r="BG306" s="49">
        <v>5</v>
      </c>
      <c r="BH306" s="49">
        <v>5</v>
      </c>
      <c r="BI306" s="49">
        <v>5</v>
      </c>
      <c r="BJ306" s="49">
        <v>2</v>
      </c>
      <c r="BK306" s="49">
        <v>2</v>
      </c>
      <c r="BL306" s="49">
        <v>2</v>
      </c>
      <c r="BM306" s="49">
        <v>4</v>
      </c>
      <c r="BN306" s="49">
        <v>4</v>
      </c>
      <c r="BO306" s="49">
        <v>-0.214447047</v>
      </c>
      <c r="BP306" s="49">
        <v>0.30392170099999999</v>
      </c>
      <c r="BQ306" s="49">
        <v>21.419508960000002</v>
      </c>
      <c r="BR306" s="49">
        <v>163</v>
      </c>
      <c r="BS306" s="49">
        <v>69</v>
      </c>
      <c r="BT306" s="49">
        <v>100</v>
      </c>
      <c r="BU306" s="49">
        <v>127</v>
      </c>
      <c r="BV306" s="49">
        <v>157</v>
      </c>
      <c r="BW306" s="49">
        <v>205</v>
      </c>
      <c r="BX306" s="49">
        <v>250</v>
      </c>
      <c r="BY306" s="49">
        <v>302</v>
      </c>
      <c r="BZ306" s="49">
        <v>70</v>
      </c>
      <c r="CA306" s="49">
        <v>103</v>
      </c>
      <c r="CB306" s="49">
        <v>130</v>
      </c>
      <c r="CC306" s="49">
        <v>161</v>
      </c>
      <c r="CD306" s="49">
        <v>210</v>
      </c>
      <c r="CE306" s="49">
        <v>256</v>
      </c>
      <c r="CF306" s="49">
        <v>309</v>
      </c>
      <c r="CG306" s="52">
        <v>0</v>
      </c>
      <c r="CH306" s="53">
        <v>0</v>
      </c>
      <c r="CI306" s="54">
        <v>0</v>
      </c>
      <c r="CJ306" s="55">
        <v>0</v>
      </c>
      <c r="CK306" s="61">
        <v>0</v>
      </c>
      <c r="CL306" s="57">
        <v>0</v>
      </c>
      <c r="CM306" s="58">
        <v>100</v>
      </c>
      <c r="CN306" s="59">
        <v>0</v>
      </c>
      <c r="CO306" s="60" t="s">
        <v>388</v>
      </c>
      <c r="CP306" s="49">
        <v>0</v>
      </c>
      <c r="CQ306" s="49">
        <v>0</v>
      </c>
      <c r="CR306" s="49">
        <v>0</v>
      </c>
      <c r="CS306" s="49">
        <v>0</v>
      </c>
      <c r="CT306" s="49">
        <v>0</v>
      </c>
      <c r="CU306" s="49">
        <v>0</v>
      </c>
      <c r="CV306" s="49">
        <v>0</v>
      </c>
      <c r="CW306" s="49">
        <v>100</v>
      </c>
      <c r="CX306" s="49">
        <v>0</v>
      </c>
    </row>
    <row r="307" spans="1:102" ht="15.75" thickBot="1" x14ac:dyDescent="0.3">
      <c r="A307" s="48" t="s">
        <v>389</v>
      </c>
      <c r="B307" s="49" t="s">
        <v>1024</v>
      </c>
      <c r="C307" s="49" t="s">
        <v>1063</v>
      </c>
      <c r="D307" s="49" t="s">
        <v>1064</v>
      </c>
      <c r="E307" s="49" t="s">
        <v>1065</v>
      </c>
      <c r="F307" s="50">
        <v>1744</v>
      </c>
      <c r="G307" s="49">
        <v>-29.743690000000001</v>
      </c>
      <c r="H307" s="49">
        <v>29.90494</v>
      </c>
      <c r="I307" s="51">
        <v>22142</v>
      </c>
      <c r="J307" s="51">
        <v>43290</v>
      </c>
      <c r="K307" s="50">
        <v>1958</v>
      </c>
      <c r="L307" s="49">
        <v>1739.7941659999999</v>
      </c>
      <c r="M307" s="49">
        <v>323081.60820000002</v>
      </c>
      <c r="N307" s="49">
        <v>62733.900829999999</v>
      </c>
      <c r="O307" s="49">
        <v>62.733900830000003</v>
      </c>
      <c r="P307" s="49">
        <v>97763.22653</v>
      </c>
      <c r="Q307" s="50">
        <v>914</v>
      </c>
      <c r="R307" s="50">
        <v>3253</v>
      </c>
      <c r="S307" s="50">
        <v>951</v>
      </c>
      <c r="T307" s="50">
        <v>1491</v>
      </c>
      <c r="U307" s="50">
        <v>7.2862930000000001E-3</v>
      </c>
      <c r="V307" s="50">
        <v>2.3925150999999999E-2</v>
      </c>
      <c r="W307" s="50">
        <v>27.5</v>
      </c>
      <c r="X307" s="50">
        <v>7.3647319999999997E-3</v>
      </c>
      <c r="Y307" s="49">
        <v>0.99705858999999997</v>
      </c>
      <c r="Z307" s="49">
        <v>82.243815159999997</v>
      </c>
      <c r="AA307" s="49">
        <v>14.9725109</v>
      </c>
      <c r="AB307" s="50" t="s">
        <v>368</v>
      </c>
      <c r="AC307" s="49">
        <v>20.95903693</v>
      </c>
      <c r="AD307" s="49">
        <v>7</v>
      </c>
      <c r="AE307" s="49">
        <v>1.55</v>
      </c>
      <c r="AF307" s="49">
        <v>3.74</v>
      </c>
      <c r="AG307" s="49">
        <v>3.56</v>
      </c>
      <c r="AH307" s="49">
        <v>3.56</v>
      </c>
      <c r="AI307" s="49">
        <v>0.81</v>
      </c>
      <c r="AJ307" s="49">
        <v>0.23</v>
      </c>
      <c r="AK307" s="49">
        <v>0.68</v>
      </c>
      <c r="AL307" s="49">
        <v>0.68</v>
      </c>
      <c r="AM307" s="49">
        <v>1863</v>
      </c>
      <c r="AN307" s="49">
        <v>415</v>
      </c>
      <c r="AO307" s="49">
        <v>1060</v>
      </c>
      <c r="AP307" s="49">
        <v>1033</v>
      </c>
      <c r="AQ307" s="49">
        <v>1284</v>
      </c>
      <c r="AR307" s="49">
        <v>762</v>
      </c>
      <c r="AS307" s="49">
        <v>1011</v>
      </c>
      <c r="AT307" s="49">
        <v>1011</v>
      </c>
      <c r="AU307" s="49">
        <v>3.3000000000000002E-2</v>
      </c>
      <c r="AV307" s="49">
        <v>3.234</v>
      </c>
      <c r="AW307" s="49">
        <v>12</v>
      </c>
      <c r="AX307" s="49">
        <v>15</v>
      </c>
      <c r="AY307" s="49">
        <v>3</v>
      </c>
      <c r="AZ307" s="49">
        <v>4</v>
      </c>
      <c r="BA307" s="49">
        <v>7</v>
      </c>
      <c r="BB307" s="49">
        <v>7</v>
      </c>
      <c r="BC307" s="49">
        <v>4</v>
      </c>
      <c r="BD307" s="49">
        <v>2</v>
      </c>
      <c r="BE307" s="49">
        <v>2</v>
      </c>
      <c r="BF307" s="49">
        <v>2</v>
      </c>
      <c r="BG307" s="49">
        <v>5</v>
      </c>
      <c r="BH307" s="49">
        <v>5</v>
      </c>
      <c r="BI307" s="49">
        <v>5</v>
      </c>
      <c r="BJ307" s="49">
        <v>1</v>
      </c>
      <c r="BK307" s="49">
        <v>1</v>
      </c>
      <c r="BL307" s="49">
        <v>1</v>
      </c>
      <c r="BM307" s="49">
        <v>4</v>
      </c>
      <c r="BN307" s="49">
        <v>4</v>
      </c>
      <c r="BO307" s="49">
        <v>-5.0534627999999998E-2</v>
      </c>
      <c r="BP307" s="49">
        <v>0.80698865200000003</v>
      </c>
      <c r="BQ307" s="49">
        <v>30.864930170000001</v>
      </c>
      <c r="BR307" s="49">
        <v>130</v>
      </c>
      <c r="BS307" s="49">
        <v>63</v>
      </c>
      <c r="BT307" s="49">
        <v>85</v>
      </c>
      <c r="BU307" s="49">
        <v>101</v>
      </c>
      <c r="BV307" s="49">
        <v>118</v>
      </c>
      <c r="BW307" s="49">
        <v>143</v>
      </c>
      <c r="BX307" s="49">
        <v>163</v>
      </c>
      <c r="BY307" s="49">
        <v>184</v>
      </c>
      <c r="BZ307" s="49">
        <v>68</v>
      </c>
      <c r="CA307" s="49">
        <v>92</v>
      </c>
      <c r="CB307" s="49">
        <v>109</v>
      </c>
      <c r="CC307" s="49">
        <v>128</v>
      </c>
      <c r="CD307" s="49">
        <v>154</v>
      </c>
      <c r="CE307" s="49">
        <v>176</v>
      </c>
      <c r="CF307" s="49">
        <v>199</v>
      </c>
      <c r="CG307" s="52">
        <v>0</v>
      </c>
      <c r="CH307" s="53">
        <v>0</v>
      </c>
      <c r="CI307" s="54">
        <v>0</v>
      </c>
      <c r="CJ307" s="55">
        <v>0</v>
      </c>
      <c r="CK307" s="61">
        <v>0</v>
      </c>
      <c r="CL307" s="57">
        <v>100</v>
      </c>
      <c r="CM307" s="58">
        <v>0</v>
      </c>
      <c r="CN307" s="59">
        <v>0</v>
      </c>
      <c r="CO307" s="60" t="s">
        <v>389</v>
      </c>
      <c r="CP307" s="49">
        <v>0</v>
      </c>
      <c r="CQ307" s="49">
        <v>0</v>
      </c>
      <c r="CR307" s="49">
        <v>0</v>
      </c>
      <c r="CS307" s="49">
        <v>0</v>
      </c>
      <c r="CT307" s="49">
        <v>100</v>
      </c>
      <c r="CU307" s="49">
        <v>0</v>
      </c>
      <c r="CV307" s="49">
        <v>0</v>
      </c>
      <c r="CW307" s="49">
        <v>0</v>
      </c>
      <c r="CX307" s="49">
        <v>0</v>
      </c>
    </row>
    <row r="308" spans="1:102" ht="15.75" thickBot="1" x14ac:dyDescent="0.3">
      <c r="A308" s="48" t="s">
        <v>390</v>
      </c>
      <c r="B308" s="49" t="s">
        <v>1024</v>
      </c>
      <c r="C308" s="49" t="s">
        <v>1025</v>
      </c>
      <c r="D308" s="49" t="s">
        <v>1026</v>
      </c>
      <c r="E308" s="49" t="s">
        <v>1032</v>
      </c>
      <c r="F308" s="50">
        <v>3949</v>
      </c>
      <c r="G308" s="49">
        <v>-29.65034</v>
      </c>
      <c r="H308" s="49">
        <v>30.799759999999999</v>
      </c>
      <c r="I308" s="51">
        <v>10291</v>
      </c>
      <c r="J308" s="51">
        <v>27535</v>
      </c>
      <c r="K308" s="50"/>
      <c r="L308" s="49">
        <v>3943.1295439999999</v>
      </c>
      <c r="M308" s="49">
        <v>517103.97200000001</v>
      </c>
      <c r="N308" s="49">
        <v>103472.2307</v>
      </c>
      <c r="O308" s="49">
        <v>103.4722307</v>
      </c>
      <c r="P308" s="49">
        <v>199709.5061</v>
      </c>
      <c r="Q308" s="50">
        <v>152</v>
      </c>
      <c r="R308" s="50">
        <v>1863</v>
      </c>
      <c r="S308" s="50">
        <v>249</v>
      </c>
      <c r="T308" s="50">
        <v>1330</v>
      </c>
      <c r="U308" s="50">
        <v>6.2978909999999999E-3</v>
      </c>
      <c r="V308" s="50">
        <v>8.5674440000000004E-3</v>
      </c>
      <c r="W308" s="50">
        <v>16.409999849999998</v>
      </c>
      <c r="X308" s="50">
        <v>7.2171500000000003E-3</v>
      </c>
      <c r="Y308" s="49">
        <v>0.28402096399999999</v>
      </c>
      <c r="Z308" s="49">
        <v>79.49954726</v>
      </c>
      <c r="AA308" s="49">
        <v>26.15478414</v>
      </c>
      <c r="AB308" s="50" t="s">
        <v>368</v>
      </c>
      <c r="AC308" s="49">
        <v>48.58118872</v>
      </c>
      <c r="AD308" s="49">
        <v>7</v>
      </c>
      <c r="AE308" s="49">
        <v>1.74</v>
      </c>
      <c r="AF308" s="49">
        <v>3.32</v>
      </c>
      <c r="AG308" s="49">
        <v>2.97</v>
      </c>
      <c r="AH308" s="49">
        <v>3.6</v>
      </c>
      <c r="AI308" s="49">
        <v>0.68</v>
      </c>
      <c r="AJ308" s="49">
        <v>0.23</v>
      </c>
      <c r="AK308" s="49">
        <v>0.43</v>
      </c>
      <c r="AL308" s="49">
        <v>0.41</v>
      </c>
      <c r="AM308" s="49">
        <v>1649</v>
      </c>
      <c r="AN308" s="49">
        <v>532</v>
      </c>
      <c r="AO308" s="49">
        <v>936</v>
      </c>
      <c r="AP308" s="49">
        <v>925</v>
      </c>
      <c r="AQ308" s="49">
        <v>1558</v>
      </c>
      <c r="AR308" s="49">
        <v>625</v>
      </c>
      <c r="AS308" s="49">
        <v>921</v>
      </c>
      <c r="AT308" s="49">
        <v>905</v>
      </c>
      <c r="AU308" s="49">
        <v>1.302</v>
      </c>
      <c r="AV308" s="49">
        <v>12.311</v>
      </c>
      <c r="AW308" s="49">
        <v>12</v>
      </c>
      <c r="AX308" s="49">
        <v>18</v>
      </c>
      <c r="AY308" s="49">
        <v>8</v>
      </c>
      <c r="AZ308" s="49">
        <v>2</v>
      </c>
      <c r="BA308" s="49">
        <v>1</v>
      </c>
      <c r="BB308" s="49">
        <v>7</v>
      </c>
      <c r="BC308" s="49">
        <v>1</v>
      </c>
      <c r="BD308" s="49">
        <v>1</v>
      </c>
      <c r="BE308" s="49">
        <v>2</v>
      </c>
      <c r="BF308" s="49">
        <v>1</v>
      </c>
      <c r="BG308" s="49">
        <v>5</v>
      </c>
      <c r="BH308" s="49">
        <v>5</v>
      </c>
      <c r="BI308" s="49">
        <v>5</v>
      </c>
      <c r="BJ308" s="49">
        <v>2</v>
      </c>
      <c r="BK308" s="49">
        <v>2</v>
      </c>
      <c r="BL308" s="49">
        <v>1</v>
      </c>
      <c r="BM308" s="49">
        <v>4</v>
      </c>
      <c r="BN308" s="49">
        <v>4</v>
      </c>
      <c r="BO308" s="49">
        <v>-0.13200646399999999</v>
      </c>
      <c r="BP308" s="49">
        <v>0.63995652700000005</v>
      </c>
      <c r="BQ308" s="49">
        <v>53.852727799999997</v>
      </c>
      <c r="BR308" s="49">
        <v>141</v>
      </c>
      <c r="BS308" s="49">
        <v>68</v>
      </c>
      <c r="BT308" s="49">
        <v>97</v>
      </c>
      <c r="BU308" s="49">
        <v>120</v>
      </c>
      <c r="BV308" s="49">
        <v>146</v>
      </c>
      <c r="BW308" s="49">
        <v>186</v>
      </c>
      <c r="BX308" s="49">
        <v>222</v>
      </c>
      <c r="BY308" s="49">
        <v>263</v>
      </c>
      <c r="BZ308" s="49">
        <v>58</v>
      </c>
      <c r="CA308" s="49">
        <v>83</v>
      </c>
      <c r="CB308" s="49">
        <v>102</v>
      </c>
      <c r="CC308" s="49">
        <v>125</v>
      </c>
      <c r="CD308" s="49">
        <v>159</v>
      </c>
      <c r="CE308" s="49">
        <v>189</v>
      </c>
      <c r="CF308" s="49">
        <v>224</v>
      </c>
      <c r="CG308" s="52">
        <v>0</v>
      </c>
      <c r="CH308" s="53">
        <v>0</v>
      </c>
      <c r="CI308" s="54">
        <v>0</v>
      </c>
      <c r="CJ308" s="55">
        <v>0</v>
      </c>
      <c r="CK308" s="61">
        <v>0</v>
      </c>
      <c r="CL308" s="57">
        <v>0</v>
      </c>
      <c r="CM308" s="58">
        <v>100</v>
      </c>
      <c r="CN308" s="59">
        <v>0</v>
      </c>
      <c r="CO308" s="60" t="s">
        <v>390</v>
      </c>
      <c r="CP308" s="49">
        <v>0</v>
      </c>
      <c r="CQ308" s="49">
        <v>0</v>
      </c>
      <c r="CR308" s="49">
        <v>0</v>
      </c>
      <c r="CS308" s="49">
        <v>0</v>
      </c>
      <c r="CT308" s="49">
        <v>0</v>
      </c>
      <c r="CU308" s="49">
        <v>0</v>
      </c>
      <c r="CV308" s="49">
        <v>0</v>
      </c>
      <c r="CW308" s="49">
        <v>100</v>
      </c>
      <c r="CX308" s="49">
        <v>0</v>
      </c>
    </row>
    <row r="309" spans="1:102" ht="15.75" thickBot="1" x14ac:dyDescent="0.3">
      <c r="A309" s="48" t="s">
        <v>391</v>
      </c>
      <c r="B309" s="49" t="s">
        <v>1024</v>
      </c>
      <c r="C309" s="49" t="s">
        <v>1025</v>
      </c>
      <c r="D309" s="49" t="s">
        <v>1026</v>
      </c>
      <c r="E309" s="49" t="s">
        <v>1027</v>
      </c>
      <c r="F309" s="50">
        <v>339</v>
      </c>
      <c r="G309" s="49">
        <v>-29.38175</v>
      </c>
      <c r="H309" s="49">
        <v>30.277750000000001</v>
      </c>
      <c r="I309" s="51">
        <v>19728</v>
      </c>
      <c r="J309" s="51">
        <v>43262</v>
      </c>
      <c r="K309" s="50">
        <v>1953</v>
      </c>
      <c r="L309" s="49">
        <v>337.16524939999999</v>
      </c>
      <c r="M309" s="49">
        <v>167487.753</v>
      </c>
      <c r="N309" s="49">
        <v>14229.535529999999</v>
      </c>
      <c r="O309" s="49">
        <v>14.22953553</v>
      </c>
      <c r="P309" s="49">
        <v>40762.907919999998</v>
      </c>
      <c r="Q309" s="50">
        <v>1073</v>
      </c>
      <c r="R309" s="50">
        <v>1682</v>
      </c>
      <c r="S309" s="50">
        <v>1075</v>
      </c>
      <c r="T309" s="50">
        <v>1436</v>
      </c>
      <c r="U309" s="50">
        <v>7.7056410000000001E-3</v>
      </c>
      <c r="V309" s="50">
        <v>1.4940053E-2</v>
      </c>
      <c r="W309" s="50">
        <v>15.22000027</v>
      </c>
      <c r="X309" s="50">
        <v>1.1808121E-2</v>
      </c>
      <c r="Y309" s="49">
        <v>0.87492200600000003</v>
      </c>
      <c r="Z309" s="49">
        <v>88.623262199999999</v>
      </c>
      <c r="AA309" s="49">
        <v>6.3654554479999996</v>
      </c>
      <c r="AB309" s="50" t="s">
        <v>368</v>
      </c>
      <c r="AC309" s="49">
        <v>22.831466750000001</v>
      </c>
      <c r="AD309" s="49">
        <v>6.7</v>
      </c>
      <c r="AE309" s="49">
        <v>1.91</v>
      </c>
      <c r="AF309" s="49">
        <v>3.08</v>
      </c>
      <c r="AG309" s="49">
        <v>2.94</v>
      </c>
      <c r="AH309" s="49">
        <v>3.01</v>
      </c>
      <c r="AI309" s="49">
        <v>0.61</v>
      </c>
      <c r="AJ309" s="49">
        <v>0.32</v>
      </c>
      <c r="AK309" s="49">
        <v>0.47</v>
      </c>
      <c r="AL309" s="49">
        <v>0.47</v>
      </c>
      <c r="AM309" s="49">
        <v>1649</v>
      </c>
      <c r="AN309" s="49">
        <v>751</v>
      </c>
      <c r="AO309" s="49">
        <v>1054</v>
      </c>
      <c r="AP309" s="49">
        <v>1009</v>
      </c>
      <c r="AQ309" s="49">
        <v>1404</v>
      </c>
      <c r="AR309" s="49">
        <v>814</v>
      </c>
      <c r="AS309" s="49">
        <v>1052</v>
      </c>
      <c r="AT309" s="49">
        <v>993</v>
      </c>
      <c r="AU309" s="49">
        <v>0.29399999999999998</v>
      </c>
      <c r="AV309" s="49">
        <v>0.32400000000000001</v>
      </c>
      <c r="AW309" s="49">
        <v>12</v>
      </c>
      <c r="AX309" s="49">
        <v>15</v>
      </c>
      <c r="AY309" s="49">
        <v>3</v>
      </c>
      <c r="AZ309" s="49">
        <v>4</v>
      </c>
      <c r="BA309" s="49">
        <v>7</v>
      </c>
      <c r="BB309" s="49">
        <v>7</v>
      </c>
      <c r="BC309" s="49">
        <v>7</v>
      </c>
      <c r="BD309" s="49">
        <v>2</v>
      </c>
      <c r="BE309" s="49">
        <v>2</v>
      </c>
      <c r="BF309" s="49">
        <v>2</v>
      </c>
      <c r="BG309" s="49">
        <v>5</v>
      </c>
      <c r="BH309" s="49">
        <v>5</v>
      </c>
      <c r="BI309" s="49">
        <v>5</v>
      </c>
      <c r="BJ309" s="49">
        <v>1</v>
      </c>
      <c r="BK309" s="49">
        <v>2</v>
      </c>
      <c r="BL309" s="49">
        <v>1</v>
      </c>
      <c r="BM309" s="49">
        <v>4</v>
      </c>
      <c r="BN309" s="49">
        <v>4</v>
      </c>
      <c r="BO309" s="49">
        <v>-0.155434241</v>
      </c>
      <c r="BP309" s="49">
        <v>0.40580015699999999</v>
      </c>
      <c r="BQ309" s="49">
        <v>21.878414970000001</v>
      </c>
      <c r="BR309" s="49">
        <v>150</v>
      </c>
      <c r="BS309" s="49">
        <v>50</v>
      </c>
      <c r="BT309" s="49">
        <v>69</v>
      </c>
      <c r="BU309" s="49">
        <v>84</v>
      </c>
      <c r="BV309" s="49">
        <v>100</v>
      </c>
      <c r="BW309" s="49">
        <v>124</v>
      </c>
      <c r="BX309" s="49">
        <v>144</v>
      </c>
      <c r="BY309" s="49">
        <v>167</v>
      </c>
      <c r="BZ309" s="49">
        <v>67</v>
      </c>
      <c r="CA309" s="49">
        <v>93</v>
      </c>
      <c r="CB309" s="49">
        <v>113</v>
      </c>
      <c r="CC309" s="49">
        <v>134</v>
      </c>
      <c r="CD309" s="49">
        <v>166</v>
      </c>
      <c r="CE309" s="49">
        <v>193</v>
      </c>
      <c r="CF309" s="49">
        <v>222</v>
      </c>
      <c r="CG309" s="52">
        <v>0</v>
      </c>
      <c r="CH309" s="53">
        <v>0</v>
      </c>
      <c r="CI309" s="54">
        <v>0</v>
      </c>
      <c r="CJ309" s="55">
        <v>0</v>
      </c>
      <c r="CK309" s="61">
        <v>0</v>
      </c>
      <c r="CL309" s="57">
        <v>100</v>
      </c>
      <c r="CM309" s="58">
        <v>0</v>
      </c>
      <c r="CN309" s="59">
        <v>0</v>
      </c>
      <c r="CO309" s="60" t="s">
        <v>391</v>
      </c>
      <c r="CP309" s="49">
        <v>0</v>
      </c>
      <c r="CQ309" s="49">
        <v>0</v>
      </c>
      <c r="CR309" s="49">
        <v>0</v>
      </c>
      <c r="CS309" s="49">
        <v>0</v>
      </c>
      <c r="CT309" s="49">
        <v>0</v>
      </c>
      <c r="CU309" s="49">
        <v>0</v>
      </c>
      <c r="CV309" s="49">
        <v>0</v>
      </c>
      <c r="CW309" s="49">
        <v>0</v>
      </c>
      <c r="CX309" s="49">
        <v>100</v>
      </c>
    </row>
    <row r="310" spans="1:102" ht="15.75" thickBot="1" x14ac:dyDescent="0.3">
      <c r="A310" s="48" t="s">
        <v>392</v>
      </c>
      <c r="B310" s="49" t="s">
        <v>1024</v>
      </c>
      <c r="C310" s="49" t="s">
        <v>1025</v>
      </c>
      <c r="D310" s="49" t="s">
        <v>1026</v>
      </c>
      <c r="E310" s="49" t="s">
        <v>1028</v>
      </c>
      <c r="F310" s="50">
        <v>358</v>
      </c>
      <c r="G310" s="49">
        <v>-29.44258</v>
      </c>
      <c r="H310" s="49">
        <v>30.148520000000001</v>
      </c>
      <c r="I310" s="51">
        <v>19921</v>
      </c>
      <c r="J310" s="51">
        <v>43262</v>
      </c>
      <c r="K310" s="50">
        <v>1954</v>
      </c>
      <c r="L310" s="49">
        <v>354.12318340000002</v>
      </c>
      <c r="M310" s="49">
        <v>155230.628</v>
      </c>
      <c r="N310" s="49">
        <v>32207.57071</v>
      </c>
      <c r="O310" s="49">
        <v>32.207570709999999</v>
      </c>
      <c r="P310" s="49">
        <v>57006.020299999996</v>
      </c>
      <c r="Q310" s="50">
        <v>1059</v>
      </c>
      <c r="R310" s="50">
        <v>1863</v>
      </c>
      <c r="S310" s="50">
        <v>1098</v>
      </c>
      <c r="T310" s="50">
        <v>1471</v>
      </c>
      <c r="U310" s="50">
        <v>9.1225899999999999E-3</v>
      </c>
      <c r="V310" s="50">
        <v>1.4103773999999999E-2</v>
      </c>
      <c r="W310" s="50">
        <v>13.170000079999999</v>
      </c>
      <c r="X310" s="50">
        <v>8.7242250000000004E-3</v>
      </c>
      <c r="Y310" s="49">
        <v>0.96028952899999998</v>
      </c>
      <c r="Z310" s="49">
        <v>90.070649680000002</v>
      </c>
      <c r="AA310" s="49">
        <v>9.2596385350000006</v>
      </c>
      <c r="AB310" s="50" t="s">
        <v>368</v>
      </c>
      <c r="AC310" s="49">
        <v>21.12761145</v>
      </c>
      <c r="AD310" s="49">
        <v>7</v>
      </c>
      <c r="AE310" s="49">
        <v>1.74</v>
      </c>
      <c r="AF310" s="49">
        <v>2.96</v>
      </c>
      <c r="AG310" s="49">
        <v>2.59</v>
      </c>
      <c r="AH310" s="49">
        <v>2.59</v>
      </c>
      <c r="AI310" s="49">
        <v>0.68</v>
      </c>
      <c r="AJ310" s="49">
        <v>0.32</v>
      </c>
      <c r="AK310" s="49">
        <v>0.53</v>
      </c>
      <c r="AL310" s="49">
        <v>0.61</v>
      </c>
      <c r="AM310" s="49">
        <v>1175</v>
      </c>
      <c r="AN310" s="49">
        <v>802</v>
      </c>
      <c r="AO310" s="49">
        <v>988</v>
      </c>
      <c r="AP310" s="49">
        <v>983</v>
      </c>
      <c r="AQ310" s="49">
        <v>1121</v>
      </c>
      <c r="AR310" s="49">
        <v>842</v>
      </c>
      <c r="AS310" s="49">
        <v>969</v>
      </c>
      <c r="AT310" s="49">
        <v>975</v>
      </c>
      <c r="AU310" s="49">
        <v>0.9</v>
      </c>
      <c r="AV310" s="49">
        <v>0.71</v>
      </c>
      <c r="AW310" s="49">
        <v>12</v>
      </c>
      <c r="AX310" s="49">
        <v>15</v>
      </c>
      <c r="AY310" s="49">
        <v>3</v>
      </c>
      <c r="AZ310" s="49">
        <v>4</v>
      </c>
      <c r="BA310" s="49">
        <v>7</v>
      </c>
      <c r="BB310" s="49">
        <v>7</v>
      </c>
      <c r="BC310" s="49">
        <v>7</v>
      </c>
      <c r="BD310" s="49">
        <v>2</v>
      </c>
      <c r="BE310" s="49">
        <v>2</v>
      </c>
      <c r="BF310" s="49">
        <v>2</v>
      </c>
      <c r="BG310" s="49">
        <v>5</v>
      </c>
      <c r="BH310" s="49">
        <v>5</v>
      </c>
      <c r="BI310" s="49">
        <v>5</v>
      </c>
      <c r="BJ310" s="49">
        <v>1</v>
      </c>
      <c r="BK310" s="49">
        <v>1</v>
      </c>
      <c r="BL310" s="49">
        <v>1</v>
      </c>
      <c r="BM310" s="49">
        <v>4</v>
      </c>
      <c r="BN310" s="49">
        <v>4</v>
      </c>
      <c r="BO310" s="49">
        <v>-0.112670646</v>
      </c>
      <c r="BP310" s="49">
        <v>0.79300944900000003</v>
      </c>
      <c r="BQ310" s="49">
        <v>24.28763915</v>
      </c>
      <c r="BR310" s="49">
        <v>108</v>
      </c>
      <c r="BS310" s="49">
        <v>52</v>
      </c>
      <c r="BT310" s="49">
        <v>71</v>
      </c>
      <c r="BU310" s="49">
        <v>86</v>
      </c>
      <c r="BV310" s="49">
        <v>101</v>
      </c>
      <c r="BW310" s="49">
        <v>124</v>
      </c>
      <c r="BX310" s="49">
        <v>143</v>
      </c>
      <c r="BY310" s="49">
        <v>164</v>
      </c>
      <c r="BZ310" s="49">
        <v>62</v>
      </c>
      <c r="CA310" s="49">
        <v>85</v>
      </c>
      <c r="CB310" s="49">
        <v>102</v>
      </c>
      <c r="CC310" s="49">
        <v>121</v>
      </c>
      <c r="CD310" s="49">
        <v>148</v>
      </c>
      <c r="CE310" s="49">
        <v>171</v>
      </c>
      <c r="CF310" s="49">
        <v>196</v>
      </c>
      <c r="CG310" s="52">
        <v>0</v>
      </c>
      <c r="CH310" s="53">
        <v>0</v>
      </c>
      <c r="CI310" s="54">
        <v>0</v>
      </c>
      <c r="CJ310" s="55">
        <v>0</v>
      </c>
      <c r="CK310" s="61">
        <v>0</v>
      </c>
      <c r="CL310" s="57">
        <v>100</v>
      </c>
      <c r="CM310" s="58">
        <v>0</v>
      </c>
      <c r="CN310" s="59">
        <v>0</v>
      </c>
      <c r="CO310" s="60" t="s">
        <v>392</v>
      </c>
      <c r="CP310" s="49">
        <v>0</v>
      </c>
      <c r="CQ310" s="49">
        <v>0</v>
      </c>
      <c r="CR310" s="49">
        <v>0</v>
      </c>
      <c r="CS310" s="49">
        <v>0</v>
      </c>
      <c r="CT310" s="49">
        <v>0</v>
      </c>
      <c r="CU310" s="49">
        <v>0</v>
      </c>
      <c r="CV310" s="49">
        <v>0</v>
      </c>
      <c r="CW310" s="49">
        <v>0</v>
      </c>
      <c r="CX310" s="49">
        <v>100</v>
      </c>
    </row>
    <row r="311" spans="1:102" ht="15.75" thickBot="1" x14ac:dyDescent="0.3">
      <c r="A311" s="48" t="s">
        <v>393</v>
      </c>
      <c r="B311" s="49" t="s">
        <v>1024</v>
      </c>
      <c r="C311" s="49" t="s">
        <v>1025</v>
      </c>
      <c r="D311" s="49" t="s">
        <v>1026</v>
      </c>
      <c r="E311" s="49" t="s">
        <v>1030</v>
      </c>
      <c r="F311" s="50">
        <v>176</v>
      </c>
      <c r="G311" s="49">
        <v>-29.647079999999999</v>
      </c>
      <c r="H311" s="49">
        <v>30.25975</v>
      </c>
      <c r="I311" s="51">
        <v>21178</v>
      </c>
      <c r="J311" s="51">
        <v>43291</v>
      </c>
      <c r="K311" s="50">
        <v>1957</v>
      </c>
      <c r="L311" s="49">
        <v>177.4423438</v>
      </c>
      <c r="M311" s="49">
        <v>94783.228050000005</v>
      </c>
      <c r="N311" s="49">
        <v>20279.690760000001</v>
      </c>
      <c r="O311" s="49">
        <v>20.279690760000001</v>
      </c>
      <c r="P311" s="49">
        <v>34894.786919999999</v>
      </c>
      <c r="Q311" s="50">
        <v>943</v>
      </c>
      <c r="R311" s="50">
        <v>1533</v>
      </c>
      <c r="S311" s="50">
        <v>975</v>
      </c>
      <c r="T311" s="50">
        <v>1334</v>
      </c>
      <c r="U311" s="50">
        <v>1.2144283000000001E-2</v>
      </c>
      <c r="V311" s="50">
        <v>1.6907970000000001E-2</v>
      </c>
      <c r="W311" s="50">
        <v>16.18000031</v>
      </c>
      <c r="X311" s="50">
        <v>1.3717426E-2</v>
      </c>
      <c r="Y311" s="49">
        <v>0.74754452100000002</v>
      </c>
      <c r="Z311" s="49">
        <v>91.64877353</v>
      </c>
      <c r="AA311" s="49">
        <v>5.3307777380000001</v>
      </c>
      <c r="AB311" s="50" t="s">
        <v>368</v>
      </c>
      <c r="AC311" s="49">
        <v>15.18236611</v>
      </c>
      <c r="AD311" s="49">
        <v>6.7</v>
      </c>
      <c r="AE311" s="49">
        <v>2.16</v>
      </c>
      <c r="AF311" s="49">
        <v>3.08</v>
      </c>
      <c r="AG311" s="49">
        <v>2.71</v>
      </c>
      <c r="AH311" s="49">
        <v>2.71</v>
      </c>
      <c r="AI311" s="49">
        <v>0.63</v>
      </c>
      <c r="AJ311" s="49">
        <v>0.33</v>
      </c>
      <c r="AK311" s="49">
        <v>0.52</v>
      </c>
      <c r="AL311" s="49">
        <v>0.51</v>
      </c>
      <c r="AM311" s="49">
        <v>1055</v>
      </c>
      <c r="AN311" s="49">
        <v>834</v>
      </c>
      <c r="AO311" s="49">
        <v>924</v>
      </c>
      <c r="AP311" s="49">
        <v>915</v>
      </c>
      <c r="AQ311" s="49">
        <v>1043</v>
      </c>
      <c r="AR311" s="49">
        <v>889</v>
      </c>
      <c r="AS311" s="49">
        <v>949</v>
      </c>
      <c r="AT311" s="49">
        <v>949</v>
      </c>
      <c r="AU311" s="49">
        <v>8.2000000000000003E-2</v>
      </c>
      <c r="AV311" s="49">
        <v>36.176000000000002</v>
      </c>
      <c r="AW311" s="49">
        <v>12</v>
      </c>
      <c r="AX311" s="49">
        <v>15</v>
      </c>
      <c r="AY311" s="49">
        <v>3</v>
      </c>
      <c r="AZ311" s="49">
        <v>4</v>
      </c>
      <c r="BA311" s="49">
        <v>1</v>
      </c>
      <c r="BB311" s="49">
        <v>7</v>
      </c>
      <c r="BC311" s="49">
        <v>1</v>
      </c>
      <c r="BD311" s="49">
        <v>1</v>
      </c>
      <c r="BE311" s="49">
        <v>2</v>
      </c>
      <c r="BF311" s="49">
        <v>1</v>
      </c>
      <c r="BG311" s="49">
        <v>5</v>
      </c>
      <c r="BH311" s="49">
        <v>5</v>
      </c>
      <c r="BI311" s="49">
        <v>5</v>
      </c>
      <c r="BJ311" s="49">
        <v>2</v>
      </c>
      <c r="BK311" s="49">
        <v>2</v>
      </c>
      <c r="BL311" s="49">
        <v>1</v>
      </c>
      <c r="BM311" s="49">
        <v>4</v>
      </c>
      <c r="BN311" s="49">
        <v>4</v>
      </c>
      <c r="BO311" s="49">
        <v>-0.19128774200000001</v>
      </c>
      <c r="BP311" s="49">
        <v>0.69103122100000003</v>
      </c>
      <c r="BQ311" s="49">
        <v>16.388387120000001</v>
      </c>
      <c r="BR311" s="49">
        <v>127</v>
      </c>
      <c r="BS311" s="49">
        <v>47</v>
      </c>
      <c r="BT311" s="49">
        <v>64</v>
      </c>
      <c r="BU311" s="49">
        <v>78</v>
      </c>
      <c r="BV311" s="49">
        <v>92</v>
      </c>
      <c r="BW311" s="49">
        <v>112</v>
      </c>
      <c r="BX311" s="49">
        <v>130</v>
      </c>
      <c r="BY311" s="49">
        <v>149</v>
      </c>
      <c r="BZ311" s="49">
        <v>59</v>
      </c>
      <c r="CA311" s="49">
        <v>81</v>
      </c>
      <c r="CB311" s="49">
        <v>98</v>
      </c>
      <c r="CC311" s="49">
        <v>116</v>
      </c>
      <c r="CD311" s="49">
        <v>142</v>
      </c>
      <c r="CE311" s="49">
        <v>164</v>
      </c>
      <c r="CF311" s="49">
        <v>188</v>
      </c>
      <c r="CG311" s="52">
        <v>0</v>
      </c>
      <c r="CH311" s="53">
        <v>0</v>
      </c>
      <c r="CI311" s="54">
        <v>0</v>
      </c>
      <c r="CJ311" s="55">
        <v>0</v>
      </c>
      <c r="CK311" s="61">
        <v>0</v>
      </c>
      <c r="CL311" s="57">
        <v>100</v>
      </c>
      <c r="CM311" s="58">
        <v>0</v>
      </c>
      <c r="CN311" s="59">
        <v>0</v>
      </c>
      <c r="CO311" s="60" t="s">
        <v>393</v>
      </c>
      <c r="CP311" s="49">
        <v>0</v>
      </c>
      <c r="CQ311" s="49">
        <v>0</v>
      </c>
      <c r="CR311" s="49">
        <v>0</v>
      </c>
      <c r="CS311" s="49">
        <v>0</v>
      </c>
      <c r="CT311" s="49">
        <v>0</v>
      </c>
      <c r="CU311" s="49">
        <v>0</v>
      </c>
      <c r="CV311" s="49">
        <v>0</v>
      </c>
      <c r="CW311" s="49">
        <v>100</v>
      </c>
      <c r="CX311" s="49">
        <v>0</v>
      </c>
    </row>
    <row r="312" spans="1:102" ht="15.75" thickBot="1" x14ac:dyDescent="0.3">
      <c r="A312" s="48" t="s">
        <v>394</v>
      </c>
      <c r="B312" s="49" t="s">
        <v>1024</v>
      </c>
      <c r="C312" s="49" t="s">
        <v>1025</v>
      </c>
      <c r="D312" s="49" t="s">
        <v>1026</v>
      </c>
      <c r="E312" s="49" t="s">
        <v>1031</v>
      </c>
      <c r="F312" s="50">
        <v>438</v>
      </c>
      <c r="G312" s="49">
        <v>-29.42305</v>
      </c>
      <c r="H312" s="49">
        <v>30.48827</v>
      </c>
      <c r="I312" s="51">
        <v>22139</v>
      </c>
      <c r="J312" s="51">
        <v>43263</v>
      </c>
      <c r="K312" s="50">
        <v>1960</v>
      </c>
      <c r="L312" s="49">
        <v>430.49299880000001</v>
      </c>
      <c r="M312" s="49">
        <v>146574.0471</v>
      </c>
      <c r="N312" s="49">
        <v>21864.228770000002</v>
      </c>
      <c r="O312" s="49">
        <v>21.86422877</v>
      </c>
      <c r="P312" s="49">
        <v>51092.395479999999</v>
      </c>
      <c r="Q312" s="50">
        <v>626</v>
      </c>
      <c r="R312" s="50">
        <v>1353</v>
      </c>
      <c r="S312" s="50">
        <v>653</v>
      </c>
      <c r="T312" s="50">
        <v>1087</v>
      </c>
      <c r="U312" s="50">
        <v>8.1972599999999996E-3</v>
      </c>
      <c r="V312" s="50">
        <v>1.4229123E-2</v>
      </c>
      <c r="W312" s="50">
        <v>13.130000109999999</v>
      </c>
      <c r="X312" s="50">
        <v>1.1325886E-2</v>
      </c>
      <c r="Y312" s="49">
        <v>0.66853871399999998</v>
      </c>
      <c r="Z312" s="49">
        <v>88.015852550000005</v>
      </c>
      <c r="AA312" s="49">
        <v>7.6971763690000001</v>
      </c>
      <c r="AB312" s="50" t="s">
        <v>368</v>
      </c>
      <c r="AC312" s="49">
        <v>22.897384460000001</v>
      </c>
      <c r="AD312" s="49">
        <v>6.65</v>
      </c>
      <c r="AE312" s="49">
        <v>2.21</v>
      </c>
      <c r="AF312" s="49">
        <v>3.17</v>
      </c>
      <c r="AG312" s="49">
        <v>2.86</v>
      </c>
      <c r="AH312" s="49">
        <v>2.52</v>
      </c>
      <c r="AI312" s="49">
        <v>0.62</v>
      </c>
      <c r="AJ312" s="49">
        <v>0.23</v>
      </c>
      <c r="AK312" s="49">
        <v>0.31</v>
      </c>
      <c r="AL312" s="49">
        <v>0.36</v>
      </c>
      <c r="AM312" s="49">
        <v>1371</v>
      </c>
      <c r="AN312" s="49">
        <v>774</v>
      </c>
      <c r="AO312" s="49">
        <v>980</v>
      </c>
      <c r="AP312" s="49">
        <v>932</v>
      </c>
      <c r="AQ312" s="49">
        <v>1558</v>
      </c>
      <c r="AR312" s="49">
        <v>774</v>
      </c>
      <c r="AS312" s="49">
        <v>1008</v>
      </c>
      <c r="AT312" s="49">
        <v>946</v>
      </c>
      <c r="AU312" s="49">
        <v>0.159</v>
      </c>
      <c r="AV312" s="49">
        <v>2.6360000000000001</v>
      </c>
      <c r="AW312" s="49">
        <v>12</v>
      </c>
      <c r="AX312" s="49">
        <v>12</v>
      </c>
      <c r="AY312" s="49">
        <v>3</v>
      </c>
      <c r="AZ312" s="49">
        <v>5</v>
      </c>
      <c r="BA312" s="49">
        <v>7</v>
      </c>
      <c r="BB312" s="49">
        <v>7</v>
      </c>
      <c r="BC312" s="49">
        <v>1</v>
      </c>
      <c r="BD312" s="49">
        <v>2</v>
      </c>
      <c r="BE312" s="49">
        <v>2</v>
      </c>
      <c r="BF312" s="49">
        <v>1</v>
      </c>
      <c r="BG312" s="49">
        <v>5</v>
      </c>
      <c r="BH312" s="49">
        <v>5</v>
      </c>
      <c r="BI312" s="49">
        <v>5</v>
      </c>
      <c r="BJ312" s="49">
        <v>2</v>
      </c>
      <c r="BK312" s="49">
        <v>2</v>
      </c>
      <c r="BL312" s="49">
        <v>2</v>
      </c>
      <c r="BM312" s="49">
        <v>4</v>
      </c>
      <c r="BN312" s="49">
        <v>4</v>
      </c>
      <c r="BO312" s="49">
        <v>-0.108090362</v>
      </c>
      <c r="BP312" s="49">
        <v>0.77831650299999999</v>
      </c>
      <c r="BQ312" s="49">
        <v>25.561166060000001</v>
      </c>
      <c r="BR312" s="49">
        <v>149</v>
      </c>
      <c r="BS312" s="49">
        <v>55</v>
      </c>
      <c r="BT312" s="49">
        <v>79</v>
      </c>
      <c r="BU312" s="49">
        <v>99</v>
      </c>
      <c r="BV312" s="49">
        <v>122</v>
      </c>
      <c r="BW312" s="49">
        <v>157</v>
      </c>
      <c r="BX312" s="49">
        <v>189</v>
      </c>
      <c r="BY312" s="49">
        <v>226</v>
      </c>
      <c r="BZ312" s="49">
        <v>72</v>
      </c>
      <c r="CA312" s="49">
        <v>103</v>
      </c>
      <c r="CB312" s="49">
        <v>129</v>
      </c>
      <c r="CC312" s="49">
        <v>158</v>
      </c>
      <c r="CD312" s="49">
        <v>204</v>
      </c>
      <c r="CE312" s="49">
        <v>245</v>
      </c>
      <c r="CF312" s="49">
        <v>293</v>
      </c>
      <c r="CG312" s="52">
        <v>0</v>
      </c>
      <c r="CH312" s="53">
        <v>0</v>
      </c>
      <c r="CI312" s="54">
        <v>0</v>
      </c>
      <c r="CJ312" s="55">
        <v>0</v>
      </c>
      <c r="CK312" s="61">
        <v>0</v>
      </c>
      <c r="CL312" s="57">
        <v>0</v>
      </c>
      <c r="CM312" s="58">
        <v>100</v>
      </c>
      <c r="CN312" s="59">
        <v>0</v>
      </c>
      <c r="CO312" s="60" t="s">
        <v>394</v>
      </c>
      <c r="CP312" s="49">
        <v>0</v>
      </c>
      <c r="CQ312" s="49">
        <v>0</v>
      </c>
      <c r="CR312" s="49">
        <v>0</v>
      </c>
      <c r="CS312" s="49">
        <v>0</v>
      </c>
      <c r="CT312" s="49">
        <v>0</v>
      </c>
      <c r="CU312" s="49">
        <v>0</v>
      </c>
      <c r="CV312" s="49">
        <v>0</v>
      </c>
      <c r="CW312" s="49">
        <v>100</v>
      </c>
      <c r="CX312" s="49">
        <v>0</v>
      </c>
    </row>
    <row r="313" spans="1:102" ht="15.75" thickBot="1" x14ac:dyDescent="0.3">
      <c r="A313" s="48" t="s">
        <v>395</v>
      </c>
      <c r="B313" s="49" t="s">
        <v>1024</v>
      </c>
      <c r="C313" s="49" t="s">
        <v>1025</v>
      </c>
      <c r="D313" s="49" t="s">
        <v>1026</v>
      </c>
      <c r="E313" s="49" t="s">
        <v>1029</v>
      </c>
      <c r="F313" s="50">
        <v>299</v>
      </c>
      <c r="G313" s="49">
        <v>-29.512609999999999</v>
      </c>
      <c r="H313" s="49">
        <v>30.09441</v>
      </c>
      <c r="I313" s="51">
        <v>22138</v>
      </c>
      <c r="J313" s="51">
        <v>43262</v>
      </c>
      <c r="K313" s="50">
        <v>1960</v>
      </c>
      <c r="L313" s="49">
        <v>298.03308929999997</v>
      </c>
      <c r="M313" s="49">
        <v>138255.0435</v>
      </c>
      <c r="N313" s="49">
        <v>26695.422399999999</v>
      </c>
      <c r="O313" s="49">
        <v>26.695422400000002</v>
      </c>
      <c r="P313" s="49">
        <v>47974.657729999999</v>
      </c>
      <c r="Q313" s="50">
        <v>1075</v>
      </c>
      <c r="R313" s="50">
        <v>1834</v>
      </c>
      <c r="S313" s="50">
        <v>1127</v>
      </c>
      <c r="T313" s="50">
        <v>1727</v>
      </c>
      <c r="U313" s="50">
        <v>1.2694637E-2</v>
      </c>
      <c r="V313" s="50">
        <v>1.5820852999999999E-2</v>
      </c>
      <c r="W313" s="50">
        <v>16.469999309999999</v>
      </c>
      <c r="X313" s="50">
        <v>1.6675470000000001E-2</v>
      </c>
      <c r="Y313" s="49">
        <v>0.959693032</v>
      </c>
      <c r="Z313" s="49">
        <v>89.340886659999995</v>
      </c>
      <c r="AA313" s="49">
        <v>6.3182091419999997</v>
      </c>
      <c r="AB313" s="50" t="s">
        <v>368</v>
      </c>
      <c r="AC313" s="49">
        <v>17.365635480000002</v>
      </c>
      <c r="AD313" s="49">
        <v>7</v>
      </c>
      <c r="AE313" s="49">
        <v>1.74</v>
      </c>
      <c r="AF313" s="49">
        <v>3.54</v>
      </c>
      <c r="AG313" s="49">
        <v>3.4</v>
      </c>
      <c r="AH313" s="49">
        <v>3.55</v>
      </c>
      <c r="AI313" s="49">
        <v>0.68</v>
      </c>
      <c r="AJ313" s="49">
        <v>0.32</v>
      </c>
      <c r="AK313" s="49">
        <v>0.56999999999999995</v>
      </c>
      <c r="AL313" s="49">
        <v>0.6</v>
      </c>
      <c r="AM313" s="49">
        <v>1215</v>
      </c>
      <c r="AN313" s="49">
        <v>813</v>
      </c>
      <c r="AO313" s="49">
        <v>1011</v>
      </c>
      <c r="AP313" s="49">
        <v>1010</v>
      </c>
      <c r="AQ313" s="49">
        <v>1184</v>
      </c>
      <c r="AR313" s="49">
        <v>795</v>
      </c>
      <c r="AS313" s="49">
        <v>957</v>
      </c>
      <c r="AT313" s="49">
        <v>970</v>
      </c>
      <c r="AU313" s="49">
        <v>0.94099999999999995</v>
      </c>
      <c r="AV313" s="49">
        <v>0.48199999999999998</v>
      </c>
      <c r="AW313" s="49">
        <v>12</v>
      </c>
      <c r="AX313" s="49">
        <v>15</v>
      </c>
      <c r="AY313" s="49">
        <v>3</v>
      </c>
      <c r="AZ313" s="49">
        <v>4</v>
      </c>
      <c r="BA313" s="49">
        <v>7</v>
      </c>
      <c r="BB313" s="49">
        <v>7</v>
      </c>
      <c r="BC313" s="49">
        <v>7</v>
      </c>
      <c r="BD313" s="49">
        <v>2</v>
      </c>
      <c r="BE313" s="49">
        <v>2</v>
      </c>
      <c r="BF313" s="49">
        <v>2</v>
      </c>
      <c r="BG313" s="49">
        <v>5</v>
      </c>
      <c r="BH313" s="49">
        <v>5</v>
      </c>
      <c r="BI313" s="49">
        <v>5</v>
      </c>
      <c r="BJ313" s="49">
        <v>1</v>
      </c>
      <c r="BK313" s="49">
        <v>1</v>
      </c>
      <c r="BL313" s="49">
        <v>1</v>
      </c>
      <c r="BM313" s="49">
        <v>4</v>
      </c>
      <c r="BN313" s="49">
        <v>4</v>
      </c>
      <c r="BO313" s="49">
        <v>-0.14078015399999999</v>
      </c>
      <c r="BP313" s="49">
        <v>0.61893521299999998</v>
      </c>
      <c r="BQ313" s="49">
        <v>5.1206265000000002</v>
      </c>
      <c r="BR313" s="49">
        <v>131</v>
      </c>
      <c r="BS313" s="49">
        <v>50</v>
      </c>
      <c r="BT313" s="49">
        <v>69</v>
      </c>
      <c r="BU313" s="49">
        <v>82</v>
      </c>
      <c r="BV313" s="49">
        <v>96</v>
      </c>
      <c r="BW313" s="49">
        <v>116</v>
      </c>
      <c r="BX313" s="49">
        <v>133</v>
      </c>
      <c r="BY313" s="49">
        <v>151</v>
      </c>
      <c r="BZ313" s="49">
        <v>63</v>
      </c>
      <c r="CA313" s="49">
        <v>86</v>
      </c>
      <c r="CB313" s="49">
        <v>103</v>
      </c>
      <c r="CC313" s="49">
        <v>121</v>
      </c>
      <c r="CD313" s="49">
        <v>146</v>
      </c>
      <c r="CE313" s="49">
        <v>167</v>
      </c>
      <c r="CF313" s="49">
        <v>190</v>
      </c>
      <c r="CG313" s="52">
        <v>0</v>
      </c>
      <c r="CH313" s="53">
        <v>0</v>
      </c>
      <c r="CI313" s="54">
        <v>0</v>
      </c>
      <c r="CJ313" s="55">
        <v>0</v>
      </c>
      <c r="CK313" s="61">
        <v>0</v>
      </c>
      <c r="CL313" s="57">
        <v>100</v>
      </c>
      <c r="CM313" s="58">
        <v>0</v>
      </c>
      <c r="CN313" s="59">
        <v>0</v>
      </c>
      <c r="CO313" s="60" t="s">
        <v>395</v>
      </c>
      <c r="CP313" s="49">
        <v>0</v>
      </c>
      <c r="CQ313" s="49">
        <v>0</v>
      </c>
      <c r="CR313" s="49">
        <v>0</v>
      </c>
      <c r="CS313" s="49">
        <v>0</v>
      </c>
      <c r="CT313" s="49">
        <v>0</v>
      </c>
      <c r="CU313" s="49">
        <v>0</v>
      </c>
      <c r="CV313" s="49">
        <v>0</v>
      </c>
      <c r="CW313" s="49">
        <v>0</v>
      </c>
      <c r="CX313" s="49">
        <v>0</v>
      </c>
    </row>
    <row r="314" spans="1:102" ht="15.75" thickBot="1" x14ac:dyDescent="0.3">
      <c r="A314" s="48" t="s">
        <v>396</v>
      </c>
      <c r="B314" s="49" t="s">
        <v>1024</v>
      </c>
      <c r="C314" s="49" t="s">
        <v>1025</v>
      </c>
      <c r="D314" s="49" t="s">
        <v>1026</v>
      </c>
      <c r="E314" s="49" t="s">
        <v>1032</v>
      </c>
      <c r="F314" s="50">
        <v>2624</v>
      </c>
      <c r="G314" s="49">
        <v>-29.642440000000001</v>
      </c>
      <c r="H314" s="49">
        <v>30.688610000000001</v>
      </c>
      <c r="I314" s="51">
        <v>32807</v>
      </c>
      <c r="J314" s="51">
        <v>43264</v>
      </c>
      <c r="K314" s="50"/>
      <c r="L314" s="49">
        <v>2583.0274020000002</v>
      </c>
      <c r="M314" s="49">
        <v>445558.40220000001</v>
      </c>
      <c r="N314" s="49">
        <v>86263.920920000004</v>
      </c>
      <c r="O314" s="49">
        <v>86.263920920000004</v>
      </c>
      <c r="P314" s="49">
        <v>174056.12059999999</v>
      </c>
      <c r="Q314" s="50">
        <v>286</v>
      </c>
      <c r="R314" s="50">
        <v>1863</v>
      </c>
      <c r="S314" s="50">
        <v>417</v>
      </c>
      <c r="T314" s="50">
        <v>1395</v>
      </c>
      <c r="U314" s="50">
        <v>6.6606900000000004E-3</v>
      </c>
      <c r="V314" s="50">
        <v>9.0602960000000007E-3</v>
      </c>
      <c r="W314" s="50">
        <v>14.899999619999999</v>
      </c>
      <c r="X314" s="50">
        <v>7.491836E-3</v>
      </c>
      <c r="Y314" s="49">
        <v>0.40787529</v>
      </c>
      <c r="Z314" s="49">
        <v>81.836228410000004</v>
      </c>
      <c r="AA314" s="49">
        <v>23.191518460000001</v>
      </c>
      <c r="AB314" s="50" t="s">
        <v>368</v>
      </c>
      <c r="AC314" s="49">
        <v>50.857757309999997</v>
      </c>
      <c r="AD314" s="49">
        <v>7</v>
      </c>
      <c r="AE314" s="49">
        <v>1.74</v>
      </c>
      <c r="AF314" s="49">
        <v>3.27</v>
      </c>
      <c r="AG314" s="49">
        <v>2.9</v>
      </c>
      <c r="AH314" s="49">
        <v>2.59</v>
      </c>
      <c r="AI314" s="49">
        <v>0.68</v>
      </c>
      <c r="AJ314" s="49">
        <v>0.23</v>
      </c>
      <c r="AK314" s="49">
        <v>0.44</v>
      </c>
      <c r="AL314" s="49">
        <v>0.41</v>
      </c>
      <c r="AM314" s="49">
        <v>1649</v>
      </c>
      <c r="AN314" s="49">
        <v>594</v>
      </c>
      <c r="AO314" s="49">
        <v>971</v>
      </c>
      <c r="AP314" s="49">
        <v>952</v>
      </c>
      <c r="AQ314" s="49">
        <v>1558</v>
      </c>
      <c r="AR314" s="49">
        <v>685</v>
      </c>
      <c r="AS314" s="49">
        <v>960</v>
      </c>
      <c r="AT314" s="49">
        <v>937</v>
      </c>
      <c r="AU314" s="49">
        <v>1.95</v>
      </c>
      <c r="AV314" s="49">
        <v>4.085</v>
      </c>
      <c r="AW314" s="49">
        <v>12</v>
      </c>
      <c r="AX314" s="49">
        <v>12</v>
      </c>
      <c r="AY314" s="49">
        <v>3</v>
      </c>
      <c r="AZ314" s="49">
        <v>5</v>
      </c>
      <c r="BA314" s="49">
        <v>7</v>
      </c>
      <c r="BB314" s="49">
        <v>7</v>
      </c>
      <c r="BC314" s="49">
        <v>1</v>
      </c>
      <c r="BD314" s="49">
        <v>2</v>
      </c>
      <c r="BE314" s="49">
        <v>2</v>
      </c>
      <c r="BF314" s="49">
        <v>1</v>
      </c>
      <c r="BG314" s="49">
        <v>5</v>
      </c>
      <c r="BH314" s="49">
        <v>5</v>
      </c>
      <c r="BI314" s="49">
        <v>5</v>
      </c>
      <c r="BJ314" s="49">
        <v>2</v>
      </c>
      <c r="BK314" s="49">
        <v>2</v>
      </c>
      <c r="BL314" s="49">
        <v>1</v>
      </c>
      <c r="BM314" s="49">
        <v>4</v>
      </c>
      <c r="BN314" s="49">
        <v>4</v>
      </c>
      <c r="BO314" s="49">
        <v>-0.19377117199999999</v>
      </c>
      <c r="BP314" s="49">
        <v>0.75288027199999996</v>
      </c>
      <c r="BQ314" s="49">
        <v>26.199389</v>
      </c>
      <c r="BR314" s="49">
        <v>156</v>
      </c>
      <c r="BS314" s="49">
        <v>67</v>
      </c>
      <c r="BT314" s="49">
        <v>95</v>
      </c>
      <c r="BU314" s="49">
        <v>117</v>
      </c>
      <c r="BV314" s="49">
        <v>141</v>
      </c>
      <c r="BW314" s="49">
        <v>178</v>
      </c>
      <c r="BX314" s="49">
        <v>211</v>
      </c>
      <c r="BY314" s="49">
        <v>248</v>
      </c>
      <c r="BZ314" s="49">
        <v>60</v>
      </c>
      <c r="CA314" s="49">
        <v>85</v>
      </c>
      <c r="CB314" s="49">
        <v>105</v>
      </c>
      <c r="CC314" s="49">
        <v>127</v>
      </c>
      <c r="CD314" s="49">
        <v>160</v>
      </c>
      <c r="CE314" s="49">
        <v>190</v>
      </c>
      <c r="CF314" s="49">
        <v>223</v>
      </c>
      <c r="CG314" s="52">
        <v>0</v>
      </c>
      <c r="CH314" s="53">
        <v>0</v>
      </c>
      <c r="CI314" s="54">
        <v>0</v>
      </c>
      <c r="CJ314" s="55">
        <v>0</v>
      </c>
      <c r="CK314" s="61">
        <v>0</v>
      </c>
      <c r="CL314" s="57">
        <v>0</v>
      </c>
      <c r="CM314" s="58">
        <v>100</v>
      </c>
      <c r="CN314" s="59">
        <v>0</v>
      </c>
      <c r="CO314" s="60" t="s">
        <v>396</v>
      </c>
      <c r="CP314" s="49">
        <v>0</v>
      </c>
      <c r="CQ314" s="49">
        <v>0</v>
      </c>
      <c r="CR314" s="49">
        <v>0</v>
      </c>
      <c r="CS314" s="49">
        <v>0</v>
      </c>
      <c r="CT314" s="49">
        <v>0</v>
      </c>
      <c r="CU314" s="49">
        <v>0</v>
      </c>
      <c r="CV314" s="49">
        <v>0</v>
      </c>
      <c r="CW314" s="49">
        <v>100</v>
      </c>
      <c r="CX314" s="49">
        <v>0</v>
      </c>
    </row>
    <row r="315" spans="1:102" ht="15.75" thickBot="1" x14ac:dyDescent="0.3">
      <c r="A315" s="48" t="s">
        <v>397</v>
      </c>
      <c r="B315" s="49" t="s">
        <v>1024</v>
      </c>
      <c r="C315" s="49" t="s">
        <v>1034</v>
      </c>
      <c r="D315" s="49" t="s">
        <v>1035</v>
      </c>
      <c r="E315" s="49" t="s">
        <v>1033</v>
      </c>
      <c r="F315" s="50">
        <v>417</v>
      </c>
      <c r="G315" s="49">
        <v>-29.803940000000001</v>
      </c>
      <c r="H315" s="49">
        <v>30.51587</v>
      </c>
      <c r="I315" s="51">
        <v>29903</v>
      </c>
      <c r="J315" s="51">
        <v>43292</v>
      </c>
      <c r="K315" s="50">
        <v>1981</v>
      </c>
      <c r="L315" s="49">
        <v>421.29086319999999</v>
      </c>
      <c r="M315" s="49">
        <v>156100.30360000001</v>
      </c>
      <c r="N315" s="49">
        <v>33492.239750000001</v>
      </c>
      <c r="O315" s="49">
        <v>33.492239750000003</v>
      </c>
      <c r="P315" s="49">
        <v>68105.683239999998</v>
      </c>
      <c r="Q315" s="50">
        <v>605</v>
      </c>
      <c r="R315" s="50">
        <v>1529</v>
      </c>
      <c r="S315" s="50">
        <v>632</v>
      </c>
      <c r="T315" s="50">
        <v>1036</v>
      </c>
      <c r="U315" s="50">
        <v>6.5914010000000002E-3</v>
      </c>
      <c r="V315" s="50">
        <v>1.356715E-2</v>
      </c>
      <c r="W315" s="50">
        <v>15.64000034</v>
      </c>
      <c r="X315" s="50">
        <v>7.9092769999999993E-3</v>
      </c>
      <c r="Y315" s="49">
        <v>0.44983258599999998</v>
      </c>
      <c r="Z315" s="49">
        <v>89.833700149999999</v>
      </c>
      <c r="AA315" s="49">
        <v>11.0276619</v>
      </c>
      <c r="AB315" s="50" t="s">
        <v>368</v>
      </c>
      <c r="AC315" s="49">
        <v>14.557522710000001</v>
      </c>
      <c r="AD315" s="49">
        <v>7</v>
      </c>
      <c r="AE315" s="49">
        <v>2.06</v>
      </c>
      <c r="AF315" s="49">
        <v>3.5</v>
      </c>
      <c r="AG315" s="49">
        <v>3.15</v>
      </c>
      <c r="AH315" s="49">
        <v>2.52</v>
      </c>
      <c r="AI315" s="49">
        <v>0.64</v>
      </c>
      <c r="AJ315" s="49">
        <v>0.26</v>
      </c>
      <c r="AK315" s="49">
        <v>0.43</v>
      </c>
      <c r="AL315" s="49">
        <v>0.41</v>
      </c>
      <c r="AM315" s="49">
        <v>1180</v>
      </c>
      <c r="AN315" s="49">
        <v>550</v>
      </c>
      <c r="AO315" s="49">
        <v>857</v>
      </c>
      <c r="AP315" s="49">
        <v>846</v>
      </c>
      <c r="AQ315" s="49">
        <v>1100</v>
      </c>
      <c r="AR315" s="49">
        <v>543</v>
      </c>
      <c r="AS315" s="49">
        <v>825</v>
      </c>
      <c r="AT315" s="49">
        <v>788</v>
      </c>
      <c r="AU315" s="49">
        <v>0.42599999999999999</v>
      </c>
      <c r="AV315" s="49">
        <v>2.4430000000000001</v>
      </c>
      <c r="AW315" s="49">
        <v>12</v>
      </c>
      <c r="AX315" s="49">
        <v>12</v>
      </c>
      <c r="AY315" s="49">
        <v>3</v>
      </c>
      <c r="AZ315" s="49">
        <v>5</v>
      </c>
      <c r="BA315" s="49">
        <v>1</v>
      </c>
      <c r="BB315" s="49">
        <v>1</v>
      </c>
      <c r="BC315" s="49">
        <v>1</v>
      </c>
      <c r="BD315" s="49">
        <v>1</v>
      </c>
      <c r="BE315" s="49">
        <v>1</v>
      </c>
      <c r="BF315" s="49">
        <v>1</v>
      </c>
      <c r="BG315" s="49">
        <v>5</v>
      </c>
      <c r="BH315" s="49">
        <v>5</v>
      </c>
      <c r="BI315" s="49">
        <v>5</v>
      </c>
      <c r="BJ315" s="49">
        <v>2</v>
      </c>
      <c r="BK315" s="49">
        <v>2</v>
      </c>
      <c r="BL315" s="49">
        <v>2</v>
      </c>
      <c r="BM315" s="49">
        <v>4</v>
      </c>
      <c r="BN315" s="49">
        <v>4</v>
      </c>
      <c r="BO315" s="49">
        <v>-0.14773097199999999</v>
      </c>
      <c r="BP315" s="49">
        <v>0.67848202800000001</v>
      </c>
      <c r="BQ315" s="49">
        <v>-25.63791149</v>
      </c>
      <c r="BR315" s="49">
        <v>137</v>
      </c>
      <c r="BS315" s="49">
        <v>56</v>
      </c>
      <c r="BT315" s="49">
        <v>80</v>
      </c>
      <c r="BU315" s="49">
        <v>100</v>
      </c>
      <c r="BV315" s="49">
        <v>123</v>
      </c>
      <c r="BW315" s="49">
        <v>159</v>
      </c>
      <c r="BX315" s="49">
        <v>191</v>
      </c>
      <c r="BY315" s="49">
        <v>229</v>
      </c>
      <c r="BZ315" s="49">
        <v>59</v>
      </c>
      <c r="CA315" s="49">
        <v>85</v>
      </c>
      <c r="CB315" s="49">
        <v>107</v>
      </c>
      <c r="CC315" s="49">
        <v>131</v>
      </c>
      <c r="CD315" s="49">
        <v>169</v>
      </c>
      <c r="CE315" s="49">
        <v>204</v>
      </c>
      <c r="CF315" s="49">
        <v>244</v>
      </c>
      <c r="CG315" s="52">
        <v>0</v>
      </c>
      <c r="CH315" s="53">
        <v>0</v>
      </c>
      <c r="CI315" s="54">
        <v>0</v>
      </c>
      <c r="CJ315" s="55">
        <v>0</v>
      </c>
      <c r="CK315" s="61">
        <v>0</v>
      </c>
      <c r="CL315" s="57">
        <v>0</v>
      </c>
      <c r="CM315" s="58">
        <v>100</v>
      </c>
      <c r="CN315" s="59">
        <v>0</v>
      </c>
      <c r="CO315" s="60" t="s">
        <v>397</v>
      </c>
      <c r="CP315" s="49">
        <v>0</v>
      </c>
      <c r="CQ315" s="49">
        <v>0</v>
      </c>
      <c r="CR315" s="49">
        <v>0</v>
      </c>
      <c r="CS315" s="49">
        <v>0</v>
      </c>
      <c r="CT315" s="49">
        <v>0</v>
      </c>
      <c r="CU315" s="49">
        <v>0</v>
      </c>
      <c r="CV315" s="49">
        <v>0</v>
      </c>
      <c r="CW315" s="49">
        <v>100</v>
      </c>
      <c r="CX315" s="49">
        <v>0</v>
      </c>
    </row>
    <row r="316" spans="1:102" ht="15.75" thickBot="1" x14ac:dyDescent="0.3">
      <c r="A316" s="48" t="s">
        <v>398</v>
      </c>
      <c r="B316" s="49" t="s">
        <v>1024</v>
      </c>
      <c r="C316" s="49" t="s">
        <v>1036</v>
      </c>
      <c r="D316" s="49" t="s">
        <v>1037</v>
      </c>
      <c r="E316" s="49" t="s">
        <v>1038</v>
      </c>
      <c r="F316" s="50">
        <v>16</v>
      </c>
      <c r="G316" s="49">
        <v>-29.847329999999999</v>
      </c>
      <c r="H316" s="49">
        <v>30.235299999999999</v>
      </c>
      <c r="I316" s="51">
        <v>18088</v>
      </c>
      <c r="J316" s="51">
        <v>43265</v>
      </c>
      <c r="K316" s="50">
        <v>1949</v>
      </c>
      <c r="L316" s="49">
        <v>16.277042850000001</v>
      </c>
      <c r="M316" s="49">
        <v>22447.897669999998</v>
      </c>
      <c r="N316" s="49">
        <v>3485.1598779999999</v>
      </c>
      <c r="O316" s="49">
        <v>3.4851598780000002</v>
      </c>
      <c r="P316" s="49">
        <v>7175.6653489999999</v>
      </c>
      <c r="Q316" s="50">
        <v>912</v>
      </c>
      <c r="R316" s="50">
        <v>1406</v>
      </c>
      <c r="S316" s="50">
        <v>924</v>
      </c>
      <c r="T316" s="50">
        <v>1302</v>
      </c>
      <c r="U316" s="50">
        <v>5.0015885000000003E-2</v>
      </c>
      <c r="V316" s="50">
        <v>6.8843790000000002E-2</v>
      </c>
      <c r="W316" s="50">
        <v>17.809999470000001</v>
      </c>
      <c r="X316" s="50">
        <v>7.0237390999999996E-2</v>
      </c>
      <c r="Y316" s="49">
        <v>0.65893713600000003</v>
      </c>
      <c r="Z316" s="49">
        <v>97.070521819999996</v>
      </c>
      <c r="AA316" s="49">
        <v>0.84100768800000003</v>
      </c>
      <c r="AB316" s="50" t="s">
        <v>368</v>
      </c>
      <c r="AC316" s="49">
        <v>14.693741409999999</v>
      </c>
      <c r="AD316" s="49">
        <v>6.8</v>
      </c>
      <c r="AE316" s="49">
        <v>1.96</v>
      </c>
      <c r="AF316" s="49">
        <v>3.07</v>
      </c>
      <c r="AG316" s="49">
        <v>2.85</v>
      </c>
      <c r="AH316" s="49">
        <v>2.85</v>
      </c>
      <c r="AI316" s="49">
        <v>0.56999999999999995</v>
      </c>
      <c r="AJ316" s="49">
        <v>0.33</v>
      </c>
      <c r="AK316" s="49">
        <v>0.49</v>
      </c>
      <c r="AL316" s="49">
        <v>0.49</v>
      </c>
      <c r="AM316" s="49">
        <v>1178</v>
      </c>
      <c r="AN316" s="49">
        <v>916</v>
      </c>
      <c r="AO316" s="49">
        <v>1035</v>
      </c>
      <c r="AP316" s="49">
        <v>1031</v>
      </c>
      <c r="AQ316" s="49">
        <v>1070</v>
      </c>
      <c r="AR316" s="49">
        <v>984</v>
      </c>
      <c r="AS316" s="49">
        <v>1033</v>
      </c>
      <c r="AT316" s="49">
        <v>1040</v>
      </c>
      <c r="AU316" s="49">
        <v>0</v>
      </c>
      <c r="AV316" s="49">
        <v>0</v>
      </c>
      <c r="AW316" s="49">
        <v>12</v>
      </c>
      <c r="AX316" s="49">
        <v>12</v>
      </c>
      <c r="AY316" s="49">
        <v>3</v>
      </c>
      <c r="AZ316" s="49">
        <v>5</v>
      </c>
      <c r="BA316" s="49">
        <v>1</v>
      </c>
      <c r="BB316" s="49">
        <v>1</v>
      </c>
      <c r="BC316" s="49">
        <v>1</v>
      </c>
      <c r="BD316" s="49">
        <v>1</v>
      </c>
      <c r="BE316" s="49">
        <v>1</v>
      </c>
      <c r="BF316" s="49">
        <v>1</v>
      </c>
      <c r="BG316" s="49">
        <v>5</v>
      </c>
      <c r="BH316" s="49">
        <v>5</v>
      </c>
      <c r="BI316" s="49">
        <v>5</v>
      </c>
      <c r="BJ316" s="49">
        <v>2</v>
      </c>
      <c r="BK316" s="49">
        <v>2</v>
      </c>
      <c r="BL316" s="49">
        <v>2</v>
      </c>
      <c r="BM316" s="49">
        <v>4</v>
      </c>
      <c r="BN316" s="49">
        <v>4</v>
      </c>
      <c r="BO316" s="49">
        <v>-0.19747237200000001</v>
      </c>
      <c r="BP316" s="49">
        <v>0.53012154300000003</v>
      </c>
      <c r="BQ316" s="49">
        <v>11.303658629999999</v>
      </c>
      <c r="BR316" s="49">
        <v>146</v>
      </c>
      <c r="BS316" s="49">
        <v>29</v>
      </c>
      <c r="BT316" s="49">
        <v>40</v>
      </c>
      <c r="BU316" s="49">
        <v>50</v>
      </c>
      <c r="BV316" s="49">
        <v>60</v>
      </c>
      <c r="BW316" s="49">
        <v>76</v>
      </c>
      <c r="BX316" s="49">
        <v>89</v>
      </c>
      <c r="BY316" s="49">
        <v>105</v>
      </c>
      <c r="BZ316" s="49">
        <v>62</v>
      </c>
      <c r="CA316" s="49">
        <v>87</v>
      </c>
      <c r="CB316" s="49">
        <v>107</v>
      </c>
      <c r="CC316" s="49">
        <v>129</v>
      </c>
      <c r="CD316" s="49">
        <v>162</v>
      </c>
      <c r="CE316" s="49">
        <v>192</v>
      </c>
      <c r="CF316" s="49">
        <v>225</v>
      </c>
      <c r="CG316" s="52">
        <v>0</v>
      </c>
      <c r="CH316" s="53">
        <v>0</v>
      </c>
      <c r="CI316" s="54">
        <v>0</v>
      </c>
      <c r="CJ316" s="55">
        <v>0</v>
      </c>
      <c r="CK316" s="61">
        <v>0</v>
      </c>
      <c r="CL316" s="57">
        <v>0</v>
      </c>
      <c r="CM316" s="58">
        <v>100</v>
      </c>
      <c r="CN316" s="59">
        <v>0</v>
      </c>
      <c r="CO316" s="60" t="s">
        <v>398</v>
      </c>
      <c r="CP316" s="49">
        <v>0</v>
      </c>
      <c r="CQ316" s="49">
        <v>0</v>
      </c>
      <c r="CR316" s="49">
        <v>0</v>
      </c>
      <c r="CS316" s="49">
        <v>0</v>
      </c>
      <c r="CT316" s="49">
        <v>0</v>
      </c>
      <c r="CU316" s="49">
        <v>0</v>
      </c>
      <c r="CV316" s="49">
        <v>0</v>
      </c>
      <c r="CW316" s="49">
        <v>100</v>
      </c>
      <c r="CX316" s="49">
        <v>0</v>
      </c>
    </row>
    <row r="317" spans="1:102" ht="15.75" thickBot="1" x14ac:dyDescent="0.3">
      <c r="A317" s="48" t="s">
        <v>399</v>
      </c>
      <c r="B317" s="49" t="s">
        <v>1024</v>
      </c>
      <c r="C317" s="49" t="s">
        <v>1036</v>
      </c>
      <c r="D317" s="49" t="s">
        <v>1037</v>
      </c>
      <c r="E317" s="49" t="s">
        <v>1039</v>
      </c>
      <c r="F317" s="50">
        <v>0.31</v>
      </c>
      <c r="G317" s="49">
        <v>-29.841719999999999</v>
      </c>
      <c r="H317" s="49">
        <v>30.270579999999999</v>
      </c>
      <c r="I317" s="51">
        <v>20097</v>
      </c>
      <c r="J317" s="51">
        <v>27045</v>
      </c>
      <c r="K317" s="50"/>
      <c r="L317" s="49">
        <v>0.26038807000000003</v>
      </c>
      <c r="M317" s="49">
        <v>2937.9259139999999</v>
      </c>
      <c r="N317" s="49">
        <v>459.35564399999998</v>
      </c>
      <c r="O317" s="49">
        <v>0.45935564400000001</v>
      </c>
      <c r="P317" s="49">
        <v>947.11122160000002</v>
      </c>
      <c r="Q317" s="50">
        <v>1126</v>
      </c>
      <c r="R317" s="50">
        <v>1224</v>
      </c>
      <c r="S317" s="50">
        <v>1133</v>
      </c>
      <c r="T317" s="50">
        <v>1217</v>
      </c>
      <c r="U317" s="50">
        <v>0.121836632</v>
      </c>
      <c r="V317" s="50">
        <v>0.103472536</v>
      </c>
      <c r="W317" s="50">
        <v>16.540000920000001</v>
      </c>
      <c r="X317" s="50">
        <v>0.11825432600000001</v>
      </c>
      <c r="Y317" s="49">
        <v>0.63225722500000003</v>
      </c>
      <c r="Z317" s="49">
        <v>100</v>
      </c>
      <c r="AA317" s="49">
        <v>0.14471352100000001</v>
      </c>
      <c r="AB317" s="50" t="s">
        <v>368</v>
      </c>
      <c r="AC317" s="49">
        <v>14.27873398</v>
      </c>
      <c r="AD317" s="49">
        <v>2.85</v>
      </c>
      <c r="AE317" s="49">
        <v>2.84</v>
      </c>
      <c r="AF317" s="49">
        <v>2.85</v>
      </c>
      <c r="AG317" s="49">
        <v>2.85</v>
      </c>
      <c r="AH317" s="49">
        <v>2.85</v>
      </c>
      <c r="AI317" s="49">
        <v>0.56999999999999995</v>
      </c>
      <c r="AJ317" s="49">
        <v>0.5</v>
      </c>
      <c r="AK317" s="49">
        <v>0.56999999999999995</v>
      </c>
      <c r="AL317" s="49">
        <v>0.56999999999999995</v>
      </c>
      <c r="AM317" s="49">
        <v>1178</v>
      </c>
      <c r="AN317" s="49">
        <v>1178</v>
      </c>
      <c r="AO317" s="49">
        <v>1178</v>
      </c>
      <c r="AP317" s="49">
        <v>1178</v>
      </c>
      <c r="AQ317" s="49">
        <v>1033</v>
      </c>
      <c r="AR317" s="49">
        <v>1033</v>
      </c>
      <c r="AS317" s="49">
        <v>1033</v>
      </c>
      <c r="AT317" s="49">
        <v>1033</v>
      </c>
      <c r="AU317" s="49">
        <v>0</v>
      </c>
      <c r="AV317" s="49">
        <v>0</v>
      </c>
      <c r="AW317" s="49">
        <v>-999</v>
      </c>
      <c r="AX317" s="49">
        <v>12</v>
      </c>
      <c r="AY317" s="49">
        <v>3</v>
      </c>
      <c r="AZ317" s="49">
        <v>5</v>
      </c>
      <c r="BA317" s="49">
        <v>1</v>
      </c>
      <c r="BB317" s="49">
        <v>1</v>
      </c>
      <c r="BC317" s="49">
        <v>1</v>
      </c>
      <c r="BD317" s="49">
        <v>1</v>
      </c>
      <c r="BE317" s="49">
        <v>1</v>
      </c>
      <c r="BF317" s="49">
        <v>1</v>
      </c>
      <c r="BG317" s="49">
        <v>5</v>
      </c>
      <c r="BH317" s="49">
        <v>5</v>
      </c>
      <c r="BI317" s="49">
        <v>5</v>
      </c>
      <c r="BJ317" s="49">
        <v>2</v>
      </c>
      <c r="BK317" s="49">
        <v>2</v>
      </c>
      <c r="BL317" s="49">
        <v>2</v>
      </c>
      <c r="BM317" s="49">
        <v>4</v>
      </c>
      <c r="BN317" s="49">
        <v>4</v>
      </c>
      <c r="BO317" s="49">
        <v>-0.19747237200000001</v>
      </c>
      <c r="BP317" s="49">
        <v>0.77046813400000003</v>
      </c>
      <c r="BQ317" s="49">
        <v>34.165114940000002</v>
      </c>
      <c r="BR317" s="49">
        <v>149</v>
      </c>
      <c r="BS317" s="49">
        <v>20</v>
      </c>
      <c r="BT317" s="49">
        <v>28</v>
      </c>
      <c r="BU317" s="49">
        <v>34</v>
      </c>
      <c r="BV317" s="49">
        <v>41</v>
      </c>
      <c r="BW317" s="49">
        <v>52</v>
      </c>
      <c r="BX317" s="49">
        <v>61</v>
      </c>
      <c r="BY317" s="49">
        <v>71</v>
      </c>
      <c r="BZ317" s="49">
        <v>71</v>
      </c>
      <c r="CA317" s="49">
        <v>99</v>
      </c>
      <c r="CB317" s="49">
        <v>121</v>
      </c>
      <c r="CC317" s="49">
        <v>146</v>
      </c>
      <c r="CD317" s="49">
        <v>182</v>
      </c>
      <c r="CE317" s="49">
        <v>213</v>
      </c>
      <c r="CF317" s="49">
        <v>249</v>
      </c>
      <c r="CG317" s="52">
        <v>0</v>
      </c>
      <c r="CH317" s="53">
        <v>0</v>
      </c>
      <c r="CI317" s="54">
        <v>0</v>
      </c>
      <c r="CJ317" s="55">
        <v>0</v>
      </c>
      <c r="CK317" s="61">
        <v>0</v>
      </c>
      <c r="CL317" s="57">
        <v>0</v>
      </c>
      <c r="CM317" s="58">
        <v>100</v>
      </c>
      <c r="CN317" s="59">
        <v>0</v>
      </c>
      <c r="CO317" s="60" t="s">
        <v>399</v>
      </c>
      <c r="CP317" s="49">
        <v>0</v>
      </c>
      <c r="CQ317" s="49">
        <v>0</v>
      </c>
      <c r="CR317" s="49">
        <v>0</v>
      </c>
      <c r="CS317" s="49">
        <v>0</v>
      </c>
      <c r="CT317" s="49">
        <v>0</v>
      </c>
      <c r="CU317" s="49">
        <v>0</v>
      </c>
      <c r="CV317" s="49">
        <v>0</v>
      </c>
      <c r="CW317" s="49">
        <v>100</v>
      </c>
      <c r="CX317" s="49">
        <v>0</v>
      </c>
    </row>
    <row r="318" spans="1:102" ht="15.75" thickBot="1" x14ac:dyDescent="0.3">
      <c r="A318" s="48" t="s">
        <v>400</v>
      </c>
      <c r="B318" s="49" t="s">
        <v>1024</v>
      </c>
      <c r="C318" s="49" t="s">
        <v>1036</v>
      </c>
      <c r="D318" s="49" t="s">
        <v>1037</v>
      </c>
      <c r="E318" s="49" t="s">
        <v>1040</v>
      </c>
      <c r="F318" s="50">
        <v>58</v>
      </c>
      <c r="G318" s="49">
        <v>-30.006769999999999</v>
      </c>
      <c r="H318" s="49">
        <v>30.744800000000001</v>
      </c>
      <c r="I318" s="51">
        <v>28835</v>
      </c>
      <c r="J318" s="51">
        <v>43293</v>
      </c>
      <c r="K318" s="50"/>
      <c r="L318" s="49">
        <v>58.132504539999999</v>
      </c>
      <c r="M318" s="49">
        <v>62644.043830000002</v>
      </c>
      <c r="N318" s="49">
        <v>10517.60276</v>
      </c>
      <c r="O318" s="49">
        <v>10.517602760000001</v>
      </c>
      <c r="P318" s="49">
        <v>22397.16041</v>
      </c>
      <c r="Q318" s="50">
        <v>346</v>
      </c>
      <c r="R318" s="50">
        <v>813</v>
      </c>
      <c r="S318" s="50">
        <v>375</v>
      </c>
      <c r="T318" s="50">
        <v>627</v>
      </c>
      <c r="U318" s="50">
        <v>1.5155904E-2</v>
      </c>
      <c r="V318" s="50">
        <v>2.0850857E-2</v>
      </c>
      <c r="W318" s="50">
        <v>15.25</v>
      </c>
      <c r="X318" s="50">
        <v>1.5001901E-2</v>
      </c>
      <c r="Y318" s="49">
        <v>0.144406162</v>
      </c>
      <c r="Z318" s="49">
        <v>96.297878800000007</v>
      </c>
      <c r="AA318" s="49">
        <v>3.6605569120000001</v>
      </c>
      <c r="AB318" s="50" t="s">
        <v>368</v>
      </c>
      <c r="AC318" s="49">
        <v>12.335865070000001</v>
      </c>
      <c r="AD318" s="49">
        <v>6.5</v>
      </c>
      <c r="AE318" s="49">
        <v>1.3</v>
      </c>
      <c r="AF318" s="49">
        <v>3.36</v>
      </c>
      <c r="AG318" s="49">
        <v>2.97</v>
      </c>
      <c r="AH318" s="49">
        <v>2.97</v>
      </c>
      <c r="AI318" s="49">
        <v>0.64</v>
      </c>
      <c r="AJ318" s="49">
        <v>0.47</v>
      </c>
      <c r="AK318" s="49">
        <v>0.49</v>
      </c>
      <c r="AL318" s="49">
        <v>0.47</v>
      </c>
      <c r="AM318" s="49">
        <v>964</v>
      </c>
      <c r="AN318" s="49">
        <v>861</v>
      </c>
      <c r="AO318" s="49">
        <v>905</v>
      </c>
      <c r="AP318" s="49">
        <v>902</v>
      </c>
      <c r="AQ318" s="49">
        <v>942</v>
      </c>
      <c r="AR318" s="49">
        <v>866</v>
      </c>
      <c r="AS318" s="49">
        <v>903</v>
      </c>
      <c r="AT318" s="49">
        <v>900</v>
      </c>
      <c r="AU318" s="49">
        <v>0.33100000000000002</v>
      </c>
      <c r="AV318" s="49">
        <v>27.053999999999998</v>
      </c>
      <c r="AW318" s="49">
        <v>14</v>
      </c>
      <c r="AX318" s="49">
        <v>18</v>
      </c>
      <c r="AY318" s="49">
        <v>8</v>
      </c>
      <c r="AZ318" s="49">
        <v>2</v>
      </c>
      <c r="BA318" s="49">
        <v>1</v>
      </c>
      <c r="BB318" s="49">
        <v>1</v>
      </c>
      <c r="BC318" s="49">
        <v>1</v>
      </c>
      <c r="BD318" s="49">
        <v>1</v>
      </c>
      <c r="BE318" s="49">
        <v>1</v>
      </c>
      <c r="BF318" s="49">
        <v>1</v>
      </c>
      <c r="BG318" s="49">
        <v>5</v>
      </c>
      <c r="BH318" s="49">
        <v>5</v>
      </c>
      <c r="BI318" s="49">
        <v>5</v>
      </c>
      <c r="BJ318" s="49">
        <v>2</v>
      </c>
      <c r="BK318" s="49">
        <v>2</v>
      </c>
      <c r="BL318" s="49">
        <v>2</v>
      </c>
      <c r="BM318" s="49">
        <v>4</v>
      </c>
      <c r="BN318" s="49">
        <v>4</v>
      </c>
      <c r="BO318" s="49">
        <v>-0.153919998</v>
      </c>
      <c r="BP318" s="49">
        <v>0.64306193499999997</v>
      </c>
      <c r="BQ318" s="49">
        <v>24.829549480000001</v>
      </c>
      <c r="BR318" s="49">
        <v>181</v>
      </c>
      <c r="BS318" s="49">
        <v>51</v>
      </c>
      <c r="BT318" s="49">
        <v>75</v>
      </c>
      <c r="BU318" s="49">
        <v>95</v>
      </c>
      <c r="BV318" s="49">
        <v>118</v>
      </c>
      <c r="BW318" s="49">
        <v>154</v>
      </c>
      <c r="BX318" s="49">
        <v>187</v>
      </c>
      <c r="BY318" s="49">
        <v>226</v>
      </c>
      <c r="BZ318" s="49">
        <v>71</v>
      </c>
      <c r="CA318" s="49">
        <v>104</v>
      </c>
      <c r="CB318" s="49">
        <v>131</v>
      </c>
      <c r="CC318" s="49">
        <v>163</v>
      </c>
      <c r="CD318" s="49">
        <v>213</v>
      </c>
      <c r="CE318" s="49">
        <v>258</v>
      </c>
      <c r="CF318" s="49">
        <v>312</v>
      </c>
      <c r="CG318" s="52">
        <v>0</v>
      </c>
      <c r="CH318" s="53">
        <v>0</v>
      </c>
      <c r="CI318" s="54">
        <v>0</v>
      </c>
      <c r="CJ318" s="55">
        <v>0</v>
      </c>
      <c r="CK318" s="61">
        <v>0</v>
      </c>
      <c r="CL318" s="57">
        <v>0</v>
      </c>
      <c r="CM318" s="58">
        <v>100</v>
      </c>
      <c r="CN318" s="59">
        <v>0</v>
      </c>
      <c r="CO318" s="60" t="s">
        <v>400</v>
      </c>
      <c r="CP318" s="49">
        <v>0</v>
      </c>
      <c r="CQ318" s="49">
        <v>0</v>
      </c>
      <c r="CR318" s="49">
        <v>0</v>
      </c>
      <c r="CS318" s="49">
        <v>0</v>
      </c>
      <c r="CT318" s="49">
        <v>0</v>
      </c>
      <c r="CU318" s="49">
        <v>0</v>
      </c>
      <c r="CV318" s="49">
        <v>0</v>
      </c>
      <c r="CW318" s="49">
        <v>100</v>
      </c>
      <c r="CX318" s="49">
        <v>0</v>
      </c>
    </row>
    <row r="319" spans="1:102" ht="15.75" thickBot="1" x14ac:dyDescent="0.3">
      <c r="A319" s="48" t="s">
        <v>401</v>
      </c>
      <c r="B319" s="49" t="s">
        <v>1024</v>
      </c>
      <c r="C319" s="49" t="s">
        <v>1041</v>
      </c>
      <c r="D319" s="49" t="s">
        <v>1042</v>
      </c>
      <c r="E319" s="49" t="s">
        <v>1043</v>
      </c>
      <c r="F319" s="50">
        <v>213</v>
      </c>
      <c r="G319" s="49">
        <v>-30.39922</v>
      </c>
      <c r="H319" s="49">
        <v>30.600770000000001</v>
      </c>
      <c r="I319" s="51">
        <v>31552</v>
      </c>
      <c r="J319" s="51">
        <v>43291</v>
      </c>
      <c r="K319" s="50">
        <v>1984</v>
      </c>
      <c r="L319" s="49">
        <v>212.44743349999999</v>
      </c>
      <c r="M319" s="49">
        <v>127437.64350000001</v>
      </c>
      <c r="N319" s="49">
        <v>29994.936010000001</v>
      </c>
      <c r="O319" s="49">
        <v>29.99493601</v>
      </c>
      <c r="P319" s="49">
        <v>54694.822180000003</v>
      </c>
      <c r="Q319" s="50">
        <v>71</v>
      </c>
      <c r="R319" s="50">
        <v>981</v>
      </c>
      <c r="S319" s="50">
        <v>93</v>
      </c>
      <c r="T319" s="50">
        <v>640</v>
      </c>
      <c r="U319" s="50">
        <v>1.1128025E-2</v>
      </c>
      <c r="V319" s="50">
        <v>1.6637771999999999E-2</v>
      </c>
      <c r="W319" s="50">
        <v>21.120000839999999</v>
      </c>
      <c r="X319" s="50">
        <v>1.3334596000000001E-2</v>
      </c>
      <c r="Y319" s="49">
        <v>7.3117618999999995E-2</v>
      </c>
      <c r="Z319" s="49">
        <v>92.195362430000003</v>
      </c>
      <c r="AA319" s="49">
        <v>7.617566525</v>
      </c>
      <c r="AB319" s="50" t="s">
        <v>368</v>
      </c>
      <c r="AC319" s="49">
        <v>12.73199265</v>
      </c>
      <c r="AD319" s="49">
        <v>6.12</v>
      </c>
      <c r="AE319" s="49">
        <v>2.4300000000000002</v>
      </c>
      <c r="AF319" s="49">
        <v>4.22</v>
      </c>
      <c r="AG319" s="49">
        <v>4.18</v>
      </c>
      <c r="AH319" s="49">
        <v>4.05</v>
      </c>
      <c r="AI319" s="49">
        <v>0.61</v>
      </c>
      <c r="AJ319" s="49">
        <v>0.25</v>
      </c>
      <c r="AK319" s="49">
        <v>0.5</v>
      </c>
      <c r="AL319" s="49">
        <v>0.54</v>
      </c>
      <c r="AM319" s="49">
        <v>1083</v>
      </c>
      <c r="AN319" s="49">
        <v>746</v>
      </c>
      <c r="AO319" s="49">
        <v>924</v>
      </c>
      <c r="AP319" s="49">
        <v>931</v>
      </c>
      <c r="AQ319" s="49">
        <v>1050</v>
      </c>
      <c r="AR319" s="49">
        <v>711</v>
      </c>
      <c r="AS319" s="49">
        <v>867</v>
      </c>
      <c r="AT319" s="49">
        <v>864</v>
      </c>
      <c r="AU319" s="49">
        <v>1.6E-2</v>
      </c>
      <c r="AV319" s="49">
        <v>9.2769999999999992</v>
      </c>
      <c r="AW319" s="49">
        <v>14</v>
      </c>
      <c r="AX319" s="49">
        <v>76</v>
      </c>
      <c r="AY319" s="49">
        <v>8</v>
      </c>
      <c r="AZ319" s="49">
        <v>2</v>
      </c>
      <c r="BA319" s="49">
        <v>1</v>
      </c>
      <c r="BB319" s="49">
        <v>1</v>
      </c>
      <c r="BC319" s="49">
        <v>1</v>
      </c>
      <c r="BD319" s="49">
        <v>1</v>
      </c>
      <c r="BE319" s="49">
        <v>1</v>
      </c>
      <c r="BF319" s="49">
        <v>1</v>
      </c>
      <c r="BG319" s="49">
        <v>5</v>
      </c>
      <c r="BH319" s="49">
        <v>5</v>
      </c>
      <c r="BI319" s="49">
        <v>5</v>
      </c>
      <c r="BJ319" s="49">
        <v>2</v>
      </c>
      <c r="BK319" s="49">
        <v>2</v>
      </c>
      <c r="BL319" s="49">
        <v>2</v>
      </c>
      <c r="BM319" s="49">
        <v>4</v>
      </c>
      <c r="BN319" s="49">
        <v>4</v>
      </c>
      <c r="BO319" s="49">
        <v>-0.23361346199999999</v>
      </c>
      <c r="BP319" s="49">
        <v>0.306376967</v>
      </c>
      <c r="BQ319" s="49">
        <v>57.106399639999999</v>
      </c>
      <c r="BR319" s="49">
        <v>211</v>
      </c>
      <c r="BS319" s="49">
        <v>75</v>
      </c>
      <c r="BT319" s="49">
        <v>109</v>
      </c>
      <c r="BU319" s="49">
        <v>135</v>
      </c>
      <c r="BV319" s="49">
        <v>165</v>
      </c>
      <c r="BW319" s="49">
        <v>211</v>
      </c>
      <c r="BX319" s="49">
        <v>251</v>
      </c>
      <c r="BY319" s="49">
        <v>297</v>
      </c>
      <c r="BZ319" s="49">
        <v>86</v>
      </c>
      <c r="CA319" s="49">
        <v>125</v>
      </c>
      <c r="CB319" s="49">
        <v>156</v>
      </c>
      <c r="CC319" s="49">
        <v>191</v>
      </c>
      <c r="CD319" s="49">
        <v>243</v>
      </c>
      <c r="CE319" s="49">
        <v>289</v>
      </c>
      <c r="CF319" s="49">
        <v>343</v>
      </c>
      <c r="CG319" s="52">
        <v>0</v>
      </c>
      <c r="CH319" s="53">
        <v>0</v>
      </c>
      <c r="CI319" s="54">
        <v>0</v>
      </c>
      <c r="CJ319" s="55">
        <v>0</v>
      </c>
      <c r="CK319" s="61">
        <v>0</v>
      </c>
      <c r="CL319" s="57">
        <v>0</v>
      </c>
      <c r="CM319" s="58">
        <v>100</v>
      </c>
      <c r="CN319" s="59">
        <v>0</v>
      </c>
      <c r="CO319" s="60" t="s">
        <v>401</v>
      </c>
      <c r="CP319" s="49">
        <v>0</v>
      </c>
      <c r="CQ319" s="49">
        <v>0</v>
      </c>
      <c r="CR319" s="49">
        <v>0</v>
      </c>
      <c r="CS319" s="49">
        <v>0</v>
      </c>
      <c r="CT319" s="49">
        <v>0</v>
      </c>
      <c r="CU319" s="49">
        <v>0</v>
      </c>
      <c r="CV319" s="49">
        <v>0</v>
      </c>
      <c r="CW319" s="49">
        <v>100</v>
      </c>
      <c r="CX319" s="49">
        <v>0</v>
      </c>
    </row>
    <row r="320" spans="1:102" ht="15.75" thickBot="1" x14ac:dyDescent="0.3">
      <c r="A320" s="48" t="s">
        <v>402</v>
      </c>
      <c r="B320" s="49" t="s">
        <v>1024</v>
      </c>
      <c r="C320" s="49" t="s">
        <v>1041</v>
      </c>
      <c r="D320" s="49" t="s">
        <v>1042</v>
      </c>
      <c r="E320" s="49" t="s">
        <v>1044</v>
      </c>
      <c r="F320" s="50">
        <v>378.8</v>
      </c>
      <c r="G320" s="49">
        <v>-30.27402</v>
      </c>
      <c r="H320" s="49">
        <v>30.696020000000001</v>
      </c>
      <c r="I320" s="51">
        <v>31924</v>
      </c>
      <c r="J320" s="51">
        <v>43179</v>
      </c>
      <c r="K320" s="50">
        <v>1984</v>
      </c>
      <c r="L320" s="49">
        <v>504.16499620000002</v>
      </c>
      <c r="M320" s="49">
        <v>204672.16209999999</v>
      </c>
      <c r="N320" s="49">
        <v>54264.693729999999</v>
      </c>
      <c r="O320" s="49">
        <v>54.264693729999998</v>
      </c>
      <c r="P320" s="49">
        <v>92485.508820000003</v>
      </c>
      <c r="Q320" s="50">
        <v>35</v>
      </c>
      <c r="R320" s="50">
        <v>1004</v>
      </c>
      <c r="S320" s="50">
        <v>94</v>
      </c>
      <c r="T320" s="50">
        <v>735</v>
      </c>
      <c r="U320" s="50">
        <v>7.8250190000000008E-3</v>
      </c>
      <c r="V320" s="50">
        <v>1.0477317E-2</v>
      </c>
      <c r="W320" s="50">
        <v>23.799999239999998</v>
      </c>
      <c r="X320" s="50">
        <v>9.2410870000000003E-3</v>
      </c>
      <c r="Y320" s="49">
        <v>6.6698363999999996E-2</v>
      </c>
      <c r="Z320" s="49">
        <v>89.564607659999993</v>
      </c>
      <c r="AA320" s="49">
        <v>13.145837800000001</v>
      </c>
      <c r="AB320" s="50" t="s">
        <v>368</v>
      </c>
      <c r="AC320" s="49">
        <v>13.02668102</v>
      </c>
      <c r="AD320" s="49">
        <v>7</v>
      </c>
      <c r="AE320" s="49">
        <v>2.0499999999999998</v>
      </c>
      <c r="AF320" s="49">
        <v>3.92</v>
      </c>
      <c r="AG320" s="49">
        <v>3.53</v>
      </c>
      <c r="AH320" s="49">
        <v>3.15</v>
      </c>
      <c r="AI320" s="49">
        <v>0.64</v>
      </c>
      <c r="AJ320" s="49">
        <v>0.25</v>
      </c>
      <c r="AK320" s="49">
        <v>0.51</v>
      </c>
      <c r="AL320" s="49">
        <v>0.52</v>
      </c>
      <c r="AM320" s="49">
        <v>1019</v>
      </c>
      <c r="AN320" s="49">
        <v>699</v>
      </c>
      <c r="AO320" s="49">
        <v>857</v>
      </c>
      <c r="AP320" s="49">
        <v>854</v>
      </c>
      <c r="AQ320" s="49">
        <v>1005</v>
      </c>
      <c r="AR320" s="49">
        <v>646</v>
      </c>
      <c r="AS320" s="49">
        <v>791</v>
      </c>
      <c r="AT320" s="49">
        <v>768</v>
      </c>
      <c r="AU320" s="49">
        <v>3.0000000000000001E-3</v>
      </c>
      <c r="AV320" s="49">
        <v>12.576000000000001</v>
      </c>
      <c r="AW320" s="49">
        <v>14</v>
      </c>
      <c r="AX320" s="49">
        <v>76</v>
      </c>
      <c r="AY320" s="49">
        <v>8</v>
      </c>
      <c r="AZ320" s="49">
        <v>2</v>
      </c>
      <c r="BA320" s="49">
        <v>1</v>
      </c>
      <c r="BB320" s="49">
        <v>1</v>
      </c>
      <c r="BC320" s="49">
        <v>1</v>
      </c>
      <c r="BD320" s="49">
        <v>1</v>
      </c>
      <c r="BE320" s="49">
        <v>1</v>
      </c>
      <c r="BF320" s="49">
        <v>1</v>
      </c>
      <c r="BG320" s="49">
        <v>5</v>
      </c>
      <c r="BH320" s="49">
        <v>5</v>
      </c>
      <c r="BI320" s="49">
        <v>5</v>
      </c>
      <c r="BJ320" s="49">
        <v>2</v>
      </c>
      <c r="BK320" s="49">
        <v>2</v>
      </c>
      <c r="BL320" s="49">
        <v>2</v>
      </c>
      <c r="BM320" s="49">
        <v>4</v>
      </c>
      <c r="BN320" s="49">
        <v>4</v>
      </c>
      <c r="BO320" s="49">
        <v>-0.10261440400000001</v>
      </c>
      <c r="BP320" s="49">
        <v>0.42525301700000001</v>
      </c>
      <c r="BQ320" s="49">
        <v>-44.091921470000003</v>
      </c>
      <c r="BR320" s="49">
        <v>189</v>
      </c>
      <c r="BS320" s="49">
        <v>76</v>
      </c>
      <c r="BT320" s="49">
        <v>110</v>
      </c>
      <c r="BU320" s="49">
        <v>139</v>
      </c>
      <c r="BV320" s="49">
        <v>172</v>
      </c>
      <c r="BW320" s="49">
        <v>223</v>
      </c>
      <c r="BX320" s="49">
        <v>270</v>
      </c>
      <c r="BY320" s="49">
        <v>324</v>
      </c>
      <c r="BZ320" s="49">
        <v>76</v>
      </c>
      <c r="CA320" s="49">
        <v>110</v>
      </c>
      <c r="CB320" s="49">
        <v>139</v>
      </c>
      <c r="CC320" s="49">
        <v>171</v>
      </c>
      <c r="CD320" s="49">
        <v>222</v>
      </c>
      <c r="CE320" s="49">
        <v>269</v>
      </c>
      <c r="CF320" s="49">
        <v>324</v>
      </c>
      <c r="CG320" s="52">
        <v>0</v>
      </c>
      <c r="CH320" s="53">
        <v>0</v>
      </c>
      <c r="CI320" s="54">
        <v>0</v>
      </c>
      <c r="CJ320" s="55">
        <v>0</v>
      </c>
      <c r="CK320" s="61">
        <v>0</v>
      </c>
      <c r="CL320" s="57">
        <v>0</v>
      </c>
      <c r="CM320" s="58">
        <v>100</v>
      </c>
      <c r="CN320" s="59">
        <v>0</v>
      </c>
      <c r="CO320" s="60" t="s">
        <v>402</v>
      </c>
      <c r="CP320" s="49">
        <v>0</v>
      </c>
      <c r="CQ320" s="49">
        <v>0</v>
      </c>
      <c r="CR320" s="49">
        <v>0</v>
      </c>
      <c r="CS320" s="49">
        <v>0</v>
      </c>
      <c r="CT320" s="49">
        <v>0</v>
      </c>
      <c r="CU320" s="49">
        <v>0</v>
      </c>
      <c r="CV320" s="49">
        <v>0</v>
      </c>
      <c r="CW320" s="49">
        <v>100</v>
      </c>
      <c r="CX320" s="49">
        <v>0</v>
      </c>
    </row>
    <row r="321" spans="1:102" ht="15.75" thickBot="1" x14ac:dyDescent="0.3">
      <c r="A321" s="48" t="s">
        <v>403</v>
      </c>
      <c r="B321" s="49" t="s">
        <v>1015</v>
      </c>
      <c r="C321" s="49" t="s">
        <v>1072</v>
      </c>
      <c r="D321" s="49" t="s">
        <v>1081</v>
      </c>
      <c r="E321" s="49" t="s">
        <v>1090</v>
      </c>
      <c r="F321" s="50">
        <v>4176</v>
      </c>
      <c r="G321" s="49">
        <v>-28.735910000000001</v>
      </c>
      <c r="H321" s="49">
        <v>29.821110000000001</v>
      </c>
      <c r="I321" s="51">
        <v>9075</v>
      </c>
      <c r="J321" s="51">
        <v>42968</v>
      </c>
      <c r="K321" s="50">
        <v>1947</v>
      </c>
      <c r="L321" s="49">
        <v>4198.3496999999998</v>
      </c>
      <c r="M321" s="49">
        <v>484065.13540000003</v>
      </c>
      <c r="N321" s="49">
        <v>107319.1115</v>
      </c>
      <c r="O321" s="49">
        <v>107.31911150000001</v>
      </c>
      <c r="P321" s="49">
        <v>182370.7807</v>
      </c>
      <c r="Q321" s="50">
        <v>958</v>
      </c>
      <c r="R321" s="50">
        <v>3251</v>
      </c>
      <c r="S321" s="50">
        <v>969</v>
      </c>
      <c r="T321" s="50">
        <v>1228</v>
      </c>
      <c r="U321" s="50">
        <v>2.3657729999999998E-3</v>
      </c>
      <c r="V321" s="50">
        <v>1.2573285999999999E-2</v>
      </c>
      <c r="W321" s="50">
        <v>20.120000839999999</v>
      </c>
      <c r="X321" s="50">
        <v>1.8935779999999999E-3</v>
      </c>
      <c r="Y321" s="49">
        <v>1.5949434810000001</v>
      </c>
      <c r="Z321" s="49">
        <v>81.478960200000003</v>
      </c>
      <c r="AA321" s="49">
        <v>40.82219937</v>
      </c>
      <c r="AB321" s="50" t="s">
        <v>368</v>
      </c>
      <c r="AC321" s="49">
        <v>36.830783179999997</v>
      </c>
      <c r="AD321" s="49">
        <v>7</v>
      </c>
      <c r="AE321" s="49">
        <v>1.58</v>
      </c>
      <c r="AF321" s="49">
        <v>3.81</v>
      </c>
      <c r="AG321" s="49">
        <v>3.58</v>
      </c>
      <c r="AH321" s="49">
        <v>2.4900000000000002</v>
      </c>
      <c r="AI321" s="49">
        <v>0.74</v>
      </c>
      <c r="AJ321" s="49">
        <v>0.18</v>
      </c>
      <c r="AK321" s="49">
        <v>0.48</v>
      </c>
      <c r="AL321" s="49">
        <v>0.48</v>
      </c>
      <c r="AM321" s="49">
        <v>1967</v>
      </c>
      <c r="AN321" s="49">
        <v>649</v>
      </c>
      <c r="AO321" s="49">
        <v>962</v>
      </c>
      <c r="AP321" s="49">
        <v>864</v>
      </c>
      <c r="AQ321" s="49">
        <v>1923</v>
      </c>
      <c r="AR321" s="49">
        <v>576</v>
      </c>
      <c r="AS321" s="49">
        <v>940</v>
      </c>
      <c r="AT321" s="49">
        <v>862</v>
      </c>
      <c r="AU321" s="49">
        <v>0.74199999999999999</v>
      </c>
      <c r="AV321" s="49">
        <v>2.6930000000000001</v>
      </c>
      <c r="AW321" s="49">
        <v>12</v>
      </c>
      <c r="AX321" s="49">
        <v>34</v>
      </c>
      <c r="AY321" s="49">
        <v>3</v>
      </c>
      <c r="AZ321" s="49">
        <v>4</v>
      </c>
      <c r="BA321" s="49">
        <v>5</v>
      </c>
      <c r="BB321" s="49">
        <v>5</v>
      </c>
      <c r="BC321" s="49">
        <v>4</v>
      </c>
      <c r="BD321" s="49">
        <v>1</v>
      </c>
      <c r="BE321" s="49">
        <v>2</v>
      </c>
      <c r="BF321" s="49">
        <v>1</v>
      </c>
      <c r="BG321" s="49">
        <v>5</v>
      </c>
      <c r="BH321" s="49">
        <v>5</v>
      </c>
      <c r="BI321" s="49">
        <v>5</v>
      </c>
      <c r="BJ321" s="49">
        <v>1</v>
      </c>
      <c r="BK321" s="49">
        <v>1</v>
      </c>
      <c r="BL321" s="49">
        <v>1</v>
      </c>
      <c r="BM321" s="49">
        <v>4</v>
      </c>
      <c r="BN321" s="49">
        <v>4</v>
      </c>
      <c r="BO321" s="49">
        <v>-0.10768399100000001</v>
      </c>
      <c r="BP321" s="49">
        <v>0.76483621199999996</v>
      </c>
      <c r="BQ321" s="49">
        <v>40.006225479999998</v>
      </c>
      <c r="BR321" s="49">
        <v>124</v>
      </c>
      <c r="BS321" s="49">
        <v>81</v>
      </c>
      <c r="BT321" s="49">
        <v>108</v>
      </c>
      <c r="BU321" s="49">
        <v>127</v>
      </c>
      <c r="BV321" s="49">
        <v>146</v>
      </c>
      <c r="BW321" s="49">
        <v>172</v>
      </c>
      <c r="BX321" s="49">
        <v>192</v>
      </c>
      <c r="BY321" s="49">
        <v>212</v>
      </c>
      <c r="BZ321" s="49">
        <v>80</v>
      </c>
      <c r="CA321" s="49">
        <v>107</v>
      </c>
      <c r="CB321" s="49">
        <v>126</v>
      </c>
      <c r="CC321" s="49">
        <v>145</v>
      </c>
      <c r="CD321" s="49">
        <v>170</v>
      </c>
      <c r="CE321" s="49">
        <v>189</v>
      </c>
      <c r="CF321" s="49">
        <v>210</v>
      </c>
      <c r="CG321" s="52">
        <v>0</v>
      </c>
      <c r="CH321" s="53">
        <v>0</v>
      </c>
      <c r="CI321" s="54">
        <v>0</v>
      </c>
      <c r="CJ321" s="55">
        <v>0</v>
      </c>
      <c r="CK321" s="61">
        <v>100</v>
      </c>
      <c r="CL321" s="57">
        <v>0</v>
      </c>
      <c r="CM321" s="58">
        <v>0</v>
      </c>
      <c r="CN321" s="59">
        <v>0</v>
      </c>
      <c r="CO321" s="60" t="s">
        <v>403</v>
      </c>
      <c r="CP321" s="49">
        <v>0</v>
      </c>
      <c r="CQ321" s="49">
        <v>0</v>
      </c>
      <c r="CR321" s="49">
        <v>0</v>
      </c>
      <c r="CS321" s="49">
        <v>0</v>
      </c>
      <c r="CT321" s="49">
        <v>0</v>
      </c>
      <c r="CU321" s="49">
        <v>0</v>
      </c>
      <c r="CV321" s="49">
        <v>0</v>
      </c>
      <c r="CW321" s="49">
        <v>0</v>
      </c>
      <c r="CX321" s="49">
        <v>100</v>
      </c>
    </row>
    <row r="322" spans="1:102" ht="15.75" thickBot="1" x14ac:dyDescent="0.3">
      <c r="A322" s="48" t="s">
        <v>404</v>
      </c>
      <c r="B322" s="49" t="s">
        <v>1015</v>
      </c>
      <c r="C322" s="49" t="s">
        <v>1072</v>
      </c>
      <c r="D322" s="49" t="s">
        <v>1081</v>
      </c>
      <c r="E322" s="49" t="s">
        <v>1082</v>
      </c>
      <c r="F322" s="50">
        <v>196</v>
      </c>
      <c r="G322" s="49">
        <v>-28.892469999999999</v>
      </c>
      <c r="H322" s="49">
        <v>29.77047</v>
      </c>
      <c r="I322" s="51">
        <v>19739</v>
      </c>
      <c r="J322" s="51">
        <v>43123</v>
      </c>
      <c r="K322" s="50">
        <v>1953</v>
      </c>
      <c r="L322" s="49">
        <v>196.1830205</v>
      </c>
      <c r="M322" s="49">
        <v>92298.238089999999</v>
      </c>
      <c r="N322" s="49">
        <v>12376.71538</v>
      </c>
      <c r="O322" s="49">
        <v>12.37671538</v>
      </c>
      <c r="P322" s="49">
        <v>27376.709719999999</v>
      </c>
      <c r="Q322" s="50">
        <v>1043</v>
      </c>
      <c r="R322" s="50">
        <v>1537</v>
      </c>
      <c r="S322" s="50">
        <v>1061</v>
      </c>
      <c r="T322" s="50">
        <v>1209</v>
      </c>
      <c r="U322" s="50">
        <v>6.8390930000000001E-3</v>
      </c>
      <c r="V322" s="50">
        <v>1.8044535E-2</v>
      </c>
      <c r="W322" s="50">
        <v>9.8400001530000001</v>
      </c>
      <c r="X322" s="50">
        <v>7.2080729999999997E-3</v>
      </c>
      <c r="Y322" s="49">
        <v>1.5550482000000001</v>
      </c>
      <c r="Z322" s="49">
        <v>91.334981130000003</v>
      </c>
      <c r="AA322" s="49">
        <v>5.6654980149999998</v>
      </c>
      <c r="AB322" s="50" t="s">
        <v>368</v>
      </c>
      <c r="AC322" s="49">
        <v>9.4702703079999999</v>
      </c>
      <c r="AD322" s="49">
        <v>7</v>
      </c>
      <c r="AE322" s="49">
        <v>1.92</v>
      </c>
      <c r="AF322" s="49">
        <v>4.5999999999999996</v>
      </c>
      <c r="AG322" s="49">
        <v>4.6900000000000004</v>
      </c>
      <c r="AH322" s="49">
        <v>4.6900000000000004</v>
      </c>
      <c r="AI322" s="49">
        <v>0.61</v>
      </c>
      <c r="AJ322" s="49">
        <v>0.44</v>
      </c>
      <c r="AK322" s="49">
        <v>0.54</v>
      </c>
      <c r="AL322" s="49">
        <v>0.53</v>
      </c>
      <c r="AM322" s="49">
        <v>1103</v>
      </c>
      <c r="AN322" s="49">
        <v>670</v>
      </c>
      <c r="AO322" s="49">
        <v>783</v>
      </c>
      <c r="AP322" s="49">
        <v>751</v>
      </c>
      <c r="AQ322" s="49">
        <v>980</v>
      </c>
      <c r="AR322" s="49">
        <v>647</v>
      </c>
      <c r="AS322" s="49">
        <v>756</v>
      </c>
      <c r="AT322" s="49">
        <v>703</v>
      </c>
      <c r="AU322" s="49">
        <v>0.126</v>
      </c>
      <c r="AV322" s="49">
        <v>3.5779999999999998</v>
      </c>
      <c r="AW322" s="49">
        <v>12</v>
      </c>
      <c r="AX322" s="49">
        <v>34</v>
      </c>
      <c r="AY322" s="49">
        <v>3</v>
      </c>
      <c r="AZ322" s="49">
        <v>4</v>
      </c>
      <c r="BA322" s="49">
        <v>5</v>
      </c>
      <c r="BB322" s="49">
        <v>5</v>
      </c>
      <c r="BC322" s="49">
        <v>5</v>
      </c>
      <c r="BD322" s="49">
        <v>1</v>
      </c>
      <c r="BE322" s="49">
        <v>1</v>
      </c>
      <c r="BF322" s="49">
        <v>1</v>
      </c>
      <c r="BG322" s="49">
        <v>5</v>
      </c>
      <c r="BH322" s="49">
        <v>5</v>
      </c>
      <c r="BI322" s="49">
        <v>5</v>
      </c>
      <c r="BJ322" s="49">
        <v>1</v>
      </c>
      <c r="BK322" s="49">
        <v>1</v>
      </c>
      <c r="BL322" s="49">
        <v>1</v>
      </c>
      <c r="BM322" s="49">
        <v>4</v>
      </c>
      <c r="BN322" s="49">
        <v>4</v>
      </c>
      <c r="BO322" s="49">
        <v>-0.10768399100000001</v>
      </c>
      <c r="BP322" s="49">
        <v>0.75087194199999996</v>
      </c>
      <c r="BQ322" s="49">
        <v>22.252722609999999</v>
      </c>
      <c r="BR322" s="49">
        <v>119</v>
      </c>
      <c r="BS322" s="49">
        <v>47</v>
      </c>
      <c r="BT322" s="49">
        <v>63</v>
      </c>
      <c r="BU322" s="49">
        <v>75</v>
      </c>
      <c r="BV322" s="49">
        <v>86</v>
      </c>
      <c r="BW322" s="49">
        <v>101</v>
      </c>
      <c r="BX322" s="49">
        <v>113</v>
      </c>
      <c r="BY322" s="49">
        <v>126</v>
      </c>
      <c r="BZ322" s="49">
        <v>53</v>
      </c>
      <c r="CA322" s="49">
        <v>71</v>
      </c>
      <c r="CB322" s="49">
        <v>83</v>
      </c>
      <c r="CC322" s="49">
        <v>96</v>
      </c>
      <c r="CD322" s="49">
        <v>113</v>
      </c>
      <c r="CE322" s="49">
        <v>127</v>
      </c>
      <c r="CF322" s="49">
        <v>141</v>
      </c>
      <c r="CG322" s="52">
        <v>0</v>
      </c>
      <c r="CH322" s="53">
        <v>0</v>
      </c>
      <c r="CI322" s="54">
        <v>0</v>
      </c>
      <c r="CJ322" s="55">
        <v>0</v>
      </c>
      <c r="CK322" s="61">
        <v>100</v>
      </c>
      <c r="CL322" s="57">
        <v>0</v>
      </c>
      <c r="CM322" s="58">
        <v>0</v>
      </c>
      <c r="CN322" s="59">
        <v>0</v>
      </c>
      <c r="CO322" s="60" t="s">
        <v>404</v>
      </c>
      <c r="CP322" s="49">
        <v>0</v>
      </c>
      <c r="CQ322" s="49">
        <v>0</v>
      </c>
      <c r="CR322" s="49">
        <v>0</v>
      </c>
      <c r="CS322" s="49">
        <v>0</v>
      </c>
      <c r="CT322" s="49">
        <v>0</v>
      </c>
      <c r="CU322" s="49">
        <v>0</v>
      </c>
      <c r="CV322" s="49">
        <v>0</v>
      </c>
      <c r="CW322" s="49">
        <v>0</v>
      </c>
      <c r="CX322" s="49">
        <v>100</v>
      </c>
    </row>
    <row r="323" spans="1:102" ht="15.75" thickBot="1" x14ac:dyDescent="0.3">
      <c r="A323" s="48" t="s">
        <v>405</v>
      </c>
      <c r="B323" s="49" t="s">
        <v>1015</v>
      </c>
      <c r="C323" s="49" t="s">
        <v>1072</v>
      </c>
      <c r="D323" s="49" t="s">
        <v>1079</v>
      </c>
      <c r="E323" s="49" t="s">
        <v>1080</v>
      </c>
      <c r="F323" s="50">
        <v>782</v>
      </c>
      <c r="G323" s="49">
        <v>-28.81813</v>
      </c>
      <c r="H323" s="49">
        <v>29.54505</v>
      </c>
      <c r="I323" s="51">
        <v>23707</v>
      </c>
      <c r="J323" s="51">
        <v>43207</v>
      </c>
      <c r="K323" s="50">
        <v>1960</v>
      </c>
      <c r="L323" s="49">
        <v>782.89819390000002</v>
      </c>
      <c r="M323" s="49">
        <v>192379.4025</v>
      </c>
      <c r="N323" s="49">
        <v>36514.479859999999</v>
      </c>
      <c r="O323" s="49">
        <v>36.514479860000002</v>
      </c>
      <c r="P323" s="49">
        <v>67810.209350000005</v>
      </c>
      <c r="Q323" s="50">
        <v>1020</v>
      </c>
      <c r="R323" s="50">
        <v>3370</v>
      </c>
      <c r="S323" s="50">
        <v>1032</v>
      </c>
      <c r="T323" s="50">
        <v>1601</v>
      </c>
      <c r="U323" s="50">
        <v>9.0048920000000005E-3</v>
      </c>
      <c r="V323" s="50">
        <v>3.4655549000000001E-2</v>
      </c>
      <c r="W323" s="50">
        <v>22.770000459999999</v>
      </c>
      <c r="X323" s="50">
        <v>1.1188089E-2</v>
      </c>
      <c r="Y323" s="49">
        <v>1.7885023229999999</v>
      </c>
      <c r="Z323" s="49">
        <v>85.305594110000001</v>
      </c>
      <c r="AA323" s="49">
        <v>9.6170329219999999</v>
      </c>
      <c r="AB323" s="50" t="s">
        <v>368</v>
      </c>
      <c r="AC323" s="49">
        <v>19.066176219999999</v>
      </c>
      <c r="AD323" s="49">
        <v>7</v>
      </c>
      <c r="AE323" s="49">
        <v>1.58</v>
      </c>
      <c r="AF323" s="49">
        <v>3.61</v>
      </c>
      <c r="AG323" s="49">
        <v>3.38</v>
      </c>
      <c r="AH323" s="49">
        <v>2.41</v>
      </c>
      <c r="AI323" s="49">
        <v>0.74</v>
      </c>
      <c r="AJ323" s="49">
        <v>0.23</v>
      </c>
      <c r="AK323" s="49">
        <v>0.5</v>
      </c>
      <c r="AL323" s="49">
        <v>0.56000000000000005</v>
      </c>
      <c r="AM323" s="49">
        <v>1967</v>
      </c>
      <c r="AN323" s="49">
        <v>660</v>
      </c>
      <c r="AO323" s="49">
        <v>1009</v>
      </c>
      <c r="AP323" s="49">
        <v>918</v>
      </c>
      <c r="AQ323" s="49">
        <v>1651</v>
      </c>
      <c r="AR323" s="49">
        <v>647</v>
      </c>
      <c r="AS323" s="49">
        <v>992</v>
      </c>
      <c r="AT323" s="49">
        <v>923</v>
      </c>
      <c r="AU323" s="49">
        <v>0.20300000000000001</v>
      </c>
      <c r="AV323" s="49">
        <v>3.2320000000000002</v>
      </c>
      <c r="AW323" s="49">
        <v>12</v>
      </c>
      <c r="AX323" s="49">
        <v>34</v>
      </c>
      <c r="AY323" s="49">
        <v>3</v>
      </c>
      <c r="AZ323" s="49">
        <v>4</v>
      </c>
      <c r="BA323" s="49">
        <v>5</v>
      </c>
      <c r="BB323" s="49">
        <v>5</v>
      </c>
      <c r="BC323" s="49">
        <v>4</v>
      </c>
      <c r="BD323" s="49">
        <v>1</v>
      </c>
      <c r="BE323" s="49">
        <v>2</v>
      </c>
      <c r="BF323" s="49">
        <v>1</v>
      </c>
      <c r="BG323" s="49">
        <v>5</v>
      </c>
      <c r="BH323" s="49">
        <v>5</v>
      </c>
      <c r="BI323" s="49">
        <v>5</v>
      </c>
      <c r="BJ323" s="49">
        <v>1</v>
      </c>
      <c r="BK323" s="49">
        <v>1</v>
      </c>
      <c r="BL323" s="49">
        <v>1</v>
      </c>
      <c r="BM323" s="49">
        <v>4</v>
      </c>
      <c r="BN323" s="49">
        <v>4</v>
      </c>
      <c r="BO323" s="49">
        <v>4.1131040000000002E-3</v>
      </c>
      <c r="BP323" s="49">
        <v>0.68640796699999995</v>
      </c>
      <c r="BQ323" s="49">
        <v>38.288604319999997</v>
      </c>
      <c r="BR323" s="49">
        <v>134</v>
      </c>
      <c r="BS323" s="49">
        <v>61</v>
      </c>
      <c r="BT323" s="49">
        <v>82</v>
      </c>
      <c r="BU323" s="49">
        <v>97</v>
      </c>
      <c r="BV323" s="49">
        <v>112</v>
      </c>
      <c r="BW323" s="49">
        <v>132</v>
      </c>
      <c r="BX323" s="49">
        <v>148</v>
      </c>
      <c r="BY323" s="49">
        <v>164</v>
      </c>
      <c r="BZ323" s="49">
        <v>72</v>
      </c>
      <c r="CA323" s="49">
        <v>97</v>
      </c>
      <c r="CB323" s="49">
        <v>114</v>
      </c>
      <c r="CC323" s="49">
        <v>131</v>
      </c>
      <c r="CD323" s="49">
        <v>155</v>
      </c>
      <c r="CE323" s="49">
        <v>174</v>
      </c>
      <c r="CF323" s="49">
        <v>193</v>
      </c>
      <c r="CG323" s="52">
        <v>0</v>
      </c>
      <c r="CH323" s="53">
        <v>0</v>
      </c>
      <c r="CI323" s="54">
        <v>0</v>
      </c>
      <c r="CJ323" s="55">
        <v>0</v>
      </c>
      <c r="CK323" s="61">
        <v>100</v>
      </c>
      <c r="CL323" s="57">
        <v>0</v>
      </c>
      <c r="CM323" s="58">
        <v>0</v>
      </c>
      <c r="CN323" s="59">
        <v>0</v>
      </c>
      <c r="CO323" s="60" t="s">
        <v>405</v>
      </c>
      <c r="CP323" s="49">
        <v>0</v>
      </c>
      <c r="CQ323" s="49">
        <v>0</v>
      </c>
      <c r="CR323" s="49">
        <v>0</v>
      </c>
      <c r="CS323" s="49">
        <v>0</v>
      </c>
      <c r="CT323" s="49">
        <v>0</v>
      </c>
      <c r="CU323" s="49">
        <v>0</v>
      </c>
      <c r="CV323" s="49">
        <v>0</v>
      </c>
      <c r="CW323" s="49">
        <v>0</v>
      </c>
      <c r="CX323" s="49">
        <v>100</v>
      </c>
    </row>
    <row r="324" spans="1:102" ht="15.75" thickBot="1" x14ac:dyDescent="0.3">
      <c r="A324" s="48" t="s">
        <v>406</v>
      </c>
      <c r="B324" s="49" t="s">
        <v>1015</v>
      </c>
      <c r="C324" s="49" t="s">
        <v>1072</v>
      </c>
      <c r="D324" s="49" t="s">
        <v>1073</v>
      </c>
      <c r="E324" s="49" t="s">
        <v>1075</v>
      </c>
      <c r="F324" s="50">
        <v>21</v>
      </c>
      <c r="G324" s="49">
        <v>-28.508179999999999</v>
      </c>
      <c r="H324" s="49">
        <v>29.34806</v>
      </c>
      <c r="I324" s="51">
        <v>24965</v>
      </c>
      <c r="J324" s="51">
        <v>34051</v>
      </c>
      <c r="K324" s="50">
        <v>1968</v>
      </c>
      <c r="L324" s="49">
        <v>20.705361610000001</v>
      </c>
      <c r="M324" s="49">
        <v>27539.979810000001</v>
      </c>
      <c r="N324" s="49">
        <v>4095.3985170000001</v>
      </c>
      <c r="O324" s="49">
        <v>4.0953985169999996</v>
      </c>
      <c r="P324" s="49">
        <v>7652.6199800000004</v>
      </c>
      <c r="Q324" s="50">
        <v>1197</v>
      </c>
      <c r="R324" s="50">
        <v>1592</v>
      </c>
      <c r="S324" s="50">
        <v>1215</v>
      </c>
      <c r="T324" s="50">
        <v>1484</v>
      </c>
      <c r="U324" s="50">
        <v>3.5434641000000003E-2</v>
      </c>
      <c r="V324" s="50">
        <v>5.1616308999999999E-2</v>
      </c>
      <c r="W324" s="50">
        <v>23.260000229999999</v>
      </c>
      <c r="X324" s="50">
        <v>4.6868480999999997E-2</v>
      </c>
      <c r="Y324" s="49">
        <v>2.1148704600000001</v>
      </c>
      <c r="Z324" s="49">
        <v>96.624781029999994</v>
      </c>
      <c r="AA324" s="49">
        <v>1.0326653109999999</v>
      </c>
      <c r="AB324" s="50" t="s">
        <v>368</v>
      </c>
      <c r="AC324" s="49">
        <v>8.0235084650000008</v>
      </c>
      <c r="AD324" s="49">
        <v>5.89</v>
      </c>
      <c r="AE324" s="49">
        <v>2.42</v>
      </c>
      <c r="AF324" s="49">
        <v>3.6</v>
      </c>
      <c r="AG324" s="49">
        <v>3.73</v>
      </c>
      <c r="AH324" s="49">
        <v>3.73</v>
      </c>
      <c r="AI324" s="49">
        <v>0.54</v>
      </c>
      <c r="AJ324" s="49">
        <v>0.38</v>
      </c>
      <c r="AK324" s="49">
        <v>0.51</v>
      </c>
      <c r="AL324" s="49">
        <v>0.53</v>
      </c>
      <c r="AM324" s="49">
        <v>1158</v>
      </c>
      <c r="AN324" s="49">
        <v>990</v>
      </c>
      <c r="AO324" s="49">
        <v>1078</v>
      </c>
      <c r="AP324" s="49">
        <v>1074</v>
      </c>
      <c r="AQ324" s="49">
        <v>900</v>
      </c>
      <c r="AR324" s="49">
        <v>835</v>
      </c>
      <c r="AS324" s="49">
        <v>874</v>
      </c>
      <c r="AT324" s="49">
        <v>885</v>
      </c>
      <c r="AU324" s="49">
        <v>0</v>
      </c>
      <c r="AV324" s="49">
        <v>0</v>
      </c>
      <c r="AW324" s="49">
        <v>12</v>
      </c>
      <c r="AX324" s="49">
        <v>34</v>
      </c>
      <c r="AY324" s="49">
        <v>3</v>
      </c>
      <c r="AZ324" s="49">
        <v>4</v>
      </c>
      <c r="BA324" s="49">
        <v>5</v>
      </c>
      <c r="BB324" s="49">
        <v>5</v>
      </c>
      <c r="BC324" s="49">
        <v>5</v>
      </c>
      <c r="BD324" s="49">
        <v>1</v>
      </c>
      <c r="BE324" s="49">
        <v>1</v>
      </c>
      <c r="BF324" s="49">
        <v>1</v>
      </c>
      <c r="BG324" s="49">
        <v>5</v>
      </c>
      <c r="BH324" s="49">
        <v>5</v>
      </c>
      <c r="BI324" s="49">
        <v>5</v>
      </c>
      <c r="BJ324" s="49">
        <v>1</v>
      </c>
      <c r="BK324" s="49">
        <v>1</v>
      </c>
      <c r="BL324" s="49">
        <v>1</v>
      </c>
      <c r="BM324" s="49">
        <v>4</v>
      </c>
      <c r="BN324" s="49">
        <v>4</v>
      </c>
      <c r="BO324" s="49">
        <v>-0.10479769799999999</v>
      </c>
      <c r="BP324" s="49">
        <v>0.84350059499999996</v>
      </c>
      <c r="BQ324" s="49">
        <v>22.7597512</v>
      </c>
      <c r="BR324" s="49">
        <v>166</v>
      </c>
      <c r="BS324" s="49">
        <v>36</v>
      </c>
      <c r="BT324" s="49">
        <v>49</v>
      </c>
      <c r="BU324" s="49">
        <v>58</v>
      </c>
      <c r="BV324" s="49">
        <v>66</v>
      </c>
      <c r="BW324" s="49">
        <v>78</v>
      </c>
      <c r="BX324" s="49">
        <v>87</v>
      </c>
      <c r="BY324" s="49">
        <v>96</v>
      </c>
      <c r="BZ324" s="49">
        <v>67</v>
      </c>
      <c r="CA324" s="49">
        <v>90</v>
      </c>
      <c r="CB324" s="49">
        <v>106</v>
      </c>
      <c r="CC324" s="49">
        <v>121</v>
      </c>
      <c r="CD324" s="49">
        <v>143</v>
      </c>
      <c r="CE324" s="49">
        <v>159</v>
      </c>
      <c r="CF324" s="49">
        <v>176</v>
      </c>
      <c r="CG324" s="52">
        <v>0</v>
      </c>
      <c r="CH324" s="53">
        <v>0</v>
      </c>
      <c r="CI324" s="54">
        <v>0</v>
      </c>
      <c r="CJ324" s="55">
        <v>0</v>
      </c>
      <c r="CK324" s="61">
        <v>100</v>
      </c>
      <c r="CL324" s="57">
        <v>0</v>
      </c>
      <c r="CM324" s="58">
        <v>0</v>
      </c>
      <c r="CN324" s="59">
        <v>0</v>
      </c>
      <c r="CO324" s="60" t="s">
        <v>406</v>
      </c>
      <c r="CP324" s="49">
        <v>0</v>
      </c>
      <c r="CQ324" s="49">
        <v>0</v>
      </c>
      <c r="CR324" s="49">
        <v>0</v>
      </c>
      <c r="CS324" s="49">
        <v>0</v>
      </c>
      <c r="CT324" s="49">
        <v>0</v>
      </c>
      <c r="CU324" s="49">
        <v>0</v>
      </c>
      <c r="CV324" s="49">
        <v>0</v>
      </c>
      <c r="CW324" s="49">
        <v>0</v>
      </c>
      <c r="CX324" s="49">
        <v>100</v>
      </c>
    </row>
    <row r="325" spans="1:102" ht="15.75" thickBot="1" x14ac:dyDescent="0.3">
      <c r="A325" s="48" t="s">
        <v>407</v>
      </c>
      <c r="B325" s="49" t="s">
        <v>1015</v>
      </c>
      <c r="C325" s="49" t="s">
        <v>1072</v>
      </c>
      <c r="D325" s="49" t="s">
        <v>1073</v>
      </c>
      <c r="E325" s="49" t="s">
        <v>1075</v>
      </c>
      <c r="F325" s="50">
        <v>23</v>
      </c>
      <c r="G325" s="49">
        <v>-28.514289999999999</v>
      </c>
      <c r="H325" s="49">
        <v>29.336670000000002</v>
      </c>
      <c r="I325" s="51">
        <v>24954</v>
      </c>
      <c r="J325" s="51">
        <v>34051</v>
      </c>
      <c r="K325" s="50">
        <v>1968</v>
      </c>
      <c r="L325" s="49">
        <v>22.693827280000001</v>
      </c>
      <c r="M325" s="49">
        <v>29275.95336</v>
      </c>
      <c r="N325" s="49">
        <v>6347.9144690000003</v>
      </c>
      <c r="O325" s="49">
        <v>6.347914469</v>
      </c>
      <c r="P325" s="49">
        <v>11560.750899999999</v>
      </c>
      <c r="Q325" s="50">
        <v>1180</v>
      </c>
      <c r="R325" s="50">
        <v>1986</v>
      </c>
      <c r="S325" s="50">
        <v>1197</v>
      </c>
      <c r="T325" s="50">
        <v>1621</v>
      </c>
      <c r="U325" s="50">
        <v>3.4774587000000003E-2</v>
      </c>
      <c r="V325" s="50">
        <v>6.9718655000000004E-2</v>
      </c>
      <c r="W325" s="50">
        <v>28.75</v>
      </c>
      <c r="X325" s="50">
        <v>4.8901089000000002E-2</v>
      </c>
      <c r="Y325" s="49">
        <v>2.1211923860000002</v>
      </c>
      <c r="Z325" s="49">
        <v>97.373563129999994</v>
      </c>
      <c r="AA325" s="49">
        <v>1.3958107310000001</v>
      </c>
      <c r="AB325" s="50" t="s">
        <v>368</v>
      </c>
      <c r="AC325" s="49">
        <v>8.4894205199999995</v>
      </c>
      <c r="AD325" s="49">
        <v>6.29</v>
      </c>
      <c r="AE325" s="49">
        <v>2.42</v>
      </c>
      <c r="AF325" s="49">
        <v>3.74</v>
      </c>
      <c r="AG325" s="49">
        <v>3.73</v>
      </c>
      <c r="AH325" s="49">
        <v>3.73</v>
      </c>
      <c r="AI325" s="49">
        <v>0.54</v>
      </c>
      <c r="AJ325" s="49">
        <v>0.38</v>
      </c>
      <c r="AK325" s="49">
        <v>0.51</v>
      </c>
      <c r="AL325" s="49">
        <v>0.53</v>
      </c>
      <c r="AM325" s="49">
        <v>1229</v>
      </c>
      <c r="AN325" s="49">
        <v>1013</v>
      </c>
      <c r="AO325" s="49">
        <v>1112</v>
      </c>
      <c r="AP325" s="49">
        <v>1110</v>
      </c>
      <c r="AQ325" s="49">
        <v>1006</v>
      </c>
      <c r="AR325" s="49">
        <v>862</v>
      </c>
      <c r="AS325" s="49">
        <v>927</v>
      </c>
      <c r="AT325" s="49">
        <v>937</v>
      </c>
      <c r="AU325" s="49">
        <v>0</v>
      </c>
      <c r="AV325" s="49">
        <v>5.0000000000000001E-3</v>
      </c>
      <c r="AW325" s="49">
        <v>12</v>
      </c>
      <c r="AX325" s="49">
        <v>34</v>
      </c>
      <c r="AY325" s="49">
        <v>3</v>
      </c>
      <c r="AZ325" s="49">
        <v>4</v>
      </c>
      <c r="BA325" s="49">
        <v>5</v>
      </c>
      <c r="BB325" s="49">
        <v>5</v>
      </c>
      <c r="BC325" s="49">
        <v>5</v>
      </c>
      <c r="BD325" s="49">
        <v>1</v>
      </c>
      <c r="BE325" s="49">
        <v>1</v>
      </c>
      <c r="BF325" s="49">
        <v>1</v>
      </c>
      <c r="BG325" s="49">
        <v>5</v>
      </c>
      <c r="BH325" s="49">
        <v>5</v>
      </c>
      <c r="BI325" s="49">
        <v>5</v>
      </c>
      <c r="BJ325" s="49">
        <v>1</v>
      </c>
      <c r="BK325" s="49">
        <v>1</v>
      </c>
      <c r="BL325" s="49">
        <v>1</v>
      </c>
      <c r="BM325" s="49">
        <v>4</v>
      </c>
      <c r="BN325" s="49">
        <v>4</v>
      </c>
      <c r="BO325" s="49">
        <v>-0.10479769799999999</v>
      </c>
      <c r="BP325" s="49">
        <v>0.68389377699999998</v>
      </c>
      <c r="BQ325" s="49">
        <v>25.866734820000001</v>
      </c>
      <c r="BR325" s="49">
        <v>167</v>
      </c>
      <c r="BS325" s="49">
        <v>40</v>
      </c>
      <c r="BT325" s="49">
        <v>54</v>
      </c>
      <c r="BU325" s="49">
        <v>64</v>
      </c>
      <c r="BV325" s="49">
        <v>73</v>
      </c>
      <c r="BW325" s="49">
        <v>86</v>
      </c>
      <c r="BX325" s="49">
        <v>96</v>
      </c>
      <c r="BY325" s="49">
        <v>106</v>
      </c>
      <c r="BZ325" s="49">
        <v>66</v>
      </c>
      <c r="CA325" s="49">
        <v>89</v>
      </c>
      <c r="CB325" s="49">
        <v>105</v>
      </c>
      <c r="CC325" s="49">
        <v>120</v>
      </c>
      <c r="CD325" s="49">
        <v>141</v>
      </c>
      <c r="CE325" s="49">
        <v>157</v>
      </c>
      <c r="CF325" s="49">
        <v>174</v>
      </c>
      <c r="CG325" s="52">
        <v>0</v>
      </c>
      <c r="CH325" s="53">
        <v>0</v>
      </c>
      <c r="CI325" s="54">
        <v>0</v>
      </c>
      <c r="CJ325" s="55">
        <v>0</v>
      </c>
      <c r="CK325" s="61">
        <v>100</v>
      </c>
      <c r="CL325" s="57">
        <v>0</v>
      </c>
      <c r="CM325" s="58">
        <v>0</v>
      </c>
      <c r="CN325" s="59">
        <v>0</v>
      </c>
      <c r="CO325" s="60" t="s">
        <v>407</v>
      </c>
      <c r="CP325" s="49">
        <v>0</v>
      </c>
      <c r="CQ325" s="49">
        <v>0</v>
      </c>
      <c r="CR325" s="49">
        <v>0</v>
      </c>
      <c r="CS325" s="49">
        <v>0</v>
      </c>
      <c r="CT325" s="49">
        <v>0</v>
      </c>
      <c r="CU325" s="49">
        <v>0</v>
      </c>
      <c r="CV325" s="49">
        <v>0</v>
      </c>
      <c r="CW325" s="49">
        <v>0</v>
      </c>
      <c r="CX325" s="49">
        <v>100</v>
      </c>
    </row>
    <row r="326" spans="1:102" ht="15.75" thickBot="1" x14ac:dyDescent="0.3">
      <c r="A326" s="48" t="s">
        <v>408</v>
      </c>
      <c r="B326" s="49" t="s">
        <v>1015</v>
      </c>
      <c r="C326" s="49" t="s">
        <v>1072</v>
      </c>
      <c r="D326" s="49" t="s">
        <v>1073</v>
      </c>
      <c r="E326" s="49" t="s">
        <v>1074</v>
      </c>
      <c r="F326" s="50">
        <v>69</v>
      </c>
      <c r="G326" s="49">
        <v>-28.641500000000001</v>
      </c>
      <c r="H326" s="49">
        <v>29.033049999999999</v>
      </c>
      <c r="I326" s="51">
        <v>27036</v>
      </c>
      <c r="J326" s="51">
        <v>34050</v>
      </c>
      <c r="K326" s="50">
        <v>1973</v>
      </c>
      <c r="L326" s="49">
        <v>68.990144709999996</v>
      </c>
      <c r="M326" s="49">
        <v>50715.742509999996</v>
      </c>
      <c r="N326" s="49">
        <v>6946.6035410000004</v>
      </c>
      <c r="O326" s="49">
        <v>6.946603541</v>
      </c>
      <c r="P326" s="49">
        <v>13287.465620000001</v>
      </c>
      <c r="Q326" s="50">
        <v>1225</v>
      </c>
      <c r="R326" s="50">
        <v>2083</v>
      </c>
      <c r="S326" s="50">
        <v>1237</v>
      </c>
      <c r="T326" s="50">
        <v>1748</v>
      </c>
      <c r="U326" s="50">
        <v>3.3292877999999998E-2</v>
      </c>
      <c r="V326" s="50">
        <v>6.4572133000000004E-2</v>
      </c>
      <c r="W326" s="50">
        <v>26.079999919999999</v>
      </c>
      <c r="X326" s="50">
        <v>5.1276393000000003E-2</v>
      </c>
      <c r="Y326" s="49">
        <v>2.3197899180000001</v>
      </c>
      <c r="Z326" s="49">
        <v>91.554635860000005</v>
      </c>
      <c r="AA326" s="49">
        <v>1.5256227099999999</v>
      </c>
      <c r="AB326" s="50" t="s">
        <v>368</v>
      </c>
      <c r="AC326" s="49">
        <v>10.76496824</v>
      </c>
      <c r="AD326" s="49">
        <v>7</v>
      </c>
      <c r="AE326" s="49">
        <v>1.67</v>
      </c>
      <c r="AF326" s="49">
        <v>3.41</v>
      </c>
      <c r="AG326" s="49">
        <v>2.81</v>
      </c>
      <c r="AH326" s="49">
        <v>2.81</v>
      </c>
      <c r="AI326" s="49">
        <v>0.72</v>
      </c>
      <c r="AJ326" s="49">
        <v>0.52</v>
      </c>
      <c r="AK326" s="49">
        <v>0.62</v>
      </c>
      <c r="AL326" s="49">
        <v>0.61</v>
      </c>
      <c r="AM326" s="49">
        <v>1378</v>
      </c>
      <c r="AN326" s="49">
        <v>916</v>
      </c>
      <c r="AO326" s="49">
        <v>1167</v>
      </c>
      <c r="AP326" s="49">
        <v>1179</v>
      </c>
      <c r="AQ326" s="49">
        <v>1122</v>
      </c>
      <c r="AR326" s="49">
        <v>839</v>
      </c>
      <c r="AS326" s="49">
        <v>980</v>
      </c>
      <c r="AT326" s="49">
        <v>957</v>
      </c>
      <c r="AU326" s="49">
        <v>7.0000000000000001E-3</v>
      </c>
      <c r="AV326" s="49">
        <v>7.9000000000000001E-2</v>
      </c>
      <c r="AW326" s="49">
        <v>12</v>
      </c>
      <c r="AX326" s="49">
        <v>34</v>
      </c>
      <c r="AY326" s="49">
        <v>3</v>
      </c>
      <c r="AZ326" s="49">
        <v>4</v>
      </c>
      <c r="BA326" s="49">
        <v>5</v>
      </c>
      <c r="BB326" s="49">
        <v>5</v>
      </c>
      <c r="BC326" s="49">
        <v>5</v>
      </c>
      <c r="BD326" s="49">
        <v>1</v>
      </c>
      <c r="BE326" s="49">
        <v>1</v>
      </c>
      <c r="BF326" s="49">
        <v>1</v>
      </c>
      <c r="BG326" s="49">
        <v>5</v>
      </c>
      <c r="BH326" s="49">
        <v>5</v>
      </c>
      <c r="BI326" s="49">
        <v>5</v>
      </c>
      <c r="BJ326" s="49">
        <v>1</v>
      </c>
      <c r="BK326" s="49">
        <v>1</v>
      </c>
      <c r="BL326" s="49">
        <v>1</v>
      </c>
      <c r="BM326" s="49">
        <v>4</v>
      </c>
      <c r="BN326" s="49">
        <v>4</v>
      </c>
      <c r="BO326" s="49">
        <v>-3.7714588E-2</v>
      </c>
      <c r="BP326" s="49">
        <v>0.82367391199999995</v>
      </c>
      <c r="BQ326" s="49">
        <v>13.61814577</v>
      </c>
      <c r="BR326" s="49">
        <v>177</v>
      </c>
      <c r="BS326" s="49">
        <v>44</v>
      </c>
      <c r="BT326" s="49">
        <v>59</v>
      </c>
      <c r="BU326" s="49">
        <v>69</v>
      </c>
      <c r="BV326" s="49">
        <v>80</v>
      </c>
      <c r="BW326" s="49">
        <v>93</v>
      </c>
      <c r="BX326" s="49">
        <v>104</v>
      </c>
      <c r="BY326" s="49">
        <v>115</v>
      </c>
      <c r="BZ326" s="49">
        <v>75</v>
      </c>
      <c r="CA326" s="49">
        <v>101</v>
      </c>
      <c r="CB326" s="49">
        <v>119</v>
      </c>
      <c r="CC326" s="49">
        <v>136</v>
      </c>
      <c r="CD326" s="49">
        <v>160</v>
      </c>
      <c r="CE326" s="49">
        <v>178</v>
      </c>
      <c r="CF326" s="49">
        <v>197</v>
      </c>
      <c r="CG326" s="52">
        <v>0</v>
      </c>
      <c r="CH326" s="53">
        <v>0</v>
      </c>
      <c r="CI326" s="54">
        <v>0</v>
      </c>
      <c r="CJ326" s="55">
        <v>0</v>
      </c>
      <c r="CK326" s="61">
        <v>100</v>
      </c>
      <c r="CL326" s="57">
        <v>0</v>
      </c>
      <c r="CM326" s="58">
        <v>0</v>
      </c>
      <c r="CN326" s="59">
        <v>0</v>
      </c>
      <c r="CO326" s="60" t="s">
        <v>408</v>
      </c>
      <c r="CP326" s="49">
        <v>0</v>
      </c>
      <c r="CQ326" s="49">
        <v>0</v>
      </c>
      <c r="CR326" s="49">
        <v>0</v>
      </c>
      <c r="CS326" s="49">
        <v>100</v>
      </c>
      <c r="CT326" s="49">
        <v>0</v>
      </c>
      <c r="CU326" s="49">
        <v>0</v>
      </c>
      <c r="CV326" s="49">
        <v>0</v>
      </c>
      <c r="CW326" s="49">
        <v>0</v>
      </c>
      <c r="CX326" s="49">
        <v>0</v>
      </c>
    </row>
    <row r="327" spans="1:102" ht="15.75" thickBot="1" x14ac:dyDescent="0.3">
      <c r="A327" s="48" t="s">
        <v>409</v>
      </c>
      <c r="B327" s="49" t="s">
        <v>1015</v>
      </c>
      <c r="C327" s="49" t="s">
        <v>1072</v>
      </c>
      <c r="D327" s="49" t="s">
        <v>1088</v>
      </c>
      <c r="E327" s="49" t="s">
        <v>1089</v>
      </c>
      <c r="F327" s="50">
        <v>1644</v>
      </c>
      <c r="G327" s="49">
        <v>-28.560970000000001</v>
      </c>
      <c r="H327" s="49">
        <v>29.750499999999999</v>
      </c>
      <c r="I327" s="51">
        <v>26225</v>
      </c>
      <c r="J327" s="51">
        <v>43263</v>
      </c>
      <c r="K327" s="50">
        <v>1971</v>
      </c>
      <c r="L327" s="49">
        <v>1646.4318699999999</v>
      </c>
      <c r="M327" s="49">
        <v>344688.58669999999</v>
      </c>
      <c r="N327" s="49">
        <v>34578.960220000001</v>
      </c>
      <c r="O327" s="49">
        <v>34.578960219999999</v>
      </c>
      <c r="P327" s="49">
        <v>90852.173850000006</v>
      </c>
      <c r="Q327" s="50">
        <v>1018</v>
      </c>
      <c r="R327" s="50">
        <v>1870</v>
      </c>
      <c r="S327" s="50">
        <v>1036</v>
      </c>
      <c r="T327" s="50">
        <v>1475</v>
      </c>
      <c r="U327" s="50">
        <v>4.2799559999999997E-3</v>
      </c>
      <c r="V327" s="50">
        <v>9.3778709999999994E-3</v>
      </c>
      <c r="W327" s="50">
        <v>11.72999954</v>
      </c>
      <c r="X327" s="50">
        <v>6.4427E-3</v>
      </c>
      <c r="Y327" s="49">
        <v>1.7544210309999999</v>
      </c>
      <c r="Z327" s="49">
        <v>82.595183989999995</v>
      </c>
      <c r="AA327" s="49">
        <v>14.89848009</v>
      </c>
      <c r="AB327" s="50" t="s">
        <v>368</v>
      </c>
      <c r="AC327" s="49">
        <v>18.691630020000002</v>
      </c>
      <c r="AD327" s="49">
        <v>7</v>
      </c>
      <c r="AE327" s="49">
        <v>2.38</v>
      </c>
      <c r="AF327" s="49">
        <v>4.71</v>
      </c>
      <c r="AG327" s="49">
        <v>4.84</v>
      </c>
      <c r="AH327" s="49">
        <v>4.83</v>
      </c>
      <c r="AI327" s="49">
        <v>0.62</v>
      </c>
      <c r="AJ327" s="49">
        <v>0.24</v>
      </c>
      <c r="AK327" s="49">
        <v>0.39</v>
      </c>
      <c r="AL327" s="49">
        <v>0.39</v>
      </c>
      <c r="AM327" s="49">
        <v>1223</v>
      </c>
      <c r="AN327" s="49">
        <v>662</v>
      </c>
      <c r="AO327" s="49">
        <v>852</v>
      </c>
      <c r="AP327" s="49">
        <v>820</v>
      </c>
      <c r="AQ327" s="49">
        <v>1197</v>
      </c>
      <c r="AR327" s="49">
        <v>649</v>
      </c>
      <c r="AS327" s="49">
        <v>825</v>
      </c>
      <c r="AT327" s="49">
        <v>801</v>
      </c>
      <c r="AU327" s="49">
        <v>0.13200000000000001</v>
      </c>
      <c r="AV327" s="49">
        <v>2.1970000000000001</v>
      </c>
      <c r="AW327" s="49">
        <v>12</v>
      </c>
      <c r="AX327" s="49">
        <v>34</v>
      </c>
      <c r="AY327" s="49">
        <v>3</v>
      </c>
      <c r="AZ327" s="49">
        <v>4</v>
      </c>
      <c r="BA327" s="49">
        <v>5</v>
      </c>
      <c r="BB327" s="49">
        <v>5</v>
      </c>
      <c r="BC327" s="49">
        <v>4</v>
      </c>
      <c r="BD327" s="49">
        <v>1</v>
      </c>
      <c r="BE327" s="49">
        <v>2</v>
      </c>
      <c r="BF327" s="49">
        <v>1</v>
      </c>
      <c r="BG327" s="49">
        <v>5</v>
      </c>
      <c r="BH327" s="49">
        <v>5</v>
      </c>
      <c r="BI327" s="49">
        <v>5</v>
      </c>
      <c r="BJ327" s="49">
        <v>1</v>
      </c>
      <c r="BK327" s="49">
        <v>1</v>
      </c>
      <c r="BL327" s="49">
        <v>1</v>
      </c>
      <c r="BM327" s="49">
        <v>4</v>
      </c>
      <c r="BN327" s="49">
        <v>4</v>
      </c>
      <c r="BO327" s="49">
        <v>-0.107873942</v>
      </c>
      <c r="BP327" s="49">
        <v>0.70609915899999998</v>
      </c>
      <c r="BQ327" s="49">
        <v>25.563529809999999</v>
      </c>
      <c r="BR327" s="49">
        <v>139</v>
      </c>
      <c r="BS327" s="49">
        <v>67</v>
      </c>
      <c r="BT327" s="49">
        <v>90</v>
      </c>
      <c r="BU327" s="49">
        <v>105</v>
      </c>
      <c r="BV327" s="49">
        <v>121</v>
      </c>
      <c r="BW327" s="49">
        <v>141</v>
      </c>
      <c r="BX327" s="49">
        <v>158</v>
      </c>
      <c r="BY327" s="49">
        <v>174</v>
      </c>
      <c r="BZ327" s="49">
        <v>70</v>
      </c>
      <c r="CA327" s="49">
        <v>94</v>
      </c>
      <c r="CB327" s="49">
        <v>111</v>
      </c>
      <c r="CC327" s="49">
        <v>127</v>
      </c>
      <c r="CD327" s="49">
        <v>149</v>
      </c>
      <c r="CE327" s="49">
        <v>166</v>
      </c>
      <c r="CF327" s="49">
        <v>184</v>
      </c>
      <c r="CG327" s="52">
        <v>0</v>
      </c>
      <c r="CH327" s="53">
        <v>0</v>
      </c>
      <c r="CI327" s="54">
        <v>0</v>
      </c>
      <c r="CJ327" s="55">
        <v>0</v>
      </c>
      <c r="CK327" s="61">
        <v>100</v>
      </c>
      <c r="CL327" s="57">
        <v>0</v>
      </c>
      <c r="CM327" s="58">
        <v>0</v>
      </c>
      <c r="CN327" s="59">
        <v>0</v>
      </c>
      <c r="CO327" s="60" t="s">
        <v>409</v>
      </c>
      <c r="CP327" s="49">
        <v>0</v>
      </c>
      <c r="CQ327" s="49">
        <v>0</v>
      </c>
      <c r="CR327" s="49">
        <v>0</v>
      </c>
      <c r="CS327" s="49">
        <v>0</v>
      </c>
      <c r="CT327" s="49">
        <v>0</v>
      </c>
      <c r="CU327" s="49">
        <v>0</v>
      </c>
      <c r="CV327" s="49">
        <v>0</v>
      </c>
      <c r="CW327" s="49">
        <v>0</v>
      </c>
      <c r="CX327" s="49">
        <v>100</v>
      </c>
    </row>
    <row r="328" spans="1:102" ht="15.75" thickBot="1" x14ac:dyDescent="0.3">
      <c r="A328" s="62" t="s">
        <v>410</v>
      </c>
      <c r="B328" s="64" t="s">
        <v>1015</v>
      </c>
      <c r="C328" s="64" t="s">
        <v>1072</v>
      </c>
      <c r="D328" s="64" t="s">
        <v>1073</v>
      </c>
      <c r="E328" s="64" t="s">
        <v>1078</v>
      </c>
      <c r="F328" s="65">
        <v>2475</v>
      </c>
      <c r="G328" s="63">
        <v>-28.681290000000001</v>
      </c>
      <c r="H328" s="63">
        <v>29.517099999999999</v>
      </c>
      <c r="I328" s="66">
        <v>26070</v>
      </c>
      <c r="J328" s="66">
        <v>43235</v>
      </c>
      <c r="K328" s="65"/>
      <c r="L328" s="63">
        <v>2473.396538</v>
      </c>
      <c r="M328" s="63">
        <v>377164.45630000002</v>
      </c>
      <c r="N328" s="63">
        <v>58432.596640000003</v>
      </c>
      <c r="O328" s="49">
        <v>58.43259664</v>
      </c>
      <c r="P328" s="63">
        <v>113975.9299</v>
      </c>
      <c r="Q328" s="65">
        <v>1038</v>
      </c>
      <c r="R328" s="65">
        <v>3251</v>
      </c>
      <c r="S328" s="65">
        <v>1074</v>
      </c>
      <c r="T328" s="65">
        <v>1356</v>
      </c>
      <c r="U328" s="65">
        <v>4.2140199999999997E-3</v>
      </c>
      <c r="V328" s="65">
        <v>1.941638E-2</v>
      </c>
      <c r="W328" s="65">
        <v>23.559999470000001</v>
      </c>
      <c r="X328" s="65">
        <v>3.298942E-3</v>
      </c>
      <c r="Y328" s="63">
        <v>1.879864387</v>
      </c>
      <c r="Z328" s="63">
        <v>82.081292120000001</v>
      </c>
      <c r="AA328" s="63">
        <v>22.95550068</v>
      </c>
      <c r="AB328" s="65" t="s">
        <v>368</v>
      </c>
      <c r="AC328" s="63">
        <v>25.651247850000001</v>
      </c>
      <c r="AD328" s="63">
        <v>7</v>
      </c>
      <c r="AE328" s="63">
        <v>1.58</v>
      </c>
      <c r="AF328" s="63">
        <v>3.5</v>
      </c>
      <c r="AG328" s="63">
        <v>3.08</v>
      </c>
      <c r="AH328" s="63">
        <v>2.4900000000000002</v>
      </c>
      <c r="AI328" s="63">
        <v>0.72</v>
      </c>
      <c r="AJ328" s="63">
        <v>0.18</v>
      </c>
      <c r="AK328" s="63">
        <v>0.49</v>
      </c>
      <c r="AL328" s="63">
        <v>0.52</v>
      </c>
      <c r="AM328" s="63">
        <v>1914</v>
      </c>
      <c r="AN328" s="63">
        <v>672</v>
      </c>
      <c r="AO328" s="63">
        <v>1026</v>
      </c>
      <c r="AP328" s="63">
        <v>956</v>
      </c>
      <c r="AQ328" s="63">
        <v>1923</v>
      </c>
      <c r="AR328" s="63">
        <v>649</v>
      </c>
      <c r="AS328" s="63">
        <v>998</v>
      </c>
      <c r="AT328" s="63">
        <v>937</v>
      </c>
      <c r="AU328" s="63">
        <v>1.0740000000000001</v>
      </c>
      <c r="AV328" s="63">
        <v>2.8290000000000002</v>
      </c>
      <c r="AW328" s="63">
        <v>12</v>
      </c>
      <c r="AX328" s="63">
        <v>34</v>
      </c>
      <c r="AY328" s="63">
        <v>3</v>
      </c>
      <c r="AZ328" s="63">
        <v>4</v>
      </c>
      <c r="BA328" s="63">
        <v>5</v>
      </c>
      <c r="BB328" s="63">
        <v>5</v>
      </c>
      <c r="BC328" s="63">
        <v>4</v>
      </c>
      <c r="BD328" s="63">
        <v>1</v>
      </c>
      <c r="BE328" s="63">
        <v>2</v>
      </c>
      <c r="BF328" s="63">
        <v>1</v>
      </c>
      <c r="BG328" s="63">
        <v>5</v>
      </c>
      <c r="BH328" s="63">
        <v>5</v>
      </c>
      <c r="BI328" s="63">
        <v>5</v>
      </c>
      <c r="BJ328" s="63">
        <v>1</v>
      </c>
      <c r="BK328" s="63">
        <v>1</v>
      </c>
      <c r="BL328" s="63">
        <v>1</v>
      </c>
      <c r="BM328" s="63">
        <v>4</v>
      </c>
      <c r="BN328" s="63">
        <v>4</v>
      </c>
      <c r="BO328" s="63">
        <v>-4.7729189999999998E-2</v>
      </c>
      <c r="BP328" s="63">
        <v>0.79797564600000004</v>
      </c>
      <c r="BQ328" s="63">
        <v>35.23002769</v>
      </c>
      <c r="BR328" s="63">
        <v>134</v>
      </c>
      <c r="BS328" s="63">
        <v>80</v>
      </c>
      <c r="BT328" s="63">
        <v>108</v>
      </c>
      <c r="BU328" s="63">
        <v>127</v>
      </c>
      <c r="BV328" s="63">
        <v>146</v>
      </c>
      <c r="BW328" s="63">
        <v>171</v>
      </c>
      <c r="BX328" s="63">
        <v>190</v>
      </c>
      <c r="BY328" s="63">
        <v>211</v>
      </c>
      <c r="BZ328" s="63">
        <v>82</v>
      </c>
      <c r="CA328" s="63">
        <v>110</v>
      </c>
      <c r="CB328" s="63">
        <v>129</v>
      </c>
      <c r="CC328" s="63">
        <v>148</v>
      </c>
      <c r="CD328" s="63">
        <v>174</v>
      </c>
      <c r="CE328" s="63">
        <v>194</v>
      </c>
      <c r="CF328" s="63">
        <v>214</v>
      </c>
      <c r="CG328" s="52">
        <v>0</v>
      </c>
      <c r="CH328" s="53">
        <v>0</v>
      </c>
      <c r="CI328" s="54">
        <v>0</v>
      </c>
      <c r="CJ328" s="55">
        <v>0</v>
      </c>
      <c r="CK328" s="61">
        <v>100</v>
      </c>
      <c r="CL328" s="57">
        <v>0</v>
      </c>
      <c r="CM328" s="58">
        <v>0</v>
      </c>
      <c r="CN328" s="59">
        <v>0</v>
      </c>
      <c r="CO328" s="67" t="s">
        <v>410</v>
      </c>
      <c r="CP328" s="49">
        <v>0</v>
      </c>
      <c r="CQ328" s="49">
        <v>0</v>
      </c>
      <c r="CR328" s="49">
        <v>0</v>
      </c>
      <c r="CS328" s="49">
        <v>0</v>
      </c>
      <c r="CT328" s="49">
        <v>0</v>
      </c>
      <c r="CU328" s="49">
        <v>0</v>
      </c>
      <c r="CV328" s="49">
        <v>0</v>
      </c>
      <c r="CW328" s="49">
        <v>0</v>
      </c>
      <c r="CX328" s="49">
        <v>100</v>
      </c>
    </row>
    <row r="329" spans="1:102" ht="15.75" thickBot="1" x14ac:dyDescent="0.3">
      <c r="A329" s="62" t="s">
        <v>411</v>
      </c>
      <c r="B329" s="64" t="s">
        <v>1015</v>
      </c>
      <c r="C329" s="64" t="s">
        <v>1072</v>
      </c>
      <c r="D329" s="64" t="s">
        <v>1073</v>
      </c>
      <c r="E329" s="64" t="s">
        <v>1077</v>
      </c>
      <c r="F329" s="65">
        <v>1675</v>
      </c>
      <c r="G329" s="63">
        <v>-28.763490000000001</v>
      </c>
      <c r="H329" s="63">
        <v>29.291</v>
      </c>
      <c r="I329" s="66">
        <v>27800</v>
      </c>
      <c r="J329" s="66">
        <v>43234</v>
      </c>
      <c r="K329" s="65"/>
      <c r="L329" s="63">
        <v>1675.465919</v>
      </c>
      <c r="M329" s="63">
        <v>305215.58840000001</v>
      </c>
      <c r="N329" s="63">
        <v>18801.539799999999</v>
      </c>
      <c r="O329" s="49">
        <v>18.8015398</v>
      </c>
      <c r="P329" s="63">
        <v>69137.731280000007</v>
      </c>
      <c r="Q329" s="65">
        <v>1126</v>
      </c>
      <c r="R329" s="65">
        <v>3251</v>
      </c>
      <c r="S329" s="65">
        <v>1141</v>
      </c>
      <c r="T329" s="65">
        <v>1583</v>
      </c>
      <c r="U329" s="65">
        <v>7.7655409999999999E-3</v>
      </c>
      <c r="V329" s="65">
        <v>3.0735749999999999E-2</v>
      </c>
      <c r="W329" s="65">
        <v>29.899999619999999</v>
      </c>
      <c r="X329" s="65">
        <v>8.5240479999999993E-3</v>
      </c>
      <c r="Y329" s="63">
        <v>2.035157377</v>
      </c>
      <c r="Z329" s="63">
        <v>80.779917400000002</v>
      </c>
      <c r="AA329" s="63">
        <v>10.839191489999999</v>
      </c>
      <c r="AB329" s="65" t="s">
        <v>368</v>
      </c>
      <c r="AC329" s="63">
        <v>22.607365009999999</v>
      </c>
      <c r="AD329" s="63">
        <v>7</v>
      </c>
      <c r="AE329" s="63">
        <v>1.58</v>
      </c>
      <c r="AF329" s="63">
        <v>3.28</v>
      </c>
      <c r="AG329" s="63">
        <v>2.75</v>
      </c>
      <c r="AH329" s="63">
        <v>2.4900000000000002</v>
      </c>
      <c r="AI329" s="63">
        <v>0.72</v>
      </c>
      <c r="AJ329" s="63">
        <v>0.18</v>
      </c>
      <c r="AK329" s="63">
        <v>0.56999999999999995</v>
      </c>
      <c r="AL329" s="63">
        <v>0.64</v>
      </c>
      <c r="AM329" s="63">
        <v>1914</v>
      </c>
      <c r="AN329" s="63">
        <v>680</v>
      </c>
      <c r="AO329" s="63">
        <v>1126</v>
      </c>
      <c r="AP329" s="63">
        <v>1068</v>
      </c>
      <c r="AQ329" s="63">
        <v>1923</v>
      </c>
      <c r="AR329" s="63">
        <v>649</v>
      </c>
      <c r="AS329" s="63">
        <v>1107</v>
      </c>
      <c r="AT329" s="63">
        <v>1056</v>
      </c>
      <c r="AU329" s="63">
        <v>0.98799999999999999</v>
      </c>
      <c r="AV329" s="63">
        <v>3.5070000000000001</v>
      </c>
      <c r="AW329" s="63">
        <v>12</v>
      </c>
      <c r="AX329" s="63">
        <v>34</v>
      </c>
      <c r="AY329" s="63">
        <v>3</v>
      </c>
      <c r="AZ329" s="63">
        <v>4</v>
      </c>
      <c r="BA329" s="63">
        <v>5</v>
      </c>
      <c r="BB329" s="63">
        <v>5</v>
      </c>
      <c r="BC329" s="63">
        <v>4</v>
      </c>
      <c r="BD329" s="63">
        <v>1</v>
      </c>
      <c r="BE329" s="63">
        <v>2</v>
      </c>
      <c r="BF329" s="63">
        <v>1</v>
      </c>
      <c r="BG329" s="63">
        <v>5</v>
      </c>
      <c r="BH329" s="63">
        <v>5</v>
      </c>
      <c r="BI329" s="63">
        <v>5</v>
      </c>
      <c r="BJ329" s="63">
        <v>1</v>
      </c>
      <c r="BK329" s="63">
        <v>1</v>
      </c>
      <c r="BL329" s="63">
        <v>1</v>
      </c>
      <c r="BM329" s="63">
        <v>4</v>
      </c>
      <c r="BN329" s="63">
        <v>4</v>
      </c>
      <c r="BO329" s="63">
        <v>-4.7729189999999998E-2</v>
      </c>
      <c r="BP329" s="63">
        <v>0.79691314300000005</v>
      </c>
      <c r="BQ329" s="63">
        <v>43.555230229999999</v>
      </c>
      <c r="BR329" s="63">
        <v>150</v>
      </c>
      <c r="BS329" s="63">
        <v>70</v>
      </c>
      <c r="BT329" s="63">
        <v>94</v>
      </c>
      <c r="BU329" s="63">
        <v>111</v>
      </c>
      <c r="BV329" s="63">
        <v>127</v>
      </c>
      <c r="BW329" s="63">
        <v>150</v>
      </c>
      <c r="BX329" s="63">
        <v>167</v>
      </c>
      <c r="BY329" s="63">
        <v>185</v>
      </c>
      <c r="BZ329" s="63">
        <v>84</v>
      </c>
      <c r="CA329" s="63">
        <v>113</v>
      </c>
      <c r="CB329" s="63">
        <v>133</v>
      </c>
      <c r="CC329" s="63">
        <v>153</v>
      </c>
      <c r="CD329" s="63">
        <v>180</v>
      </c>
      <c r="CE329" s="63">
        <v>201</v>
      </c>
      <c r="CF329" s="63">
        <v>222</v>
      </c>
      <c r="CG329" s="52">
        <v>0</v>
      </c>
      <c r="CH329" s="53">
        <v>0</v>
      </c>
      <c r="CI329" s="54">
        <v>0</v>
      </c>
      <c r="CJ329" s="55">
        <v>0</v>
      </c>
      <c r="CK329" s="61">
        <v>100</v>
      </c>
      <c r="CL329" s="57">
        <v>0</v>
      </c>
      <c r="CM329" s="58">
        <v>0</v>
      </c>
      <c r="CN329" s="59">
        <v>0</v>
      </c>
      <c r="CO329" s="67" t="s">
        <v>411</v>
      </c>
      <c r="CP329" s="49">
        <v>0</v>
      </c>
      <c r="CQ329" s="49">
        <v>0</v>
      </c>
      <c r="CR329" s="49">
        <v>0</v>
      </c>
      <c r="CS329" s="49">
        <v>0</v>
      </c>
      <c r="CT329" s="49">
        <v>0</v>
      </c>
      <c r="CU329" s="49">
        <v>0</v>
      </c>
      <c r="CV329" s="49">
        <v>0</v>
      </c>
      <c r="CW329" s="49">
        <v>0</v>
      </c>
      <c r="CX329" s="49">
        <v>100</v>
      </c>
    </row>
    <row r="330" spans="1:102" ht="15.75" thickBot="1" x14ac:dyDescent="0.3">
      <c r="A330" s="62" t="s">
        <v>412</v>
      </c>
      <c r="B330" s="64" t="s">
        <v>1015</v>
      </c>
      <c r="C330" s="64" t="s">
        <v>1072</v>
      </c>
      <c r="D330" s="64" t="s">
        <v>1073</v>
      </c>
      <c r="E330" s="64" t="s">
        <v>1076</v>
      </c>
      <c r="F330" s="65">
        <v>1160</v>
      </c>
      <c r="G330" s="63">
        <v>-28.758700000000001</v>
      </c>
      <c r="H330" s="63">
        <v>29.246310000000001</v>
      </c>
      <c r="I330" s="66">
        <v>30620</v>
      </c>
      <c r="J330" s="66">
        <v>43235</v>
      </c>
      <c r="K330" s="65"/>
      <c r="L330" s="63">
        <v>1160.5127210000001</v>
      </c>
      <c r="M330" s="63">
        <v>233875.5189</v>
      </c>
      <c r="N330" s="63">
        <v>14714.222009999999</v>
      </c>
      <c r="O330" s="49">
        <v>14.71422201</v>
      </c>
      <c r="P330" s="63">
        <v>59594.39746</v>
      </c>
      <c r="Q330" s="65">
        <v>1142</v>
      </c>
      <c r="R330" s="65">
        <v>3251</v>
      </c>
      <c r="S330" s="65">
        <v>1177</v>
      </c>
      <c r="T330" s="65">
        <v>1663</v>
      </c>
      <c r="U330" s="65">
        <v>9.8464139999999995E-3</v>
      </c>
      <c r="V330" s="65">
        <v>3.5389232999999999E-2</v>
      </c>
      <c r="W330" s="65">
        <v>27.950000760000002</v>
      </c>
      <c r="X330" s="65">
        <v>1.0873506E-2</v>
      </c>
      <c r="Y330" s="63">
        <v>2.0763977379999998</v>
      </c>
      <c r="Z330" s="63">
        <v>82.223226220000001</v>
      </c>
      <c r="AA330" s="63">
        <v>8.8027993500000008</v>
      </c>
      <c r="AB330" s="65" t="s">
        <v>368</v>
      </c>
      <c r="AC330" s="63">
        <v>19.435264400000001</v>
      </c>
      <c r="AD330" s="63">
        <v>7</v>
      </c>
      <c r="AE330" s="63">
        <v>1.58</v>
      </c>
      <c r="AF330" s="63">
        <v>3.25</v>
      </c>
      <c r="AG330" s="63">
        <v>2.75</v>
      </c>
      <c r="AH330" s="63">
        <v>1.67</v>
      </c>
      <c r="AI330" s="63">
        <v>0.72</v>
      </c>
      <c r="AJ330" s="63">
        <v>0.18</v>
      </c>
      <c r="AK330" s="63">
        <v>0.56999999999999995</v>
      </c>
      <c r="AL330" s="63">
        <v>0.61</v>
      </c>
      <c r="AM330" s="63">
        <v>1828</v>
      </c>
      <c r="AN330" s="63">
        <v>768</v>
      </c>
      <c r="AO330" s="63">
        <v>1111</v>
      </c>
      <c r="AP330" s="63">
        <v>1039</v>
      </c>
      <c r="AQ330" s="63">
        <v>1789</v>
      </c>
      <c r="AR330" s="63">
        <v>649</v>
      </c>
      <c r="AS330" s="63">
        <v>1056</v>
      </c>
      <c r="AT330" s="63">
        <v>1017</v>
      </c>
      <c r="AU330" s="63">
        <v>1.633</v>
      </c>
      <c r="AV330" s="63">
        <v>4.8639999999999999</v>
      </c>
      <c r="AW330" s="63">
        <v>12</v>
      </c>
      <c r="AX330" s="63">
        <v>34</v>
      </c>
      <c r="AY330" s="63">
        <v>3</v>
      </c>
      <c r="AZ330" s="63">
        <v>4</v>
      </c>
      <c r="BA330" s="63">
        <v>5</v>
      </c>
      <c r="BB330" s="63">
        <v>5</v>
      </c>
      <c r="BC330" s="63">
        <v>4</v>
      </c>
      <c r="BD330" s="63">
        <v>1</v>
      </c>
      <c r="BE330" s="63">
        <v>2</v>
      </c>
      <c r="BF330" s="63">
        <v>1</v>
      </c>
      <c r="BG330" s="63">
        <v>5</v>
      </c>
      <c r="BH330" s="63">
        <v>5</v>
      </c>
      <c r="BI330" s="63">
        <v>5</v>
      </c>
      <c r="BJ330" s="63">
        <v>1</v>
      </c>
      <c r="BK330" s="63">
        <v>1</v>
      </c>
      <c r="BL330" s="63">
        <v>1</v>
      </c>
      <c r="BM330" s="63">
        <v>4</v>
      </c>
      <c r="BN330" s="63">
        <v>4</v>
      </c>
      <c r="BO330" s="63">
        <v>-4.7729189999999998E-2</v>
      </c>
      <c r="BP330" s="63">
        <v>0.774346596</v>
      </c>
      <c r="BQ330" s="63">
        <v>35.78198828</v>
      </c>
      <c r="BR330" s="63">
        <v>158</v>
      </c>
      <c r="BS330" s="63">
        <v>68</v>
      </c>
      <c r="BT330" s="63">
        <v>91</v>
      </c>
      <c r="BU330" s="63">
        <v>107</v>
      </c>
      <c r="BV330" s="63">
        <v>123</v>
      </c>
      <c r="BW330" s="63">
        <v>145</v>
      </c>
      <c r="BX330" s="63">
        <v>161</v>
      </c>
      <c r="BY330" s="63">
        <v>178</v>
      </c>
      <c r="BZ330" s="63">
        <v>83</v>
      </c>
      <c r="CA330" s="63">
        <v>112</v>
      </c>
      <c r="CB330" s="63">
        <v>131</v>
      </c>
      <c r="CC330" s="63">
        <v>151</v>
      </c>
      <c r="CD330" s="63">
        <v>177</v>
      </c>
      <c r="CE330" s="63">
        <v>197</v>
      </c>
      <c r="CF330" s="63">
        <v>218</v>
      </c>
      <c r="CG330" s="52">
        <v>0</v>
      </c>
      <c r="CH330" s="53">
        <v>0</v>
      </c>
      <c r="CI330" s="54">
        <v>0</v>
      </c>
      <c r="CJ330" s="55">
        <v>0</v>
      </c>
      <c r="CK330" s="61">
        <v>100</v>
      </c>
      <c r="CL330" s="57">
        <v>0</v>
      </c>
      <c r="CM330" s="58">
        <v>0</v>
      </c>
      <c r="CN330" s="59">
        <v>0</v>
      </c>
      <c r="CO330" s="67" t="s">
        <v>412</v>
      </c>
      <c r="CP330" s="49">
        <v>0</v>
      </c>
      <c r="CQ330" s="49">
        <v>0</v>
      </c>
      <c r="CR330" s="49">
        <v>0</v>
      </c>
      <c r="CS330" s="49">
        <v>0</v>
      </c>
      <c r="CT330" s="49">
        <v>0</v>
      </c>
      <c r="CU330" s="49">
        <v>0</v>
      </c>
      <c r="CV330" s="49">
        <v>0</v>
      </c>
      <c r="CW330" s="49">
        <v>0</v>
      </c>
      <c r="CX330" s="49">
        <v>100</v>
      </c>
    </row>
    <row r="331" spans="1:102" ht="15.75" thickBot="1" x14ac:dyDescent="0.3">
      <c r="A331" s="48" t="s">
        <v>413</v>
      </c>
      <c r="B331" s="49" t="s">
        <v>1015</v>
      </c>
      <c r="C331" s="49" t="s">
        <v>1016</v>
      </c>
      <c r="D331" s="49" t="s">
        <v>1017</v>
      </c>
      <c r="E331" s="49" t="s">
        <v>1018</v>
      </c>
      <c r="F331" s="50">
        <v>1950</v>
      </c>
      <c r="G331" s="49">
        <v>-29.033149999999999</v>
      </c>
      <c r="H331" s="49">
        <v>30.360029999999998</v>
      </c>
      <c r="I331" s="51">
        <v>11580</v>
      </c>
      <c r="J331" s="51">
        <v>27798</v>
      </c>
      <c r="K331" s="50">
        <v>1947</v>
      </c>
      <c r="L331" s="49">
        <v>1952.565038</v>
      </c>
      <c r="M331" s="49">
        <v>413393.23509999999</v>
      </c>
      <c r="N331" s="49">
        <v>75428.231849999996</v>
      </c>
      <c r="O331" s="49">
        <v>75.428231850000003</v>
      </c>
      <c r="P331" s="49">
        <v>137977.5999</v>
      </c>
      <c r="Q331" s="50">
        <v>852</v>
      </c>
      <c r="R331" s="50">
        <v>2129</v>
      </c>
      <c r="S331" s="50">
        <v>980</v>
      </c>
      <c r="T331" s="50">
        <v>1504</v>
      </c>
      <c r="U331" s="50">
        <v>7.0607389999999999E-3</v>
      </c>
      <c r="V331" s="50">
        <v>9.2551249999999995E-3</v>
      </c>
      <c r="W331" s="50">
        <v>13.97000027</v>
      </c>
      <c r="X331" s="50">
        <v>5.0636240000000001E-3</v>
      </c>
      <c r="Y331" s="49">
        <v>0.98419542900000001</v>
      </c>
      <c r="Z331" s="49">
        <v>83.594068410000006</v>
      </c>
      <c r="AA331" s="49">
        <v>22.550172939999999</v>
      </c>
      <c r="AB331" s="50" t="s">
        <v>368</v>
      </c>
      <c r="AC331" s="49">
        <v>25.934551559999999</v>
      </c>
      <c r="AD331" s="49">
        <v>7</v>
      </c>
      <c r="AE331" s="49">
        <v>1.65</v>
      </c>
      <c r="AF331" s="49">
        <v>3.69</v>
      </c>
      <c r="AG331" s="49">
        <v>3.55</v>
      </c>
      <c r="AH331" s="49">
        <v>4.18</v>
      </c>
      <c r="AI331" s="49">
        <v>0.75</v>
      </c>
      <c r="AJ331" s="49">
        <v>0.33</v>
      </c>
      <c r="AK331" s="49">
        <v>0.56000000000000005</v>
      </c>
      <c r="AL331" s="49">
        <v>0.53</v>
      </c>
      <c r="AM331" s="49">
        <v>1649</v>
      </c>
      <c r="AN331" s="49">
        <v>598</v>
      </c>
      <c r="AO331" s="49">
        <v>857</v>
      </c>
      <c r="AP331" s="49">
        <v>841</v>
      </c>
      <c r="AQ331" s="49">
        <v>1403</v>
      </c>
      <c r="AR331" s="49">
        <v>612</v>
      </c>
      <c r="AS331" s="49">
        <v>833</v>
      </c>
      <c r="AT331" s="49">
        <v>838</v>
      </c>
      <c r="AU331" s="49">
        <v>0.40200000000000002</v>
      </c>
      <c r="AV331" s="49">
        <v>0.29299999999999998</v>
      </c>
      <c r="AW331" s="49">
        <v>12</v>
      </c>
      <c r="AX331" s="49">
        <v>15</v>
      </c>
      <c r="AY331" s="49">
        <v>3</v>
      </c>
      <c r="AZ331" s="49">
        <v>4</v>
      </c>
      <c r="BA331" s="49">
        <v>7</v>
      </c>
      <c r="BB331" s="49">
        <v>7</v>
      </c>
      <c r="BC331" s="49">
        <v>5</v>
      </c>
      <c r="BD331" s="49">
        <v>2</v>
      </c>
      <c r="BE331" s="49">
        <v>2</v>
      </c>
      <c r="BF331" s="49">
        <v>1</v>
      </c>
      <c r="BG331" s="49">
        <v>5</v>
      </c>
      <c r="BH331" s="49">
        <v>5</v>
      </c>
      <c r="BI331" s="49">
        <v>5</v>
      </c>
      <c r="BJ331" s="49">
        <v>1</v>
      </c>
      <c r="BK331" s="49">
        <v>2</v>
      </c>
      <c r="BL331" s="49">
        <v>1</v>
      </c>
      <c r="BM331" s="49">
        <v>4</v>
      </c>
      <c r="BN331" s="49">
        <v>4</v>
      </c>
      <c r="BO331" s="49">
        <v>-0.19151252499999999</v>
      </c>
      <c r="BP331" s="49">
        <v>0.793023217</v>
      </c>
      <c r="BQ331" s="49">
        <v>29.351909089999999</v>
      </c>
      <c r="BR331" s="49">
        <v>113</v>
      </c>
      <c r="BS331" s="49">
        <v>60</v>
      </c>
      <c r="BT331" s="49">
        <v>81</v>
      </c>
      <c r="BU331" s="49">
        <v>96</v>
      </c>
      <c r="BV331" s="49">
        <v>112</v>
      </c>
      <c r="BW331" s="49">
        <v>133</v>
      </c>
      <c r="BX331" s="49">
        <v>151</v>
      </c>
      <c r="BY331" s="49">
        <v>169</v>
      </c>
      <c r="BZ331" s="49">
        <v>61</v>
      </c>
      <c r="CA331" s="49">
        <v>82</v>
      </c>
      <c r="CB331" s="49">
        <v>98</v>
      </c>
      <c r="CC331" s="49">
        <v>114</v>
      </c>
      <c r="CD331" s="49">
        <v>136</v>
      </c>
      <c r="CE331" s="49">
        <v>154</v>
      </c>
      <c r="CF331" s="49">
        <v>173</v>
      </c>
      <c r="CG331" s="52">
        <v>0</v>
      </c>
      <c r="CH331" s="53">
        <v>0</v>
      </c>
      <c r="CI331" s="54">
        <v>0</v>
      </c>
      <c r="CJ331" s="55">
        <v>0</v>
      </c>
      <c r="CK331" s="61">
        <v>0</v>
      </c>
      <c r="CL331" s="57">
        <v>100</v>
      </c>
      <c r="CM331" s="58">
        <v>0</v>
      </c>
      <c r="CN331" s="59">
        <v>0</v>
      </c>
      <c r="CO331" s="60" t="s">
        <v>413</v>
      </c>
      <c r="CP331" s="49">
        <v>0</v>
      </c>
      <c r="CQ331" s="49">
        <v>0</v>
      </c>
      <c r="CR331" s="49">
        <v>0</v>
      </c>
      <c r="CS331" s="49">
        <v>0</v>
      </c>
      <c r="CT331" s="49">
        <v>0</v>
      </c>
      <c r="CU331" s="49">
        <v>0</v>
      </c>
      <c r="CV331" s="49">
        <v>0</v>
      </c>
      <c r="CW331" s="49">
        <v>0</v>
      </c>
      <c r="CX331" s="49">
        <v>100</v>
      </c>
    </row>
    <row r="332" spans="1:102" ht="15.75" thickBot="1" x14ac:dyDescent="0.3">
      <c r="A332" s="48" t="s">
        <v>414</v>
      </c>
      <c r="B332" s="49" t="s">
        <v>1015</v>
      </c>
      <c r="C332" s="49" t="s">
        <v>1016</v>
      </c>
      <c r="D332" s="49" t="s">
        <v>1017</v>
      </c>
      <c r="E332" s="49" t="s">
        <v>1019</v>
      </c>
      <c r="F332" s="50">
        <v>943</v>
      </c>
      <c r="G332" s="49">
        <v>-29.219270000000002</v>
      </c>
      <c r="H332" s="49">
        <v>29.991630000000001</v>
      </c>
      <c r="I332" s="51">
        <v>18426</v>
      </c>
      <c r="J332" s="51">
        <v>43238</v>
      </c>
      <c r="K332" s="50">
        <v>1950</v>
      </c>
      <c r="L332" s="49">
        <v>943.94973249999998</v>
      </c>
      <c r="M332" s="49">
        <v>223872.5411</v>
      </c>
      <c r="N332" s="49">
        <v>39097.430059999999</v>
      </c>
      <c r="O332" s="49">
        <v>39.097430060000001</v>
      </c>
      <c r="P332" s="49">
        <v>65591.069629999998</v>
      </c>
      <c r="Q332" s="50">
        <v>1379</v>
      </c>
      <c r="R332" s="50">
        <v>2129</v>
      </c>
      <c r="S332" s="50">
        <v>1380</v>
      </c>
      <c r="T332" s="50">
        <v>1596</v>
      </c>
      <c r="U332" s="50">
        <v>3.9343429999999999E-3</v>
      </c>
      <c r="V332" s="50">
        <v>1.1434483E-2</v>
      </c>
      <c r="W332" s="50">
        <v>14.43999958</v>
      </c>
      <c r="X332" s="50">
        <v>4.3908419999999998E-3</v>
      </c>
      <c r="Y332" s="49">
        <v>1.201685997</v>
      </c>
      <c r="Z332" s="49">
        <v>85.757388969999994</v>
      </c>
      <c r="AA332" s="49">
        <v>13.43706573</v>
      </c>
      <c r="AB332" s="50" t="s">
        <v>368</v>
      </c>
      <c r="AC332" s="49">
        <v>15.789315630000001</v>
      </c>
      <c r="AD332" s="49">
        <v>7</v>
      </c>
      <c r="AE332" s="49">
        <v>1.65</v>
      </c>
      <c r="AF332" s="49">
        <v>3.39</v>
      </c>
      <c r="AG332" s="49">
        <v>3.07</v>
      </c>
      <c r="AH332" s="49">
        <v>3.95</v>
      </c>
      <c r="AI332" s="49">
        <v>0.75</v>
      </c>
      <c r="AJ332" s="49">
        <v>0.44</v>
      </c>
      <c r="AK332" s="49">
        <v>0.64</v>
      </c>
      <c r="AL332" s="49">
        <v>0.67</v>
      </c>
      <c r="AM332" s="49">
        <v>1292</v>
      </c>
      <c r="AN332" s="49">
        <v>714</v>
      </c>
      <c r="AO332" s="49">
        <v>945</v>
      </c>
      <c r="AP332" s="49">
        <v>920</v>
      </c>
      <c r="AQ332" s="49">
        <v>1142</v>
      </c>
      <c r="AR332" s="49">
        <v>691</v>
      </c>
      <c r="AS332" s="49">
        <v>875</v>
      </c>
      <c r="AT332" s="49">
        <v>862</v>
      </c>
      <c r="AU332" s="49">
        <v>0.76100000000000001</v>
      </c>
      <c r="AV332" s="49">
        <v>0.20399999999999999</v>
      </c>
      <c r="AW332" s="49">
        <v>12</v>
      </c>
      <c r="AX332" s="49">
        <v>17</v>
      </c>
      <c r="AY332" s="49">
        <v>3</v>
      </c>
      <c r="AZ332" s="49">
        <v>5</v>
      </c>
      <c r="BA332" s="49">
        <v>7</v>
      </c>
      <c r="BB332" s="49">
        <v>7</v>
      </c>
      <c r="BC332" s="49">
        <v>5</v>
      </c>
      <c r="BD332" s="49">
        <v>2</v>
      </c>
      <c r="BE332" s="49">
        <v>2</v>
      </c>
      <c r="BF332" s="49">
        <v>1</v>
      </c>
      <c r="BG332" s="49">
        <v>5</v>
      </c>
      <c r="BH332" s="49">
        <v>5</v>
      </c>
      <c r="BI332" s="49">
        <v>5</v>
      </c>
      <c r="BJ332" s="49">
        <v>1</v>
      </c>
      <c r="BK332" s="49">
        <v>1</v>
      </c>
      <c r="BL332" s="49">
        <v>1</v>
      </c>
      <c r="BM332" s="49">
        <v>4</v>
      </c>
      <c r="BN332" s="49">
        <v>4</v>
      </c>
      <c r="BO332" s="49">
        <v>-0.1352931</v>
      </c>
      <c r="BP332" s="49">
        <v>0.54666307400000003</v>
      </c>
      <c r="BQ332" s="49">
        <v>16.764350060000002</v>
      </c>
      <c r="BR332" s="49">
        <v>111</v>
      </c>
      <c r="BS332" s="49">
        <v>55</v>
      </c>
      <c r="BT332" s="49">
        <v>74</v>
      </c>
      <c r="BU332" s="49">
        <v>88</v>
      </c>
      <c r="BV332" s="49">
        <v>103</v>
      </c>
      <c r="BW332" s="49">
        <v>123</v>
      </c>
      <c r="BX332" s="49">
        <v>140</v>
      </c>
      <c r="BY332" s="49">
        <v>158</v>
      </c>
      <c r="BZ332" s="49">
        <v>57</v>
      </c>
      <c r="CA332" s="49">
        <v>77</v>
      </c>
      <c r="CB332" s="49">
        <v>91</v>
      </c>
      <c r="CC332" s="49">
        <v>106</v>
      </c>
      <c r="CD332" s="49">
        <v>128</v>
      </c>
      <c r="CE332" s="49">
        <v>145</v>
      </c>
      <c r="CF332" s="49">
        <v>164</v>
      </c>
      <c r="CG332" s="52">
        <v>0</v>
      </c>
      <c r="CH332" s="53">
        <v>0</v>
      </c>
      <c r="CI332" s="54">
        <v>0</v>
      </c>
      <c r="CJ332" s="55">
        <v>0</v>
      </c>
      <c r="CK332" s="61">
        <v>20</v>
      </c>
      <c r="CL332" s="57">
        <v>80</v>
      </c>
      <c r="CM332" s="58">
        <v>0</v>
      </c>
      <c r="CN332" s="59">
        <v>0</v>
      </c>
      <c r="CO332" s="60" t="s">
        <v>414</v>
      </c>
      <c r="CP332" s="49">
        <v>0</v>
      </c>
      <c r="CQ332" s="49">
        <v>0</v>
      </c>
      <c r="CR332" s="49">
        <v>0</v>
      </c>
      <c r="CS332" s="49">
        <v>0</v>
      </c>
      <c r="CT332" s="49">
        <v>0</v>
      </c>
      <c r="CU332" s="49">
        <v>0</v>
      </c>
      <c r="CV332" s="49">
        <v>0</v>
      </c>
      <c r="CW332" s="49">
        <v>0</v>
      </c>
      <c r="CX332" s="49">
        <v>100</v>
      </c>
    </row>
    <row r="333" spans="1:102" ht="15.75" thickBot="1" x14ac:dyDescent="0.3">
      <c r="A333" s="48" t="s">
        <v>415</v>
      </c>
      <c r="B333" s="49" t="s">
        <v>1015</v>
      </c>
      <c r="C333" s="49" t="s">
        <v>1016</v>
      </c>
      <c r="D333" s="49" t="s">
        <v>1017</v>
      </c>
      <c r="E333" s="49" t="s">
        <v>1019</v>
      </c>
      <c r="F333" s="50">
        <v>1541</v>
      </c>
      <c r="G333" s="49">
        <v>-29.07161</v>
      </c>
      <c r="H333" s="49">
        <v>30.245830000000002</v>
      </c>
      <c r="I333" s="51">
        <v>22037</v>
      </c>
      <c r="J333" s="51">
        <v>43237</v>
      </c>
      <c r="K333" s="50">
        <v>1959</v>
      </c>
      <c r="L333" s="49">
        <v>1541.801962</v>
      </c>
      <c r="M333" s="49">
        <v>336694.17070000002</v>
      </c>
      <c r="N333" s="49">
        <v>65121.953670000003</v>
      </c>
      <c r="O333" s="49">
        <v>65.121953669999996</v>
      </c>
      <c r="P333" s="49">
        <v>116937.71799999999</v>
      </c>
      <c r="Q333" s="50">
        <v>1098</v>
      </c>
      <c r="R333" s="50">
        <v>2129</v>
      </c>
      <c r="S333" s="50">
        <v>1191</v>
      </c>
      <c r="T333" s="50">
        <v>1517</v>
      </c>
      <c r="U333" s="50">
        <v>5.2820920000000004E-3</v>
      </c>
      <c r="V333" s="50">
        <v>8.8166589999999993E-3</v>
      </c>
      <c r="W333" s="50">
        <v>13.56000042</v>
      </c>
      <c r="X333" s="50">
        <v>3.717078E-3</v>
      </c>
      <c r="Y333" s="49">
        <v>1.0550846789999999</v>
      </c>
      <c r="Z333" s="49">
        <v>85.112469669999996</v>
      </c>
      <c r="AA333" s="49">
        <v>22.362085539999999</v>
      </c>
      <c r="AB333" s="50" t="s">
        <v>368</v>
      </c>
      <c r="AC333" s="49">
        <v>21.555225650000001</v>
      </c>
      <c r="AD333" s="49">
        <v>7</v>
      </c>
      <c r="AE333" s="49">
        <v>1.65</v>
      </c>
      <c r="AF333" s="49">
        <v>3.6</v>
      </c>
      <c r="AG333" s="49">
        <v>3.29</v>
      </c>
      <c r="AH333" s="49">
        <v>3.95</v>
      </c>
      <c r="AI333" s="49">
        <v>0.75</v>
      </c>
      <c r="AJ333" s="49">
        <v>0.35</v>
      </c>
      <c r="AK333" s="49">
        <v>0.57999999999999996</v>
      </c>
      <c r="AL333" s="49">
        <v>0.59</v>
      </c>
      <c r="AM333" s="49">
        <v>1292</v>
      </c>
      <c r="AN333" s="49">
        <v>598</v>
      </c>
      <c r="AO333" s="49">
        <v>874</v>
      </c>
      <c r="AP333" s="49">
        <v>871</v>
      </c>
      <c r="AQ333" s="49">
        <v>1142</v>
      </c>
      <c r="AR333" s="49">
        <v>612</v>
      </c>
      <c r="AS333" s="49">
        <v>824</v>
      </c>
      <c r="AT333" s="49">
        <v>832</v>
      </c>
      <c r="AU333" s="49">
        <v>0.438</v>
      </c>
      <c r="AV333" s="49">
        <v>0.252</v>
      </c>
      <c r="AW333" s="49">
        <v>12</v>
      </c>
      <c r="AX333" s="49">
        <v>34</v>
      </c>
      <c r="AY333" s="49">
        <v>3</v>
      </c>
      <c r="AZ333" s="49">
        <v>4</v>
      </c>
      <c r="BA333" s="49">
        <v>7</v>
      </c>
      <c r="BB333" s="49">
        <v>7</v>
      </c>
      <c r="BC333" s="49">
        <v>5</v>
      </c>
      <c r="BD333" s="49">
        <v>2</v>
      </c>
      <c r="BE333" s="49">
        <v>2</v>
      </c>
      <c r="BF333" s="49">
        <v>1</v>
      </c>
      <c r="BG333" s="49">
        <v>5</v>
      </c>
      <c r="BH333" s="49">
        <v>5</v>
      </c>
      <c r="BI333" s="49">
        <v>5</v>
      </c>
      <c r="BJ333" s="49">
        <v>1</v>
      </c>
      <c r="BK333" s="49">
        <v>1</v>
      </c>
      <c r="BL333" s="49">
        <v>1</v>
      </c>
      <c r="BM333" s="49">
        <v>4</v>
      </c>
      <c r="BN333" s="49">
        <v>4</v>
      </c>
      <c r="BO333" s="49">
        <v>-0.16303849100000001</v>
      </c>
      <c r="BP333" s="49">
        <v>0.75171279000000002</v>
      </c>
      <c r="BQ333" s="49">
        <v>42.896313560000003</v>
      </c>
      <c r="BR333" s="49">
        <v>119</v>
      </c>
      <c r="BS333" s="49">
        <v>60</v>
      </c>
      <c r="BT333" s="49">
        <v>82</v>
      </c>
      <c r="BU333" s="49">
        <v>97</v>
      </c>
      <c r="BV333" s="49">
        <v>112</v>
      </c>
      <c r="BW333" s="49">
        <v>134</v>
      </c>
      <c r="BX333" s="49">
        <v>152</v>
      </c>
      <c r="BY333" s="49">
        <v>171</v>
      </c>
      <c r="BZ333" s="49">
        <v>60</v>
      </c>
      <c r="CA333" s="49">
        <v>81</v>
      </c>
      <c r="CB333" s="49">
        <v>96</v>
      </c>
      <c r="CC333" s="49">
        <v>112</v>
      </c>
      <c r="CD333" s="49">
        <v>133</v>
      </c>
      <c r="CE333" s="49">
        <v>151</v>
      </c>
      <c r="CF333" s="49">
        <v>169</v>
      </c>
      <c r="CG333" s="52">
        <v>0</v>
      </c>
      <c r="CH333" s="53">
        <v>0</v>
      </c>
      <c r="CI333" s="54">
        <v>0</v>
      </c>
      <c r="CJ333" s="55">
        <v>0</v>
      </c>
      <c r="CK333" s="61">
        <v>0</v>
      </c>
      <c r="CL333" s="57">
        <v>0</v>
      </c>
      <c r="CM333" s="58">
        <v>0</v>
      </c>
      <c r="CN333" s="59">
        <v>0</v>
      </c>
      <c r="CO333" s="60" t="s">
        <v>415</v>
      </c>
      <c r="CP333" s="49">
        <v>0</v>
      </c>
      <c r="CQ333" s="49">
        <v>0</v>
      </c>
      <c r="CR333" s="49">
        <v>0</v>
      </c>
      <c r="CS333" s="49">
        <v>0</v>
      </c>
      <c r="CT333" s="49">
        <v>0</v>
      </c>
      <c r="CU333" s="49">
        <v>0</v>
      </c>
      <c r="CV333" s="49">
        <v>0</v>
      </c>
      <c r="CW333" s="49">
        <v>0</v>
      </c>
      <c r="CX333" s="49">
        <v>100</v>
      </c>
    </row>
    <row r="334" spans="1:102" ht="15.75" thickBot="1" x14ac:dyDescent="0.3">
      <c r="A334" s="48" t="s">
        <v>416</v>
      </c>
      <c r="B334" s="49" t="s">
        <v>1015</v>
      </c>
      <c r="C334" s="49" t="s">
        <v>1016</v>
      </c>
      <c r="D334" s="49" t="s">
        <v>1017</v>
      </c>
      <c r="E334" s="49" t="s">
        <v>1023</v>
      </c>
      <c r="F334" s="50">
        <v>267</v>
      </c>
      <c r="G334" s="49">
        <v>-29.360130000000002</v>
      </c>
      <c r="H334" s="49">
        <v>29.881</v>
      </c>
      <c r="I334" s="51">
        <v>26564</v>
      </c>
      <c r="J334" s="51">
        <v>43238</v>
      </c>
      <c r="K334" s="50">
        <v>1972</v>
      </c>
      <c r="L334" s="49">
        <v>267.36757019999999</v>
      </c>
      <c r="M334" s="49">
        <v>141170.09160000001</v>
      </c>
      <c r="N334" s="49">
        <v>25749.874250000001</v>
      </c>
      <c r="O334" s="49">
        <v>25.749874250000001</v>
      </c>
      <c r="P334" s="49">
        <v>53821.909879999999</v>
      </c>
      <c r="Q334" s="50">
        <v>1448</v>
      </c>
      <c r="R334" s="50">
        <v>2368</v>
      </c>
      <c r="S334" s="50">
        <v>1469</v>
      </c>
      <c r="T334" s="50">
        <v>1968</v>
      </c>
      <c r="U334" s="50">
        <v>8.8109739999999992E-3</v>
      </c>
      <c r="V334" s="50">
        <v>1.7093410999999999E-2</v>
      </c>
      <c r="W334" s="50">
        <v>19.149999619999999</v>
      </c>
      <c r="X334" s="50">
        <v>1.2361756E-2</v>
      </c>
      <c r="Y334" s="49">
        <v>1.221938089</v>
      </c>
      <c r="Z334" s="49">
        <v>90.926978379999994</v>
      </c>
      <c r="AA334" s="49">
        <v>7.7464471819999998</v>
      </c>
      <c r="AB334" s="50" t="s">
        <v>368</v>
      </c>
      <c r="AC334" s="49">
        <v>15.23362644</v>
      </c>
      <c r="AD334" s="49">
        <v>7</v>
      </c>
      <c r="AE334" s="49">
        <v>1.74</v>
      </c>
      <c r="AF334" s="49">
        <v>3.4</v>
      </c>
      <c r="AG334" s="49">
        <v>3.07</v>
      </c>
      <c r="AH334" s="49">
        <v>1.84</v>
      </c>
      <c r="AI334" s="49">
        <v>0.75</v>
      </c>
      <c r="AJ334" s="49">
        <v>0.59</v>
      </c>
      <c r="AK334" s="49">
        <v>0.68</v>
      </c>
      <c r="AL334" s="49">
        <v>0.68</v>
      </c>
      <c r="AM334" s="49">
        <v>1292</v>
      </c>
      <c r="AN334" s="49">
        <v>886</v>
      </c>
      <c r="AO334" s="49">
        <v>1025</v>
      </c>
      <c r="AP334" s="49">
        <v>989</v>
      </c>
      <c r="AQ334" s="49">
        <v>1050</v>
      </c>
      <c r="AR334" s="49">
        <v>805</v>
      </c>
      <c r="AS334" s="49">
        <v>911</v>
      </c>
      <c r="AT334" s="49">
        <v>905</v>
      </c>
      <c r="AU334" s="49">
        <v>0.08</v>
      </c>
      <c r="AV334" s="49">
        <v>0.21299999999999999</v>
      </c>
      <c r="AW334" s="49">
        <v>12</v>
      </c>
      <c r="AX334" s="49">
        <v>17</v>
      </c>
      <c r="AY334" s="49">
        <v>3</v>
      </c>
      <c r="AZ334" s="49">
        <v>5</v>
      </c>
      <c r="BA334" s="49">
        <v>7</v>
      </c>
      <c r="BB334" s="49">
        <v>7</v>
      </c>
      <c r="BC334" s="49">
        <v>7</v>
      </c>
      <c r="BD334" s="49">
        <v>2</v>
      </c>
      <c r="BE334" s="49">
        <v>2</v>
      </c>
      <c r="BF334" s="49">
        <v>2</v>
      </c>
      <c r="BG334" s="49">
        <v>5</v>
      </c>
      <c r="BH334" s="49">
        <v>5</v>
      </c>
      <c r="BI334" s="49">
        <v>5</v>
      </c>
      <c r="BJ334" s="49">
        <v>1</v>
      </c>
      <c r="BK334" s="49">
        <v>1</v>
      </c>
      <c r="BL334" s="49">
        <v>1</v>
      </c>
      <c r="BM334" s="49">
        <v>4</v>
      </c>
      <c r="BN334" s="49">
        <v>4</v>
      </c>
      <c r="BO334" s="49">
        <v>-0.121242906</v>
      </c>
      <c r="BP334" s="49">
        <v>0.82187009200000005</v>
      </c>
      <c r="BQ334" s="49">
        <v>30.51361386</v>
      </c>
      <c r="BR334" s="49">
        <v>121</v>
      </c>
      <c r="BS334" s="49">
        <v>48</v>
      </c>
      <c r="BT334" s="49">
        <v>66</v>
      </c>
      <c r="BU334" s="49">
        <v>78</v>
      </c>
      <c r="BV334" s="49">
        <v>91</v>
      </c>
      <c r="BW334" s="49">
        <v>109</v>
      </c>
      <c r="BX334" s="49">
        <v>124</v>
      </c>
      <c r="BY334" s="49">
        <v>140</v>
      </c>
      <c r="BZ334" s="49">
        <v>56</v>
      </c>
      <c r="CA334" s="49">
        <v>76</v>
      </c>
      <c r="CB334" s="49">
        <v>90</v>
      </c>
      <c r="CC334" s="49">
        <v>105</v>
      </c>
      <c r="CD334" s="49">
        <v>126</v>
      </c>
      <c r="CE334" s="49">
        <v>143</v>
      </c>
      <c r="CF334" s="49">
        <v>161</v>
      </c>
      <c r="CG334" s="52">
        <v>0</v>
      </c>
      <c r="CH334" s="53">
        <v>0</v>
      </c>
      <c r="CI334" s="54">
        <v>0</v>
      </c>
      <c r="CJ334" s="55">
        <v>0</v>
      </c>
      <c r="CK334" s="61">
        <v>90</v>
      </c>
      <c r="CL334" s="57">
        <v>10</v>
      </c>
      <c r="CM334" s="58">
        <v>0</v>
      </c>
      <c r="CN334" s="59">
        <v>0</v>
      </c>
      <c r="CO334" s="60" t="s">
        <v>416</v>
      </c>
      <c r="CP334" s="49">
        <v>0</v>
      </c>
      <c r="CQ334" s="49">
        <v>0</v>
      </c>
      <c r="CR334" s="49">
        <v>0</v>
      </c>
      <c r="CS334" s="49">
        <v>0</v>
      </c>
      <c r="CT334" s="49">
        <v>0</v>
      </c>
      <c r="CU334" s="49">
        <v>0</v>
      </c>
      <c r="CV334" s="49">
        <v>0</v>
      </c>
      <c r="CW334" s="49">
        <v>0</v>
      </c>
      <c r="CX334" s="49">
        <v>100</v>
      </c>
    </row>
    <row r="335" spans="1:102" ht="15.75" thickBot="1" x14ac:dyDescent="0.3">
      <c r="A335" s="48" t="s">
        <v>417</v>
      </c>
      <c r="B335" s="49" t="s">
        <v>1015</v>
      </c>
      <c r="C335" s="49" t="s">
        <v>1016</v>
      </c>
      <c r="D335" s="49" t="s">
        <v>1017</v>
      </c>
      <c r="E335" s="49" t="s">
        <v>1022</v>
      </c>
      <c r="F335" s="50">
        <v>118</v>
      </c>
      <c r="G335" s="49">
        <v>-29.23855</v>
      </c>
      <c r="H335" s="49">
        <v>29.787880000000001</v>
      </c>
      <c r="I335" s="51">
        <v>26508</v>
      </c>
      <c r="J335" s="51">
        <v>43236</v>
      </c>
      <c r="K335" s="50">
        <v>1972</v>
      </c>
      <c r="L335" s="49">
        <v>111.43651939999999</v>
      </c>
      <c r="M335" s="49">
        <v>79328.737049999996</v>
      </c>
      <c r="N335" s="49">
        <v>11630.060949999999</v>
      </c>
      <c r="O335" s="49">
        <v>11.630060950000001</v>
      </c>
      <c r="P335" s="49">
        <v>29416.482370000002</v>
      </c>
      <c r="Q335" s="50">
        <v>1501</v>
      </c>
      <c r="R335" s="50">
        <v>2041</v>
      </c>
      <c r="S335" s="50">
        <v>1522</v>
      </c>
      <c r="T335" s="50">
        <v>1720</v>
      </c>
      <c r="U335" s="50">
        <v>7.0634549999999997E-3</v>
      </c>
      <c r="V335" s="50">
        <v>1.8357056E-2</v>
      </c>
      <c r="W335" s="50">
        <v>13.210000040000001</v>
      </c>
      <c r="X335" s="50">
        <v>8.9745610000000007E-3</v>
      </c>
      <c r="Y335" s="49">
        <v>1.3704845430000001</v>
      </c>
      <c r="Z335" s="49">
        <v>94.441940369999998</v>
      </c>
      <c r="AA335" s="49">
        <v>5.5032558280000003</v>
      </c>
      <c r="AB335" s="50" t="s">
        <v>368</v>
      </c>
      <c r="AC335" s="49">
        <v>14.631546009999999</v>
      </c>
      <c r="AD335" s="49">
        <v>7</v>
      </c>
      <c r="AE335" s="49">
        <v>1.65</v>
      </c>
      <c r="AF335" s="49">
        <v>3.61</v>
      </c>
      <c r="AG335" s="49">
        <v>3.1</v>
      </c>
      <c r="AH335" s="49">
        <v>1.9</v>
      </c>
      <c r="AI335" s="49">
        <v>0.75</v>
      </c>
      <c r="AJ335" s="49">
        <v>0.49</v>
      </c>
      <c r="AK335" s="49">
        <v>0.66</v>
      </c>
      <c r="AL335" s="49">
        <v>0.64</v>
      </c>
      <c r="AM335" s="49">
        <v>1219</v>
      </c>
      <c r="AN335" s="49">
        <v>860</v>
      </c>
      <c r="AO335" s="49">
        <v>987</v>
      </c>
      <c r="AP335" s="49">
        <v>949</v>
      </c>
      <c r="AQ335" s="49">
        <v>1130</v>
      </c>
      <c r="AR335" s="49">
        <v>829</v>
      </c>
      <c r="AS335" s="49">
        <v>919</v>
      </c>
      <c r="AT335" s="49">
        <v>895</v>
      </c>
      <c r="AU335" s="49">
        <v>0.626</v>
      </c>
      <c r="AV335" s="49">
        <v>0.26500000000000001</v>
      </c>
      <c r="AW335" s="49">
        <v>12</v>
      </c>
      <c r="AX335" s="49">
        <v>17</v>
      </c>
      <c r="AY335" s="49">
        <v>3</v>
      </c>
      <c r="AZ335" s="49">
        <v>5</v>
      </c>
      <c r="BA335" s="49">
        <v>7</v>
      </c>
      <c r="BB335" s="49">
        <v>7</v>
      </c>
      <c r="BC335" s="49">
        <v>5</v>
      </c>
      <c r="BD335" s="49">
        <v>2</v>
      </c>
      <c r="BE335" s="49">
        <v>2</v>
      </c>
      <c r="BF335" s="49">
        <v>1</v>
      </c>
      <c r="BG335" s="49">
        <v>5</v>
      </c>
      <c r="BH335" s="49">
        <v>5</v>
      </c>
      <c r="BI335" s="49">
        <v>5</v>
      </c>
      <c r="BJ335" s="49">
        <v>1</v>
      </c>
      <c r="BK335" s="49">
        <v>1</v>
      </c>
      <c r="BL335" s="49">
        <v>1</v>
      </c>
      <c r="BM335" s="49">
        <v>4</v>
      </c>
      <c r="BN335" s="49">
        <v>4</v>
      </c>
      <c r="BO335" s="49">
        <v>-0.121242906</v>
      </c>
      <c r="BP335" s="49">
        <v>0.60378437699999998</v>
      </c>
      <c r="BQ335" s="49">
        <v>24.81798599</v>
      </c>
      <c r="BR335" s="49">
        <v>108</v>
      </c>
      <c r="BS335" s="49">
        <v>45</v>
      </c>
      <c r="BT335" s="49">
        <v>62</v>
      </c>
      <c r="BU335" s="49">
        <v>73</v>
      </c>
      <c r="BV335" s="49">
        <v>85</v>
      </c>
      <c r="BW335" s="49">
        <v>103</v>
      </c>
      <c r="BX335" s="49">
        <v>117</v>
      </c>
      <c r="BY335" s="49">
        <v>132</v>
      </c>
      <c r="BZ335" s="49">
        <v>56</v>
      </c>
      <c r="CA335" s="49">
        <v>76</v>
      </c>
      <c r="CB335" s="49">
        <v>90</v>
      </c>
      <c r="CC335" s="49">
        <v>105</v>
      </c>
      <c r="CD335" s="49">
        <v>126</v>
      </c>
      <c r="CE335" s="49">
        <v>143</v>
      </c>
      <c r="CF335" s="49">
        <v>162</v>
      </c>
      <c r="CG335" s="52">
        <v>0</v>
      </c>
      <c r="CH335" s="53">
        <v>0</v>
      </c>
      <c r="CI335" s="54">
        <v>0</v>
      </c>
      <c r="CJ335" s="55">
        <v>0</v>
      </c>
      <c r="CK335" s="61">
        <v>100</v>
      </c>
      <c r="CL335" s="57">
        <v>0</v>
      </c>
      <c r="CM335" s="58">
        <v>0</v>
      </c>
      <c r="CN335" s="59">
        <v>0</v>
      </c>
      <c r="CO335" s="60" t="s">
        <v>417</v>
      </c>
      <c r="CP335" s="49">
        <v>0</v>
      </c>
      <c r="CQ335" s="49">
        <v>0</v>
      </c>
      <c r="CR335" s="49">
        <v>0</v>
      </c>
      <c r="CS335" s="49">
        <v>0</v>
      </c>
      <c r="CT335" s="49">
        <v>0</v>
      </c>
      <c r="CU335" s="49">
        <v>0</v>
      </c>
      <c r="CV335" s="49">
        <v>0</v>
      </c>
      <c r="CW335" s="49">
        <v>0</v>
      </c>
      <c r="CX335" s="49">
        <v>100</v>
      </c>
    </row>
    <row r="336" spans="1:102" ht="15.75" thickBot="1" x14ac:dyDescent="0.3">
      <c r="A336" s="62" t="s">
        <v>418</v>
      </c>
      <c r="B336" s="64" t="s">
        <v>1015</v>
      </c>
      <c r="C336" s="64" t="s">
        <v>1016</v>
      </c>
      <c r="D336" s="64" t="s">
        <v>1017</v>
      </c>
      <c r="E336" s="64" t="s">
        <v>1020</v>
      </c>
      <c r="F336" s="65">
        <v>154</v>
      </c>
      <c r="G336" s="63">
        <v>-29.16329</v>
      </c>
      <c r="H336" s="63">
        <v>30.287030000000001</v>
      </c>
      <c r="I336" s="66">
        <v>22997</v>
      </c>
      <c r="J336" s="66">
        <v>43237</v>
      </c>
      <c r="K336" s="65"/>
      <c r="L336" s="63">
        <v>154.3391981</v>
      </c>
      <c r="M336" s="63">
        <v>90198.270399999994</v>
      </c>
      <c r="N336" s="63">
        <v>12452.499889999999</v>
      </c>
      <c r="O336" s="49">
        <v>12.45249989</v>
      </c>
      <c r="P336" s="63">
        <v>24631.41374</v>
      </c>
      <c r="Q336" s="65">
        <v>1279</v>
      </c>
      <c r="R336" s="65">
        <v>1671</v>
      </c>
      <c r="S336" s="65">
        <v>1305</v>
      </c>
      <c r="T336" s="65">
        <v>1593</v>
      </c>
      <c r="U336" s="65">
        <v>1.4444257E-2</v>
      </c>
      <c r="V336" s="65">
        <v>1.5914636999999999E-2</v>
      </c>
      <c r="W336" s="65">
        <v>12.02999973</v>
      </c>
      <c r="X336" s="65">
        <v>1.5589848E-2</v>
      </c>
      <c r="Y336" s="63">
        <v>0.97180654499999997</v>
      </c>
      <c r="Z336" s="63">
        <v>91.037012349999998</v>
      </c>
      <c r="AA336" s="63">
        <v>3.8807670810000001</v>
      </c>
      <c r="AB336" s="65" t="s">
        <v>368</v>
      </c>
      <c r="AC336" s="63">
        <v>14.255466759999999</v>
      </c>
      <c r="AD336" s="63">
        <v>6.65</v>
      </c>
      <c r="AE336" s="63">
        <v>2.16</v>
      </c>
      <c r="AF336" s="63">
        <v>3.51</v>
      </c>
      <c r="AG336" s="63">
        <v>3</v>
      </c>
      <c r="AH336" s="63">
        <v>2.85</v>
      </c>
      <c r="AI336" s="63">
        <v>0.55000000000000004</v>
      </c>
      <c r="AJ336" s="63">
        <v>0.41</v>
      </c>
      <c r="AK336" s="63">
        <v>0.48</v>
      </c>
      <c r="AL336" s="63">
        <v>0.48</v>
      </c>
      <c r="AM336" s="63">
        <v>1649</v>
      </c>
      <c r="AN336" s="63">
        <v>679</v>
      </c>
      <c r="AO336" s="63">
        <v>856</v>
      </c>
      <c r="AP336" s="63">
        <v>813</v>
      </c>
      <c r="AQ336" s="63">
        <v>1403</v>
      </c>
      <c r="AR336" s="63">
        <v>695</v>
      </c>
      <c r="AS336" s="63">
        <v>922</v>
      </c>
      <c r="AT336" s="63">
        <v>902</v>
      </c>
      <c r="AU336" s="63">
        <v>1.0880000000000001</v>
      </c>
      <c r="AV336" s="63">
        <v>0.79500000000000004</v>
      </c>
      <c r="AW336" s="63">
        <v>12</v>
      </c>
      <c r="AX336" s="63">
        <v>15</v>
      </c>
      <c r="AY336" s="63">
        <v>3</v>
      </c>
      <c r="AZ336" s="63">
        <v>4</v>
      </c>
      <c r="BA336" s="63">
        <v>7</v>
      </c>
      <c r="BB336" s="63">
        <v>7</v>
      </c>
      <c r="BC336" s="63">
        <v>7</v>
      </c>
      <c r="BD336" s="63">
        <v>2</v>
      </c>
      <c r="BE336" s="63">
        <v>2</v>
      </c>
      <c r="BF336" s="63">
        <v>2</v>
      </c>
      <c r="BG336" s="63">
        <v>5</v>
      </c>
      <c r="BH336" s="63">
        <v>5</v>
      </c>
      <c r="BI336" s="63">
        <v>5</v>
      </c>
      <c r="BJ336" s="63">
        <v>1</v>
      </c>
      <c r="BK336" s="63">
        <v>2</v>
      </c>
      <c r="BL336" s="63">
        <v>1</v>
      </c>
      <c r="BM336" s="63">
        <v>4</v>
      </c>
      <c r="BN336" s="63">
        <v>4</v>
      </c>
      <c r="BO336" s="63">
        <v>-0.155434241</v>
      </c>
      <c r="BP336" s="63">
        <v>0.64857937099999996</v>
      </c>
      <c r="BQ336" s="63">
        <v>-3.3394212419999998</v>
      </c>
      <c r="BR336" s="63">
        <v>103</v>
      </c>
      <c r="BS336" s="63">
        <v>40</v>
      </c>
      <c r="BT336" s="63">
        <v>54</v>
      </c>
      <c r="BU336" s="63">
        <v>64</v>
      </c>
      <c r="BV336" s="63">
        <v>75</v>
      </c>
      <c r="BW336" s="63">
        <v>89</v>
      </c>
      <c r="BX336" s="63">
        <v>101</v>
      </c>
      <c r="BY336" s="63">
        <v>113</v>
      </c>
      <c r="BZ336" s="63">
        <v>52</v>
      </c>
      <c r="CA336" s="63">
        <v>70</v>
      </c>
      <c r="CB336" s="63">
        <v>83</v>
      </c>
      <c r="CC336" s="63">
        <v>97</v>
      </c>
      <c r="CD336" s="63">
        <v>116</v>
      </c>
      <c r="CE336" s="63">
        <v>131</v>
      </c>
      <c r="CF336" s="63">
        <v>147</v>
      </c>
      <c r="CG336" s="52">
        <v>0</v>
      </c>
      <c r="CH336" s="53">
        <v>0</v>
      </c>
      <c r="CI336" s="54">
        <v>0</v>
      </c>
      <c r="CJ336" s="55">
        <v>0</v>
      </c>
      <c r="CK336" s="61">
        <v>0</v>
      </c>
      <c r="CL336" s="57">
        <v>100</v>
      </c>
      <c r="CM336" s="58">
        <v>0</v>
      </c>
      <c r="CN336" s="59">
        <v>0</v>
      </c>
      <c r="CO336" s="67" t="s">
        <v>418</v>
      </c>
      <c r="CP336" s="49">
        <v>0</v>
      </c>
      <c r="CQ336" s="49">
        <v>0</v>
      </c>
      <c r="CR336" s="49">
        <v>0</v>
      </c>
      <c r="CS336" s="49">
        <v>0</v>
      </c>
      <c r="CT336" s="49">
        <v>0</v>
      </c>
      <c r="CU336" s="49">
        <v>0</v>
      </c>
      <c r="CV336" s="49">
        <v>0</v>
      </c>
      <c r="CW336" s="49">
        <v>0</v>
      </c>
      <c r="CX336" s="49">
        <v>100</v>
      </c>
    </row>
    <row r="337" spans="1:102" ht="15.75" thickBot="1" x14ac:dyDescent="0.3">
      <c r="A337" s="62" t="s">
        <v>419</v>
      </c>
      <c r="B337" s="64" t="s">
        <v>1015</v>
      </c>
      <c r="C337" s="64" t="s">
        <v>1016</v>
      </c>
      <c r="D337" s="64" t="s">
        <v>1017</v>
      </c>
      <c r="E337" s="64" t="s">
        <v>1021</v>
      </c>
      <c r="F337" s="65">
        <v>932</v>
      </c>
      <c r="G337" s="63">
        <v>-29.24652</v>
      </c>
      <c r="H337" s="63">
        <v>29.970659999999999</v>
      </c>
      <c r="I337" s="66">
        <v>37413</v>
      </c>
      <c r="J337" s="66">
        <v>43238</v>
      </c>
      <c r="K337" s="65"/>
      <c r="L337" s="63">
        <v>935.09854310000003</v>
      </c>
      <c r="M337" s="63">
        <v>221359.10079999999</v>
      </c>
      <c r="N337" s="63">
        <v>33309.54881</v>
      </c>
      <c r="O337" s="49">
        <v>33.309548810000003</v>
      </c>
      <c r="P337" s="63">
        <v>59803.188370000003</v>
      </c>
      <c r="Q337" s="65">
        <v>1380</v>
      </c>
      <c r="R337" s="65">
        <v>2129</v>
      </c>
      <c r="S337" s="65">
        <v>1383</v>
      </c>
      <c r="T337" s="65">
        <v>1622</v>
      </c>
      <c r="U337" s="65">
        <v>4.6980629999999997E-3</v>
      </c>
      <c r="V337" s="65">
        <v>1.2524416E-2</v>
      </c>
      <c r="W337" s="65">
        <v>14.47000027</v>
      </c>
      <c r="X337" s="65">
        <v>5.3285900000000002E-3</v>
      </c>
      <c r="Y337" s="63">
        <v>1.206824385</v>
      </c>
      <c r="Z337" s="63">
        <v>85.09310859</v>
      </c>
      <c r="AA337" s="63">
        <v>11.615740840000001</v>
      </c>
      <c r="AB337" s="65" t="s">
        <v>368</v>
      </c>
      <c r="AC337" s="63">
        <v>15.16027489</v>
      </c>
      <c r="AD337" s="63">
        <v>7</v>
      </c>
      <c r="AE337" s="63">
        <v>1.65</v>
      </c>
      <c r="AF337" s="63">
        <v>3.39</v>
      </c>
      <c r="AG337" s="63">
        <v>3.07</v>
      </c>
      <c r="AH337" s="63">
        <v>3.95</v>
      </c>
      <c r="AI337" s="63">
        <v>0.75</v>
      </c>
      <c r="AJ337" s="63">
        <v>0.44</v>
      </c>
      <c r="AK337" s="63">
        <v>0.65</v>
      </c>
      <c r="AL337" s="63">
        <v>0.67</v>
      </c>
      <c r="AM337" s="63">
        <v>1292</v>
      </c>
      <c r="AN337" s="63">
        <v>729</v>
      </c>
      <c r="AO337" s="63">
        <v>947</v>
      </c>
      <c r="AP337" s="63">
        <v>921</v>
      </c>
      <c r="AQ337" s="63">
        <v>1142</v>
      </c>
      <c r="AR337" s="63">
        <v>691</v>
      </c>
      <c r="AS337" s="63">
        <v>876</v>
      </c>
      <c r="AT337" s="63">
        <v>862</v>
      </c>
      <c r="AU337" s="63">
        <v>0.76100000000000001</v>
      </c>
      <c r="AV337" s="63">
        <v>0.193</v>
      </c>
      <c r="AW337" s="63">
        <v>12</v>
      </c>
      <c r="AX337" s="63">
        <v>17</v>
      </c>
      <c r="AY337" s="63">
        <v>3</v>
      </c>
      <c r="AZ337" s="63">
        <v>5</v>
      </c>
      <c r="BA337" s="63">
        <v>7</v>
      </c>
      <c r="BB337" s="63">
        <v>7</v>
      </c>
      <c r="BC337" s="63">
        <v>5</v>
      </c>
      <c r="BD337" s="63">
        <v>2</v>
      </c>
      <c r="BE337" s="63">
        <v>2</v>
      </c>
      <c r="BF337" s="63">
        <v>1</v>
      </c>
      <c r="BG337" s="63">
        <v>5</v>
      </c>
      <c r="BH337" s="63">
        <v>5</v>
      </c>
      <c r="BI337" s="63">
        <v>5</v>
      </c>
      <c r="BJ337" s="63">
        <v>1</v>
      </c>
      <c r="BK337" s="63">
        <v>1</v>
      </c>
      <c r="BL337" s="63">
        <v>1</v>
      </c>
      <c r="BM337" s="63">
        <v>4</v>
      </c>
      <c r="BN337" s="63">
        <v>4</v>
      </c>
      <c r="BO337" s="63">
        <v>-0.1352931</v>
      </c>
      <c r="BP337" s="63">
        <v>0.56484997999999997</v>
      </c>
      <c r="BQ337" s="63">
        <v>16.108427030000001</v>
      </c>
      <c r="BR337" s="63">
        <v>111</v>
      </c>
      <c r="BS337" s="63">
        <v>53</v>
      </c>
      <c r="BT337" s="63">
        <v>72</v>
      </c>
      <c r="BU337" s="63">
        <v>85</v>
      </c>
      <c r="BV337" s="63">
        <v>100</v>
      </c>
      <c r="BW337" s="63">
        <v>120</v>
      </c>
      <c r="BX337" s="63">
        <v>136</v>
      </c>
      <c r="BY337" s="63">
        <v>153</v>
      </c>
      <c r="BZ337" s="63">
        <v>56</v>
      </c>
      <c r="CA337" s="63">
        <v>76</v>
      </c>
      <c r="CB337" s="63">
        <v>90</v>
      </c>
      <c r="CC337" s="63">
        <v>105</v>
      </c>
      <c r="CD337" s="63">
        <v>126</v>
      </c>
      <c r="CE337" s="63">
        <v>144</v>
      </c>
      <c r="CF337" s="63">
        <v>162</v>
      </c>
      <c r="CG337" s="52">
        <v>0</v>
      </c>
      <c r="CH337" s="53">
        <v>0</v>
      </c>
      <c r="CI337" s="54">
        <v>0</v>
      </c>
      <c r="CJ337" s="55">
        <v>0</v>
      </c>
      <c r="CK337" s="61">
        <v>30</v>
      </c>
      <c r="CL337" s="57">
        <v>70</v>
      </c>
      <c r="CM337" s="58">
        <v>0</v>
      </c>
      <c r="CN337" s="59">
        <v>0</v>
      </c>
      <c r="CO337" s="67" t="s">
        <v>419</v>
      </c>
      <c r="CP337" s="49">
        <v>0</v>
      </c>
      <c r="CQ337" s="49">
        <v>0</v>
      </c>
      <c r="CR337" s="49">
        <v>0</v>
      </c>
      <c r="CS337" s="49">
        <v>0</v>
      </c>
      <c r="CT337" s="49">
        <v>0</v>
      </c>
      <c r="CU337" s="49">
        <v>0</v>
      </c>
      <c r="CV337" s="49">
        <v>0</v>
      </c>
      <c r="CW337" s="49">
        <v>0</v>
      </c>
      <c r="CX337" s="49">
        <v>100</v>
      </c>
    </row>
    <row r="338" spans="1:102" ht="15.75" thickBot="1" x14ac:dyDescent="0.3">
      <c r="A338" s="62" t="s">
        <v>420</v>
      </c>
      <c r="B338" s="64" t="s">
        <v>1015</v>
      </c>
      <c r="C338" s="64" t="s">
        <v>1016</v>
      </c>
      <c r="D338" s="64" t="s">
        <v>1017</v>
      </c>
      <c r="E338" s="64" t="s">
        <v>1021</v>
      </c>
      <c r="F338" s="65">
        <v>340</v>
      </c>
      <c r="G338" s="63">
        <v>-29.319130000000001</v>
      </c>
      <c r="H338" s="63">
        <v>29.965689999999999</v>
      </c>
      <c r="I338" s="66">
        <v>41708</v>
      </c>
      <c r="J338" s="66">
        <v>43238</v>
      </c>
      <c r="K338" s="65"/>
      <c r="L338" s="63">
        <v>340.30878810000002</v>
      </c>
      <c r="M338" s="63">
        <v>177362.12770000001</v>
      </c>
      <c r="N338" s="63">
        <v>34926.771840000001</v>
      </c>
      <c r="O338" s="49">
        <v>34.926771840000001</v>
      </c>
      <c r="P338" s="63">
        <v>67988.141810000001</v>
      </c>
      <c r="Q338" s="65">
        <v>1406</v>
      </c>
      <c r="R338" s="65">
        <v>2368</v>
      </c>
      <c r="S338" s="65">
        <v>1414</v>
      </c>
      <c r="T338" s="65">
        <v>1922</v>
      </c>
      <c r="U338" s="65">
        <v>6.5915920000000003E-3</v>
      </c>
      <c r="V338" s="65">
        <v>1.4149526000000001E-2</v>
      </c>
      <c r="W338" s="65">
        <v>17.809999470000001</v>
      </c>
      <c r="X338" s="65">
        <v>9.9625210000000002E-3</v>
      </c>
      <c r="Y338" s="63">
        <v>1.179701831</v>
      </c>
      <c r="Z338" s="63">
        <v>90.694677400000003</v>
      </c>
      <c r="AA338" s="63">
        <v>10.07665257</v>
      </c>
      <c r="AB338" s="65" t="s">
        <v>368</v>
      </c>
      <c r="AC338" s="63">
        <v>17.50014397</v>
      </c>
      <c r="AD338" s="63">
        <v>7</v>
      </c>
      <c r="AE338" s="63">
        <v>1.74</v>
      </c>
      <c r="AF338" s="63">
        <v>3.39</v>
      </c>
      <c r="AG338" s="63">
        <v>3.07</v>
      </c>
      <c r="AH338" s="63">
        <v>1.84</v>
      </c>
      <c r="AI338" s="63">
        <v>0.75</v>
      </c>
      <c r="AJ338" s="63">
        <v>0.55000000000000004</v>
      </c>
      <c r="AK338" s="63">
        <v>0.66</v>
      </c>
      <c r="AL338" s="63">
        <v>0.68</v>
      </c>
      <c r="AM338" s="63">
        <v>1292</v>
      </c>
      <c r="AN338" s="63">
        <v>839</v>
      </c>
      <c r="AO338" s="63">
        <v>994</v>
      </c>
      <c r="AP338" s="63">
        <v>954</v>
      </c>
      <c r="AQ338" s="63">
        <v>1050</v>
      </c>
      <c r="AR338" s="63">
        <v>805</v>
      </c>
      <c r="AS338" s="63">
        <v>905</v>
      </c>
      <c r="AT338" s="63">
        <v>896</v>
      </c>
      <c r="AU338" s="63">
        <v>0.59799999999999998</v>
      </c>
      <c r="AV338" s="63">
        <v>0.14899999999999999</v>
      </c>
      <c r="AW338" s="63">
        <v>12</v>
      </c>
      <c r="AX338" s="63">
        <v>17</v>
      </c>
      <c r="AY338" s="63">
        <v>3</v>
      </c>
      <c r="AZ338" s="63">
        <v>5</v>
      </c>
      <c r="BA338" s="63">
        <v>7</v>
      </c>
      <c r="BB338" s="63">
        <v>7</v>
      </c>
      <c r="BC338" s="63">
        <v>7</v>
      </c>
      <c r="BD338" s="63">
        <v>2</v>
      </c>
      <c r="BE338" s="63">
        <v>2</v>
      </c>
      <c r="BF338" s="63">
        <v>2</v>
      </c>
      <c r="BG338" s="63">
        <v>5</v>
      </c>
      <c r="BH338" s="63">
        <v>5</v>
      </c>
      <c r="BI338" s="63">
        <v>5</v>
      </c>
      <c r="BJ338" s="63">
        <v>1</v>
      </c>
      <c r="BK338" s="63">
        <v>1</v>
      </c>
      <c r="BL338" s="63">
        <v>1</v>
      </c>
      <c r="BM338" s="63">
        <v>4</v>
      </c>
      <c r="BN338" s="63">
        <v>4</v>
      </c>
      <c r="BO338" s="63">
        <v>-0.1352931</v>
      </c>
      <c r="BP338" s="63">
        <v>0.690779374</v>
      </c>
      <c r="BQ338" s="63">
        <v>22.997475779999998</v>
      </c>
      <c r="BR338" s="63">
        <v>111</v>
      </c>
      <c r="BS338" s="63">
        <v>51</v>
      </c>
      <c r="BT338" s="63">
        <v>69</v>
      </c>
      <c r="BU338" s="63">
        <v>82</v>
      </c>
      <c r="BV338" s="63">
        <v>96</v>
      </c>
      <c r="BW338" s="63">
        <v>115</v>
      </c>
      <c r="BX338" s="63">
        <v>131</v>
      </c>
      <c r="BY338" s="63">
        <v>148</v>
      </c>
      <c r="BZ338" s="63">
        <v>57</v>
      </c>
      <c r="CA338" s="63">
        <v>77</v>
      </c>
      <c r="CB338" s="63">
        <v>92</v>
      </c>
      <c r="CC338" s="63">
        <v>107</v>
      </c>
      <c r="CD338" s="63">
        <v>129</v>
      </c>
      <c r="CE338" s="63">
        <v>147</v>
      </c>
      <c r="CF338" s="63">
        <v>165</v>
      </c>
      <c r="CG338" s="52">
        <v>0</v>
      </c>
      <c r="CH338" s="53">
        <v>0</v>
      </c>
      <c r="CI338" s="54">
        <v>0</v>
      </c>
      <c r="CJ338" s="55">
        <v>0</v>
      </c>
      <c r="CK338" s="61">
        <v>30</v>
      </c>
      <c r="CL338" s="57">
        <v>70</v>
      </c>
      <c r="CM338" s="58">
        <v>0</v>
      </c>
      <c r="CN338" s="59">
        <v>0</v>
      </c>
      <c r="CO338" s="67" t="s">
        <v>420</v>
      </c>
      <c r="CP338" s="49">
        <v>0</v>
      </c>
      <c r="CQ338" s="49">
        <v>0</v>
      </c>
      <c r="CR338" s="49">
        <v>0</v>
      </c>
      <c r="CS338" s="49">
        <v>0</v>
      </c>
      <c r="CT338" s="49">
        <v>0</v>
      </c>
      <c r="CU338" s="49">
        <v>0</v>
      </c>
      <c r="CV338" s="49">
        <v>0</v>
      </c>
      <c r="CW338" s="49">
        <v>0</v>
      </c>
      <c r="CX338" s="49">
        <v>100</v>
      </c>
    </row>
    <row r="339" spans="1:102" ht="15.75" thickBot="1" x14ac:dyDescent="0.3">
      <c r="A339" s="48" t="s">
        <v>421</v>
      </c>
      <c r="B339" s="49" t="s">
        <v>1015</v>
      </c>
      <c r="C339" s="49" t="s">
        <v>1068</v>
      </c>
      <c r="D339" s="49" t="s">
        <v>1069</v>
      </c>
      <c r="E339" s="49" t="s">
        <v>1096</v>
      </c>
      <c r="F339" s="50">
        <v>129</v>
      </c>
      <c r="G339" s="49">
        <v>-27.849889999999998</v>
      </c>
      <c r="H339" s="49">
        <v>29.84057</v>
      </c>
      <c r="I339" s="51">
        <v>17715</v>
      </c>
      <c r="J339" s="51">
        <v>43264</v>
      </c>
      <c r="K339" s="50">
        <v>1954</v>
      </c>
      <c r="L339" s="49">
        <v>129.32803620000001</v>
      </c>
      <c r="M339" s="49">
        <v>100514.35950000001</v>
      </c>
      <c r="N339" s="49">
        <v>18889.607059999998</v>
      </c>
      <c r="O339" s="49">
        <v>18.889607059999999</v>
      </c>
      <c r="P339" s="49">
        <v>35571.902540000003</v>
      </c>
      <c r="Q339" s="50">
        <v>1294</v>
      </c>
      <c r="R339" s="50">
        <v>1997</v>
      </c>
      <c r="S339" s="50">
        <v>1338</v>
      </c>
      <c r="T339" s="50">
        <v>1749</v>
      </c>
      <c r="U339" s="50">
        <v>1.3223492E-2</v>
      </c>
      <c r="V339" s="50">
        <v>1.9762788999999999E-2</v>
      </c>
      <c r="W339" s="50">
        <v>17.829999919999999</v>
      </c>
      <c r="X339" s="50">
        <v>1.5405416E-2</v>
      </c>
      <c r="Y339" s="49">
        <v>2.1433196969999999</v>
      </c>
      <c r="Z339" s="49">
        <v>93.337197520000004</v>
      </c>
      <c r="AA339" s="49">
        <v>5.1738412440000001</v>
      </c>
      <c r="AB339" s="50" t="s">
        <v>368</v>
      </c>
      <c r="AC339" s="49">
        <v>13.17692873</v>
      </c>
      <c r="AD339" s="49">
        <v>6.17</v>
      </c>
      <c r="AE339" s="49">
        <v>2.92</v>
      </c>
      <c r="AF339" s="49">
        <v>3.74</v>
      </c>
      <c r="AG339" s="49">
        <v>3.81</v>
      </c>
      <c r="AH339" s="49">
        <v>3.81</v>
      </c>
      <c r="AI339" s="49">
        <v>0.53</v>
      </c>
      <c r="AJ339" s="49">
        <v>0.27</v>
      </c>
      <c r="AK339" s="49">
        <v>0.41</v>
      </c>
      <c r="AL339" s="49">
        <v>0.35</v>
      </c>
      <c r="AM339" s="49">
        <v>1209</v>
      </c>
      <c r="AN339" s="49">
        <v>851</v>
      </c>
      <c r="AO339" s="49">
        <v>975</v>
      </c>
      <c r="AP339" s="49">
        <v>951</v>
      </c>
      <c r="AQ339" s="49">
        <v>1057</v>
      </c>
      <c r="AR339" s="49">
        <v>797</v>
      </c>
      <c r="AS339" s="49">
        <v>909</v>
      </c>
      <c r="AT339" s="49">
        <v>896</v>
      </c>
      <c r="AU339" s="49">
        <v>3.2000000000000001E-2</v>
      </c>
      <c r="AV339" s="49">
        <v>2.5999999999999999E-2</v>
      </c>
      <c r="AW339" s="49">
        <v>12</v>
      </c>
      <c r="AX339" s="49">
        <v>34</v>
      </c>
      <c r="AY339" s="49">
        <v>3</v>
      </c>
      <c r="AZ339" s="49">
        <v>4</v>
      </c>
      <c r="BA339" s="49">
        <v>5</v>
      </c>
      <c r="BB339" s="49">
        <v>5</v>
      </c>
      <c r="BC339" s="49">
        <v>4</v>
      </c>
      <c r="BD339" s="49">
        <v>1</v>
      </c>
      <c r="BE339" s="49">
        <v>2</v>
      </c>
      <c r="BF339" s="49">
        <v>1</v>
      </c>
      <c r="BG339" s="49">
        <v>5</v>
      </c>
      <c r="BH339" s="49">
        <v>5</v>
      </c>
      <c r="BI339" s="49">
        <v>4</v>
      </c>
      <c r="BJ339" s="49">
        <v>1</v>
      </c>
      <c r="BK339" s="49">
        <v>1</v>
      </c>
      <c r="BL339" s="49">
        <v>0</v>
      </c>
      <c r="BM339" s="49">
        <v>4</v>
      </c>
      <c r="BN339" s="49">
        <v>4</v>
      </c>
      <c r="BO339" s="49">
        <v>-0.17520575599999999</v>
      </c>
      <c r="BP339" s="49">
        <v>0.72447898399999999</v>
      </c>
      <c r="BQ339" s="49">
        <v>18.09880708</v>
      </c>
      <c r="BR339" s="49">
        <v>156</v>
      </c>
      <c r="BS339" s="49">
        <v>54</v>
      </c>
      <c r="BT339" s="49">
        <v>72</v>
      </c>
      <c r="BU339" s="49">
        <v>84</v>
      </c>
      <c r="BV339" s="49">
        <v>96</v>
      </c>
      <c r="BW339" s="49">
        <v>113</v>
      </c>
      <c r="BX339" s="49">
        <v>126</v>
      </c>
      <c r="BY339" s="49">
        <v>139</v>
      </c>
      <c r="BZ339" s="49">
        <v>68</v>
      </c>
      <c r="CA339" s="49">
        <v>90</v>
      </c>
      <c r="CB339" s="49">
        <v>105</v>
      </c>
      <c r="CC339" s="49">
        <v>121</v>
      </c>
      <c r="CD339" s="49">
        <v>141</v>
      </c>
      <c r="CE339" s="49">
        <v>158</v>
      </c>
      <c r="CF339" s="49">
        <v>174</v>
      </c>
      <c r="CG339" s="52">
        <v>0</v>
      </c>
      <c r="CH339" s="53">
        <v>0</v>
      </c>
      <c r="CI339" s="54">
        <v>0</v>
      </c>
      <c r="CJ339" s="55">
        <v>0</v>
      </c>
      <c r="CK339" s="61">
        <v>100</v>
      </c>
      <c r="CL339" s="57">
        <v>0</v>
      </c>
      <c r="CM339" s="58">
        <v>0</v>
      </c>
      <c r="CN339" s="59">
        <v>0</v>
      </c>
      <c r="CO339" s="60" t="s">
        <v>421</v>
      </c>
      <c r="CP339" s="49">
        <v>0</v>
      </c>
      <c r="CQ339" s="49">
        <v>0</v>
      </c>
      <c r="CR339" s="49">
        <v>0</v>
      </c>
      <c r="CS339" s="49">
        <v>0</v>
      </c>
      <c r="CT339" s="49">
        <v>0</v>
      </c>
      <c r="CU339" s="49">
        <v>0</v>
      </c>
      <c r="CV339" s="49">
        <v>0</v>
      </c>
      <c r="CW339" s="49">
        <v>0</v>
      </c>
      <c r="CX339" s="49">
        <v>100</v>
      </c>
    </row>
    <row r="340" spans="1:102" ht="15.75" thickBot="1" x14ac:dyDescent="0.3">
      <c r="A340" s="48" t="s">
        <v>422</v>
      </c>
      <c r="B340" s="49" t="s">
        <v>1015</v>
      </c>
      <c r="C340" s="49" t="s">
        <v>1068</v>
      </c>
      <c r="D340" s="49" t="s">
        <v>1094</v>
      </c>
      <c r="E340" s="49" t="s">
        <v>1095</v>
      </c>
      <c r="F340" s="50">
        <v>5887</v>
      </c>
      <c r="G340" s="49">
        <v>-28.05932</v>
      </c>
      <c r="H340" s="49">
        <v>30.373370000000001</v>
      </c>
      <c r="I340" s="51">
        <v>22033</v>
      </c>
      <c r="J340" s="51">
        <v>43265</v>
      </c>
      <c r="K340" s="50"/>
      <c r="L340" s="49">
        <v>5917.3819949999997</v>
      </c>
      <c r="M340" s="49">
        <v>650353.09080000001</v>
      </c>
      <c r="N340" s="49">
        <v>88946.59676</v>
      </c>
      <c r="O340" s="49">
        <v>88.946596760000006</v>
      </c>
      <c r="P340" s="49">
        <v>219129.59529999999</v>
      </c>
      <c r="Q340" s="50">
        <v>1142</v>
      </c>
      <c r="R340" s="50">
        <v>2112</v>
      </c>
      <c r="S340" s="50">
        <v>1150</v>
      </c>
      <c r="T340" s="50">
        <v>1741</v>
      </c>
      <c r="U340" s="50">
        <v>2.1081920000000001E-3</v>
      </c>
      <c r="V340" s="50">
        <v>4.4266039999999998E-3</v>
      </c>
      <c r="W340" s="50">
        <v>9.7700004580000002</v>
      </c>
      <c r="X340" s="50">
        <v>3.596045E-3</v>
      </c>
      <c r="Y340" s="49">
        <v>1.609848913</v>
      </c>
      <c r="Z340" s="49">
        <v>78.441120139999995</v>
      </c>
      <c r="AA340" s="49">
        <v>36.733475929999997</v>
      </c>
      <c r="AB340" s="50" t="s">
        <v>368</v>
      </c>
      <c r="AC340" s="49">
        <v>39.770401339999999</v>
      </c>
      <c r="AD340" s="49">
        <v>6.85</v>
      </c>
      <c r="AE340" s="49">
        <v>1.6</v>
      </c>
      <c r="AF340" s="49">
        <v>4.6900000000000004</v>
      </c>
      <c r="AG340" s="49">
        <v>4.5599999999999996</v>
      </c>
      <c r="AH340" s="49">
        <v>4.62</v>
      </c>
      <c r="AI340" s="49">
        <v>0.63</v>
      </c>
      <c r="AJ340" s="49">
        <v>0.18</v>
      </c>
      <c r="AK340" s="49">
        <v>0.44</v>
      </c>
      <c r="AL340" s="49">
        <v>0.45</v>
      </c>
      <c r="AM340" s="49">
        <v>1318</v>
      </c>
      <c r="AN340" s="49">
        <v>560</v>
      </c>
      <c r="AO340" s="49">
        <v>827</v>
      </c>
      <c r="AP340" s="49">
        <v>806</v>
      </c>
      <c r="AQ340" s="49">
        <v>1149</v>
      </c>
      <c r="AR340" s="49">
        <v>517</v>
      </c>
      <c r="AS340" s="49">
        <v>761</v>
      </c>
      <c r="AT340" s="49">
        <v>764</v>
      </c>
      <c r="AU340" s="49">
        <v>0.53500000000000003</v>
      </c>
      <c r="AV340" s="49">
        <v>2.6539999999999999</v>
      </c>
      <c r="AW340" s="49">
        <v>12</v>
      </c>
      <c r="AX340" s="49">
        <v>34</v>
      </c>
      <c r="AY340" s="49">
        <v>3</v>
      </c>
      <c r="AZ340" s="49">
        <v>4</v>
      </c>
      <c r="BA340" s="49">
        <v>5</v>
      </c>
      <c r="BB340" s="49">
        <v>5</v>
      </c>
      <c r="BC340" s="49">
        <v>4</v>
      </c>
      <c r="BD340" s="49">
        <v>1</v>
      </c>
      <c r="BE340" s="49">
        <v>2</v>
      </c>
      <c r="BF340" s="49">
        <v>1</v>
      </c>
      <c r="BG340" s="49">
        <v>5</v>
      </c>
      <c r="BH340" s="49">
        <v>5</v>
      </c>
      <c r="BI340" s="49">
        <v>4</v>
      </c>
      <c r="BJ340" s="49">
        <v>1</v>
      </c>
      <c r="BK340" s="49">
        <v>2</v>
      </c>
      <c r="BL340" s="49">
        <v>0</v>
      </c>
      <c r="BM340" s="49">
        <v>4</v>
      </c>
      <c r="BN340" s="49">
        <v>4</v>
      </c>
      <c r="BO340" s="49">
        <v>-0.17477304399999999</v>
      </c>
      <c r="BP340" s="49">
        <v>0.64398916699999997</v>
      </c>
      <c r="BQ340" s="49">
        <v>22.966045050000002</v>
      </c>
      <c r="BR340" s="49">
        <v>135</v>
      </c>
      <c r="BS340" s="49">
        <v>75</v>
      </c>
      <c r="BT340" s="49">
        <v>99</v>
      </c>
      <c r="BU340" s="49">
        <v>117</v>
      </c>
      <c r="BV340" s="49">
        <v>134</v>
      </c>
      <c r="BW340" s="49">
        <v>157</v>
      </c>
      <c r="BX340" s="49">
        <v>175</v>
      </c>
      <c r="BY340" s="49">
        <v>194</v>
      </c>
      <c r="BZ340" s="49">
        <v>75</v>
      </c>
      <c r="CA340" s="49">
        <v>100</v>
      </c>
      <c r="CB340" s="49">
        <v>118</v>
      </c>
      <c r="CC340" s="49">
        <v>135</v>
      </c>
      <c r="CD340" s="49">
        <v>158</v>
      </c>
      <c r="CE340" s="49">
        <v>176</v>
      </c>
      <c r="CF340" s="49">
        <v>195</v>
      </c>
      <c r="CG340" s="52">
        <v>0</v>
      </c>
      <c r="CH340" s="53">
        <v>0</v>
      </c>
      <c r="CI340" s="54">
        <v>0</v>
      </c>
      <c r="CJ340" s="55">
        <v>0</v>
      </c>
      <c r="CK340" s="61">
        <v>20</v>
      </c>
      <c r="CL340" s="57">
        <v>80</v>
      </c>
      <c r="CM340" s="58">
        <v>0</v>
      </c>
      <c r="CN340" s="59">
        <v>0</v>
      </c>
      <c r="CO340" s="60" t="s">
        <v>422</v>
      </c>
      <c r="CP340" s="49">
        <v>0</v>
      </c>
      <c r="CQ340" s="49">
        <v>0</v>
      </c>
      <c r="CR340" s="49">
        <v>0</v>
      </c>
      <c r="CS340" s="49">
        <v>0</v>
      </c>
      <c r="CT340" s="49">
        <v>0</v>
      </c>
      <c r="CU340" s="49">
        <v>0</v>
      </c>
      <c r="CV340" s="49">
        <v>0</v>
      </c>
      <c r="CW340" s="49">
        <v>0</v>
      </c>
      <c r="CX340" s="49">
        <v>100</v>
      </c>
    </row>
    <row r="341" spans="1:102" ht="15.75" thickBot="1" x14ac:dyDescent="0.3">
      <c r="A341" s="62" t="s">
        <v>423</v>
      </c>
      <c r="B341" s="64" t="s">
        <v>1015</v>
      </c>
      <c r="C341" s="64" t="s">
        <v>1068</v>
      </c>
      <c r="D341" s="64" t="s">
        <v>1069</v>
      </c>
      <c r="E341" s="64" t="s">
        <v>1071</v>
      </c>
      <c r="F341" s="65">
        <v>830</v>
      </c>
      <c r="G341" s="63">
        <v>-27.953389999999999</v>
      </c>
      <c r="H341" s="63">
        <v>29.948709999999998</v>
      </c>
      <c r="I341" s="66">
        <v>22494</v>
      </c>
      <c r="J341" s="66">
        <v>43210</v>
      </c>
      <c r="K341" s="65"/>
      <c r="L341" s="63">
        <v>828.44431129999998</v>
      </c>
      <c r="M341" s="63">
        <v>208975.17230000001</v>
      </c>
      <c r="N341" s="63">
        <v>21731.734949999998</v>
      </c>
      <c r="O341" s="49">
        <v>21.73173495</v>
      </c>
      <c r="P341" s="63">
        <v>49386.552629999998</v>
      </c>
      <c r="Q341" s="65">
        <v>1233</v>
      </c>
      <c r="R341" s="65">
        <v>1946</v>
      </c>
      <c r="S341" s="65">
        <v>1248</v>
      </c>
      <c r="T341" s="65">
        <v>1378</v>
      </c>
      <c r="U341" s="65">
        <v>2.879557E-3</v>
      </c>
      <c r="V341" s="65">
        <v>1.4437128E-2</v>
      </c>
      <c r="W341" s="65">
        <v>10.68000031</v>
      </c>
      <c r="X341" s="65">
        <v>3.5097269999999998E-3</v>
      </c>
      <c r="Y341" s="63">
        <v>1.9935916490000001</v>
      </c>
      <c r="Z341" s="63">
        <v>85.943724660000001</v>
      </c>
      <c r="AA341" s="63">
        <v>11.77235557</v>
      </c>
      <c r="AB341" s="65" t="s">
        <v>368</v>
      </c>
      <c r="AC341" s="63">
        <v>13.14259498</v>
      </c>
      <c r="AD341" s="63">
        <v>6.83</v>
      </c>
      <c r="AE341" s="63">
        <v>1.6</v>
      </c>
      <c r="AF341" s="63">
        <v>4.5</v>
      </c>
      <c r="AG341" s="63">
        <v>4.37</v>
      </c>
      <c r="AH341" s="63">
        <v>5.6</v>
      </c>
      <c r="AI341" s="63">
        <v>0.59</v>
      </c>
      <c r="AJ341" s="63">
        <v>0.24</v>
      </c>
      <c r="AK341" s="63">
        <v>0.37</v>
      </c>
      <c r="AL341" s="63">
        <v>0.34</v>
      </c>
      <c r="AM341" s="63">
        <v>1082</v>
      </c>
      <c r="AN341" s="63">
        <v>763</v>
      </c>
      <c r="AO341" s="63">
        <v>849</v>
      </c>
      <c r="AP341" s="63">
        <v>835</v>
      </c>
      <c r="AQ341" s="63">
        <v>987</v>
      </c>
      <c r="AR341" s="63">
        <v>589</v>
      </c>
      <c r="AS341" s="63">
        <v>818</v>
      </c>
      <c r="AT341" s="63">
        <v>815</v>
      </c>
      <c r="AU341" s="63">
        <v>2.246</v>
      </c>
      <c r="AV341" s="63">
        <v>8.6999999999999994E-2</v>
      </c>
      <c r="AW341" s="63">
        <v>12</v>
      </c>
      <c r="AX341" s="63">
        <v>34</v>
      </c>
      <c r="AY341" s="63">
        <v>3</v>
      </c>
      <c r="AZ341" s="63">
        <v>4</v>
      </c>
      <c r="BA341" s="63">
        <v>5</v>
      </c>
      <c r="BB341" s="63">
        <v>5</v>
      </c>
      <c r="BC341" s="63">
        <v>4</v>
      </c>
      <c r="BD341" s="63">
        <v>1</v>
      </c>
      <c r="BE341" s="63">
        <v>2</v>
      </c>
      <c r="BF341" s="63">
        <v>1</v>
      </c>
      <c r="BG341" s="63">
        <v>5</v>
      </c>
      <c r="BH341" s="63">
        <v>5</v>
      </c>
      <c r="BI341" s="63">
        <v>4</v>
      </c>
      <c r="BJ341" s="63">
        <v>1</v>
      </c>
      <c r="BK341" s="63">
        <v>1</v>
      </c>
      <c r="BL341" s="63">
        <v>0</v>
      </c>
      <c r="BM341" s="63">
        <v>4</v>
      </c>
      <c r="BN341" s="63">
        <v>4</v>
      </c>
      <c r="BO341" s="63">
        <v>-0.115979212</v>
      </c>
      <c r="BP341" s="63">
        <v>0.73914306699999999</v>
      </c>
      <c r="BQ341" s="63">
        <v>21.303958850000001</v>
      </c>
      <c r="BR341" s="63">
        <v>140</v>
      </c>
      <c r="BS341" s="63">
        <v>62</v>
      </c>
      <c r="BT341" s="63">
        <v>83</v>
      </c>
      <c r="BU341" s="63">
        <v>98</v>
      </c>
      <c r="BV341" s="63">
        <v>112</v>
      </c>
      <c r="BW341" s="63">
        <v>131</v>
      </c>
      <c r="BX341" s="63">
        <v>146</v>
      </c>
      <c r="BY341" s="63">
        <v>162</v>
      </c>
      <c r="BZ341" s="63">
        <v>64</v>
      </c>
      <c r="CA341" s="63">
        <v>85</v>
      </c>
      <c r="CB341" s="63">
        <v>100</v>
      </c>
      <c r="CC341" s="63">
        <v>115</v>
      </c>
      <c r="CD341" s="63">
        <v>135</v>
      </c>
      <c r="CE341" s="63">
        <v>150</v>
      </c>
      <c r="CF341" s="63">
        <v>166</v>
      </c>
      <c r="CG341" s="52">
        <v>0</v>
      </c>
      <c r="CH341" s="53">
        <v>0</v>
      </c>
      <c r="CI341" s="54">
        <v>0</v>
      </c>
      <c r="CJ341" s="55">
        <v>0</v>
      </c>
      <c r="CK341" s="61">
        <v>100</v>
      </c>
      <c r="CL341" s="57">
        <v>0</v>
      </c>
      <c r="CM341" s="58">
        <v>0</v>
      </c>
      <c r="CN341" s="59">
        <v>0</v>
      </c>
      <c r="CO341" s="67" t="s">
        <v>423</v>
      </c>
      <c r="CP341" s="49">
        <v>0</v>
      </c>
      <c r="CQ341" s="49">
        <v>0</v>
      </c>
      <c r="CR341" s="49">
        <v>0</v>
      </c>
      <c r="CS341" s="49">
        <v>0</v>
      </c>
      <c r="CT341" s="49">
        <v>0</v>
      </c>
      <c r="CU341" s="49">
        <v>0</v>
      </c>
      <c r="CV341" s="49">
        <v>0</v>
      </c>
      <c r="CW341" s="49">
        <v>0</v>
      </c>
      <c r="CX341" s="49">
        <v>100</v>
      </c>
    </row>
    <row r="342" spans="1:102" ht="15.75" thickBot="1" x14ac:dyDescent="0.3">
      <c r="A342" s="62" t="s">
        <v>424</v>
      </c>
      <c r="B342" s="64" t="s">
        <v>1015</v>
      </c>
      <c r="C342" s="64" t="s">
        <v>1068</v>
      </c>
      <c r="D342" s="64" t="s">
        <v>1069</v>
      </c>
      <c r="E342" s="64" t="s">
        <v>1070</v>
      </c>
      <c r="F342" s="65">
        <v>620</v>
      </c>
      <c r="G342" s="63">
        <v>-27.439350000000001</v>
      </c>
      <c r="H342" s="63">
        <v>30.059560000000001</v>
      </c>
      <c r="I342" s="66">
        <v>32131</v>
      </c>
      <c r="J342" s="66">
        <v>43264</v>
      </c>
      <c r="K342" s="65"/>
      <c r="L342" s="63">
        <v>620.90142719999994</v>
      </c>
      <c r="M342" s="63">
        <v>178168.60750000001</v>
      </c>
      <c r="N342" s="63">
        <v>17630.27187</v>
      </c>
      <c r="O342" s="49">
        <v>17.630271870000001</v>
      </c>
      <c r="P342" s="63">
        <v>42551.112950000002</v>
      </c>
      <c r="Q342" s="65">
        <v>1697</v>
      </c>
      <c r="R342" s="65">
        <v>2112</v>
      </c>
      <c r="S342" s="65">
        <v>1735</v>
      </c>
      <c r="T342" s="65">
        <v>1850</v>
      </c>
      <c r="U342" s="65">
        <v>4.2937640000000003E-3</v>
      </c>
      <c r="V342" s="65">
        <v>9.752976E-3</v>
      </c>
      <c r="W342" s="65">
        <v>12.65999985</v>
      </c>
      <c r="X342" s="65">
        <v>3.603509E-3</v>
      </c>
      <c r="Y342" s="63">
        <v>2.2829631730000002</v>
      </c>
      <c r="Z342" s="63">
        <v>87.167573279999999</v>
      </c>
      <c r="AA342" s="63">
        <v>10.39051192</v>
      </c>
      <c r="AB342" s="65" t="s">
        <v>368</v>
      </c>
      <c r="AC342" s="63">
        <v>10.78933535</v>
      </c>
      <c r="AD342" s="63">
        <v>6.3</v>
      </c>
      <c r="AE342" s="63">
        <v>2.97</v>
      </c>
      <c r="AF342" s="63">
        <v>4.16</v>
      </c>
      <c r="AG342" s="63">
        <v>4.05</v>
      </c>
      <c r="AH342" s="63">
        <v>4.12</v>
      </c>
      <c r="AI342" s="63">
        <v>0.63</v>
      </c>
      <c r="AJ342" s="63">
        <v>0.24</v>
      </c>
      <c r="AK342" s="63">
        <v>0.53</v>
      </c>
      <c r="AL342" s="63">
        <v>0.51</v>
      </c>
      <c r="AM342" s="63">
        <v>1260</v>
      </c>
      <c r="AN342" s="63">
        <v>761</v>
      </c>
      <c r="AO342" s="63">
        <v>926</v>
      </c>
      <c r="AP342" s="63">
        <v>897</v>
      </c>
      <c r="AQ342" s="63">
        <v>1007</v>
      </c>
      <c r="AR342" s="63">
        <v>635</v>
      </c>
      <c r="AS342" s="63">
        <v>783</v>
      </c>
      <c r="AT342" s="63">
        <v>781</v>
      </c>
      <c r="AU342" s="63">
        <v>1.286</v>
      </c>
      <c r="AV342" s="63">
        <v>0.498</v>
      </c>
      <c r="AW342" s="63">
        <v>12</v>
      </c>
      <c r="AX342" s="63">
        <v>63</v>
      </c>
      <c r="AY342" s="63">
        <v>3</v>
      </c>
      <c r="AZ342" s="63">
        <v>4</v>
      </c>
      <c r="BA342" s="63">
        <v>4</v>
      </c>
      <c r="BB342" s="63">
        <v>4</v>
      </c>
      <c r="BC342" s="63">
        <v>4</v>
      </c>
      <c r="BD342" s="63">
        <v>2</v>
      </c>
      <c r="BE342" s="63">
        <v>2</v>
      </c>
      <c r="BF342" s="63">
        <v>2</v>
      </c>
      <c r="BG342" s="63">
        <v>5</v>
      </c>
      <c r="BH342" s="63">
        <v>5</v>
      </c>
      <c r="BI342" s="63">
        <v>4</v>
      </c>
      <c r="BJ342" s="63">
        <v>1</v>
      </c>
      <c r="BK342" s="63">
        <v>2</v>
      </c>
      <c r="BL342" s="63">
        <v>0</v>
      </c>
      <c r="BM342" s="63">
        <v>4</v>
      </c>
      <c r="BN342" s="63">
        <v>4</v>
      </c>
      <c r="BO342" s="63">
        <v>-0.12997210100000001</v>
      </c>
      <c r="BP342" s="63">
        <v>0.719524151</v>
      </c>
      <c r="BQ342" s="63">
        <v>17.835584529999998</v>
      </c>
      <c r="BR342" s="63">
        <v>134</v>
      </c>
      <c r="BS342" s="63">
        <v>61</v>
      </c>
      <c r="BT342" s="63">
        <v>81</v>
      </c>
      <c r="BU342" s="63">
        <v>95</v>
      </c>
      <c r="BV342" s="63">
        <v>109</v>
      </c>
      <c r="BW342" s="63">
        <v>128</v>
      </c>
      <c r="BX342" s="63">
        <v>143</v>
      </c>
      <c r="BY342" s="63">
        <v>159</v>
      </c>
      <c r="BZ342" s="63">
        <v>61</v>
      </c>
      <c r="CA342" s="63">
        <v>81</v>
      </c>
      <c r="CB342" s="63">
        <v>95</v>
      </c>
      <c r="CC342" s="63">
        <v>110</v>
      </c>
      <c r="CD342" s="63">
        <v>129</v>
      </c>
      <c r="CE342" s="63">
        <v>144</v>
      </c>
      <c r="CF342" s="63">
        <v>160</v>
      </c>
      <c r="CG342" s="52">
        <v>0</v>
      </c>
      <c r="CH342" s="53">
        <v>0</v>
      </c>
      <c r="CI342" s="54">
        <v>0</v>
      </c>
      <c r="CJ342" s="55">
        <v>0</v>
      </c>
      <c r="CK342" s="61">
        <v>100</v>
      </c>
      <c r="CL342" s="57">
        <v>0</v>
      </c>
      <c r="CM342" s="58">
        <v>0</v>
      </c>
      <c r="CN342" s="59">
        <v>0</v>
      </c>
      <c r="CO342" s="67" t="s">
        <v>424</v>
      </c>
      <c r="CP342" s="49">
        <v>0</v>
      </c>
      <c r="CQ342" s="49">
        <v>0</v>
      </c>
      <c r="CR342" s="49">
        <v>0</v>
      </c>
      <c r="CS342" s="49">
        <v>0</v>
      </c>
      <c r="CT342" s="49">
        <v>0</v>
      </c>
      <c r="CU342" s="49">
        <v>0</v>
      </c>
      <c r="CV342" s="49">
        <v>0</v>
      </c>
      <c r="CW342" s="49">
        <v>0</v>
      </c>
      <c r="CX342" s="49">
        <v>100</v>
      </c>
    </row>
    <row r="343" spans="1:102" ht="15.75" thickBot="1" x14ac:dyDescent="0.3">
      <c r="A343" s="70" t="s">
        <v>425</v>
      </c>
      <c r="B343" s="71" t="s">
        <v>1015</v>
      </c>
      <c r="C343" s="71" t="s">
        <v>1091</v>
      </c>
      <c r="D343" s="71" t="s">
        <v>1092</v>
      </c>
      <c r="E343" s="71" t="s">
        <v>1108</v>
      </c>
      <c r="F343" s="50">
        <v>312</v>
      </c>
      <c r="G343" s="49">
        <v>-28.30986</v>
      </c>
      <c r="H343" s="49">
        <v>30.1478</v>
      </c>
      <c r="I343" s="51">
        <v>19725</v>
      </c>
      <c r="J343" s="51">
        <v>43210</v>
      </c>
      <c r="K343" s="50">
        <v>1955</v>
      </c>
      <c r="L343" s="49">
        <v>308.09122719999999</v>
      </c>
      <c r="M343" s="49">
        <v>128329.81110000001</v>
      </c>
      <c r="N343" s="49">
        <v>17831.829870000001</v>
      </c>
      <c r="O343" s="49">
        <v>17.83182987</v>
      </c>
      <c r="P343" s="49">
        <v>41263.694259999997</v>
      </c>
      <c r="Q343" s="50">
        <v>1045</v>
      </c>
      <c r="R343" s="50">
        <v>1570</v>
      </c>
      <c r="S343" s="50">
        <v>1055</v>
      </c>
      <c r="T343" s="50">
        <v>1359</v>
      </c>
      <c r="U343" s="50">
        <v>8.6412969999999992E-3</v>
      </c>
      <c r="V343" s="50">
        <v>1.2723049E-2</v>
      </c>
      <c r="W343" s="50">
        <v>10.760000229999999</v>
      </c>
      <c r="X343" s="50">
        <v>9.8230009999999996E-3</v>
      </c>
      <c r="Y343" s="49">
        <v>1.6028561690000001</v>
      </c>
      <c r="Z343" s="49">
        <v>89.547711509999999</v>
      </c>
      <c r="AA343" s="49">
        <v>6.8974465269999996</v>
      </c>
      <c r="AB343" s="50" t="s">
        <v>368</v>
      </c>
      <c r="AC343" s="49">
        <v>13.24881019</v>
      </c>
      <c r="AD343" s="49">
        <v>6.7</v>
      </c>
      <c r="AE343" s="49">
        <v>2.91</v>
      </c>
      <c r="AF343" s="49">
        <v>4.62</v>
      </c>
      <c r="AG343" s="49">
        <v>4.66</v>
      </c>
      <c r="AH343" s="49">
        <v>4.8600000000000003</v>
      </c>
      <c r="AI343" s="49">
        <v>0.57999999999999996</v>
      </c>
      <c r="AJ343" s="49">
        <v>0.34</v>
      </c>
      <c r="AK343" s="49">
        <v>0.53</v>
      </c>
      <c r="AL343" s="49">
        <v>0.54</v>
      </c>
      <c r="AM343" s="49">
        <v>1108</v>
      </c>
      <c r="AN343" s="49">
        <v>751</v>
      </c>
      <c r="AO343" s="49">
        <v>841</v>
      </c>
      <c r="AP343" s="49">
        <v>827</v>
      </c>
      <c r="AQ343" s="49">
        <v>923</v>
      </c>
      <c r="AR343" s="49">
        <v>761</v>
      </c>
      <c r="AS343" s="49">
        <v>833</v>
      </c>
      <c r="AT343" s="49">
        <v>835</v>
      </c>
      <c r="AU343" s="49">
        <v>0.11799999999999999</v>
      </c>
      <c r="AV343" s="49">
        <v>0.58799999999999997</v>
      </c>
      <c r="AW343" s="49">
        <v>12</v>
      </c>
      <c r="AX343" s="49">
        <v>34</v>
      </c>
      <c r="AY343" s="49">
        <v>3</v>
      </c>
      <c r="AZ343" s="49">
        <v>4</v>
      </c>
      <c r="BA343" s="49">
        <v>5</v>
      </c>
      <c r="BB343" s="49">
        <v>5</v>
      </c>
      <c r="BC343" s="49">
        <v>5</v>
      </c>
      <c r="BD343" s="49">
        <v>1</v>
      </c>
      <c r="BE343" s="49">
        <v>1</v>
      </c>
      <c r="BF343" s="49">
        <v>1</v>
      </c>
      <c r="BG343" s="49">
        <v>5</v>
      </c>
      <c r="BH343" s="49">
        <v>5</v>
      </c>
      <c r="BI343" s="49">
        <v>5</v>
      </c>
      <c r="BJ343" s="49">
        <v>1</v>
      </c>
      <c r="BK343" s="49">
        <v>1</v>
      </c>
      <c r="BL343" s="49">
        <v>1</v>
      </c>
      <c r="BM343" s="49">
        <v>4</v>
      </c>
      <c r="BN343" s="49">
        <v>4</v>
      </c>
      <c r="BO343" s="49">
        <v>-0.16667499099999999</v>
      </c>
      <c r="BP343" s="49">
        <v>0.80111721000000002</v>
      </c>
      <c r="BQ343" s="49">
        <v>15.586603719999999</v>
      </c>
      <c r="BR343" s="49">
        <v>158</v>
      </c>
      <c r="BS343" s="49">
        <v>59</v>
      </c>
      <c r="BT343" s="49">
        <v>80</v>
      </c>
      <c r="BU343" s="49">
        <v>93</v>
      </c>
      <c r="BV343" s="49">
        <v>107</v>
      </c>
      <c r="BW343" s="49">
        <v>126</v>
      </c>
      <c r="BX343" s="49">
        <v>140</v>
      </c>
      <c r="BY343" s="49">
        <v>155</v>
      </c>
      <c r="BZ343" s="49">
        <v>70</v>
      </c>
      <c r="CA343" s="49">
        <v>93</v>
      </c>
      <c r="CB343" s="49">
        <v>110</v>
      </c>
      <c r="CC343" s="49">
        <v>126</v>
      </c>
      <c r="CD343" s="49">
        <v>147</v>
      </c>
      <c r="CE343" s="49">
        <v>164</v>
      </c>
      <c r="CF343" s="49">
        <v>181</v>
      </c>
      <c r="CG343" s="52">
        <v>0</v>
      </c>
      <c r="CH343" s="53">
        <v>0</v>
      </c>
      <c r="CI343" s="54">
        <v>0</v>
      </c>
      <c r="CJ343" s="55">
        <v>0</v>
      </c>
      <c r="CK343" s="61">
        <v>100</v>
      </c>
      <c r="CL343" s="57">
        <v>0</v>
      </c>
      <c r="CM343" s="58">
        <v>0</v>
      </c>
      <c r="CN343" s="59">
        <v>0</v>
      </c>
      <c r="CO343" s="60" t="s">
        <v>425</v>
      </c>
      <c r="CP343" s="49">
        <v>0</v>
      </c>
      <c r="CQ343" s="49">
        <v>0</v>
      </c>
      <c r="CR343" s="49">
        <v>0</v>
      </c>
      <c r="CS343" s="49">
        <v>0</v>
      </c>
      <c r="CT343" s="49">
        <v>0</v>
      </c>
      <c r="CU343" s="49">
        <v>0</v>
      </c>
      <c r="CV343" s="49">
        <v>0</v>
      </c>
      <c r="CW343" s="49">
        <v>0</v>
      </c>
      <c r="CX343" s="49">
        <v>100</v>
      </c>
    </row>
    <row r="344" spans="1:102" ht="15.75" thickBot="1" x14ac:dyDescent="0.3">
      <c r="A344" s="48" t="s">
        <v>426</v>
      </c>
      <c r="B344" s="49" t="s">
        <v>1015</v>
      </c>
      <c r="C344" s="49" t="s">
        <v>1091</v>
      </c>
      <c r="D344" s="49" t="s">
        <v>1092</v>
      </c>
      <c r="E344" s="49" t="s">
        <v>1093</v>
      </c>
      <c r="F344" s="50">
        <v>658</v>
      </c>
      <c r="G344" s="49">
        <v>-28.40485</v>
      </c>
      <c r="H344" s="49">
        <v>30.012799999999999</v>
      </c>
      <c r="I344" s="51">
        <v>19725</v>
      </c>
      <c r="J344" s="51">
        <v>43207</v>
      </c>
      <c r="K344" s="50">
        <v>1953</v>
      </c>
      <c r="L344" s="49">
        <v>659.4077221</v>
      </c>
      <c r="M344" s="49">
        <v>216679.39559999999</v>
      </c>
      <c r="N344" s="49">
        <v>30574.116969999999</v>
      </c>
      <c r="O344" s="49">
        <v>30.574116969999999</v>
      </c>
      <c r="P344" s="49">
        <v>76058.605030000006</v>
      </c>
      <c r="Q344" s="50">
        <v>1080</v>
      </c>
      <c r="R344" s="50">
        <v>1911</v>
      </c>
      <c r="S344" s="50">
        <v>1090</v>
      </c>
      <c r="T344" s="50">
        <v>1527</v>
      </c>
      <c r="U344" s="50">
        <v>5.2063910000000003E-3</v>
      </c>
      <c r="V344" s="50">
        <v>1.0925785E-2</v>
      </c>
      <c r="W344" s="50">
        <v>11.22000027</v>
      </c>
      <c r="X344" s="50">
        <v>7.66076E-3</v>
      </c>
      <c r="Y344" s="49">
        <v>1.6411418499999999</v>
      </c>
      <c r="Z344" s="49">
        <v>87.545601660000003</v>
      </c>
      <c r="AA344" s="49">
        <v>12.154986750000001</v>
      </c>
      <c r="AB344" s="50" t="s">
        <v>368</v>
      </c>
      <c r="AC344" s="49">
        <v>19.169426860000002</v>
      </c>
      <c r="AD344" s="49">
        <v>7</v>
      </c>
      <c r="AE344" s="49">
        <v>1.6</v>
      </c>
      <c r="AF344" s="49">
        <v>4.21</v>
      </c>
      <c r="AG344" s="49">
        <v>4.0999999999999996</v>
      </c>
      <c r="AH344" s="49">
        <v>3.73</v>
      </c>
      <c r="AI344" s="49">
        <v>0.59</v>
      </c>
      <c r="AJ344" s="49">
        <v>0.24</v>
      </c>
      <c r="AK344" s="49">
        <v>0.41</v>
      </c>
      <c r="AL344" s="49">
        <v>0.38</v>
      </c>
      <c r="AM344" s="49">
        <v>1066</v>
      </c>
      <c r="AN344" s="49">
        <v>737</v>
      </c>
      <c r="AO344" s="49">
        <v>859</v>
      </c>
      <c r="AP344" s="49">
        <v>846</v>
      </c>
      <c r="AQ344" s="49">
        <v>967</v>
      </c>
      <c r="AR344" s="49">
        <v>762</v>
      </c>
      <c r="AS344" s="49">
        <v>852</v>
      </c>
      <c r="AT344" s="49">
        <v>843</v>
      </c>
      <c r="AU344" s="49">
        <v>0.224</v>
      </c>
      <c r="AV344" s="49">
        <v>1.333</v>
      </c>
      <c r="AW344" s="49">
        <v>12</v>
      </c>
      <c r="AX344" s="49">
        <v>34</v>
      </c>
      <c r="AY344" s="49">
        <v>3</v>
      </c>
      <c r="AZ344" s="49">
        <v>4</v>
      </c>
      <c r="BA344" s="49">
        <v>5</v>
      </c>
      <c r="BB344" s="49">
        <v>5</v>
      </c>
      <c r="BC344" s="49">
        <v>4</v>
      </c>
      <c r="BD344" s="49">
        <v>1</v>
      </c>
      <c r="BE344" s="49">
        <v>2</v>
      </c>
      <c r="BF344" s="49">
        <v>1</v>
      </c>
      <c r="BG344" s="49">
        <v>5</v>
      </c>
      <c r="BH344" s="49">
        <v>5</v>
      </c>
      <c r="BI344" s="49">
        <v>4</v>
      </c>
      <c r="BJ344" s="49">
        <v>1</v>
      </c>
      <c r="BK344" s="49">
        <v>1</v>
      </c>
      <c r="BL344" s="49">
        <v>0</v>
      </c>
      <c r="BM344" s="49">
        <v>4</v>
      </c>
      <c r="BN344" s="49">
        <v>4</v>
      </c>
      <c r="BO344" s="49">
        <v>-0.115979212</v>
      </c>
      <c r="BP344" s="49">
        <v>0.79305425799999996</v>
      </c>
      <c r="BQ344" s="49">
        <v>23.174619199999999</v>
      </c>
      <c r="BR344" s="49">
        <v>131</v>
      </c>
      <c r="BS344" s="49">
        <v>61</v>
      </c>
      <c r="BT344" s="49">
        <v>82</v>
      </c>
      <c r="BU344" s="49">
        <v>97</v>
      </c>
      <c r="BV344" s="49">
        <v>111</v>
      </c>
      <c r="BW344" s="49">
        <v>130</v>
      </c>
      <c r="BX344" s="49">
        <v>145</v>
      </c>
      <c r="BY344" s="49">
        <v>160</v>
      </c>
      <c r="BZ344" s="49">
        <v>68</v>
      </c>
      <c r="CA344" s="49">
        <v>91</v>
      </c>
      <c r="CB344" s="49">
        <v>107</v>
      </c>
      <c r="CC344" s="49">
        <v>123</v>
      </c>
      <c r="CD344" s="49">
        <v>144</v>
      </c>
      <c r="CE344" s="49">
        <v>161</v>
      </c>
      <c r="CF344" s="49">
        <v>177</v>
      </c>
      <c r="CG344" s="52">
        <v>0</v>
      </c>
      <c r="CH344" s="53">
        <v>0</v>
      </c>
      <c r="CI344" s="54">
        <v>0</v>
      </c>
      <c r="CJ344" s="55">
        <v>0</v>
      </c>
      <c r="CK344" s="61">
        <v>100</v>
      </c>
      <c r="CL344" s="57">
        <v>0</v>
      </c>
      <c r="CM344" s="58">
        <v>0</v>
      </c>
      <c r="CN344" s="59">
        <v>0</v>
      </c>
      <c r="CO344" s="60" t="s">
        <v>426</v>
      </c>
      <c r="CP344" s="49">
        <v>0</v>
      </c>
      <c r="CQ344" s="49">
        <v>0</v>
      </c>
      <c r="CR344" s="49">
        <v>0</v>
      </c>
      <c r="CS344" s="49">
        <v>0</v>
      </c>
      <c r="CT344" s="49">
        <v>0</v>
      </c>
      <c r="CU344" s="49">
        <v>0</v>
      </c>
      <c r="CV344" s="49">
        <v>0</v>
      </c>
      <c r="CW344" s="49">
        <v>0</v>
      </c>
      <c r="CX344" s="49">
        <v>100</v>
      </c>
    </row>
    <row r="345" spans="1:102" ht="15.75" thickBot="1" x14ac:dyDescent="0.3">
      <c r="A345" s="48" t="s">
        <v>427</v>
      </c>
      <c r="B345" s="49" t="s">
        <v>1015</v>
      </c>
      <c r="C345" s="49" t="s">
        <v>1083</v>
      </c>
      <c r="D345" s="49" t="s">
        <v>1084</v>
      </c>
      <c r="E345" s="49" t="s">
        <v>1085</v>
      </c>
      <c r="F345" s="50">
        <v>196</v>
      </c>
      <c r="G345" s="49">
        <v>-29.00525</v>
      </c>
      <c r="H345" s="49">
        <v>29.882629999999999</v>
      </c>
      <c r="I345" s="51">
        <v>22967</v>
      </c>
      <c r="J345" s="51">
        <v>43236</v>
      </c>
      <c r="K345" s="50">
        <v>1962</v>
      </c>
      <c r="L345" s="49">
        <v>195.02701930000001</v>
      </c>
      <c r="M345" s="49">
        <v>123064.5033</v>
      </c>
      <c r="N345" s="49">
        <v>28135.789069999999</v>
      </c>
      <c r="O345" s="49">
        <v>28.135789070000001</v>
      </c>
      <c r="P345" s="49">
        <v>47943.128709999997</v>
      </c>
      <c r="Q345" s="50">
        <v>1131</v>
      </c>
      <c r="R345" s="50">
        <v>1641</v>
      </c>
      <c r="S345" s="50">
        <v>1156</v>
      </c>
      <c r="T345" s="50">
        <v>1453</v>
      </c>
      <c r="U345" s="50">
        <v>7.2955620000000002E-3</v>
      </c>
      <c r="V345" s="50">
        <v>1.0637604E-2</v>
      </c>
      <c r="W345" s="50">
        <v>13.420000079999999</v>
      </c>
      <c r="X345" s="50">
        <v>8.2597859999999999E-3</v>
      </c>
      <c r="Y345" s="49">
        <v>1.402811195</v>
      </c>
      <c r="Z345" s="49">
        <v>93.052650240000006</v>
      </c>
      <c r="AA345" s="49">
        <v>8.2763953239999992</v>
      </c>
      <c r="AB345" s="50" t="s">
        <v>368</v>
      </c>
      <c r="AC345" s="49">
        <v>10.749522730000001</v>
      </c>
      <c r="AD345" s="49">
        <v>7</v>
      </c>
      <c r="AE345" s="49">
        <v>1.92</v>
      </c>
      <c r="AF345" s="49">
        <v>3.72</v>
      </c>
      <c r="AG345" s="49">
        <v>3.72</v>
      </c>
      <c r="AH345" s="49">
        <v>2</v>
      </c>
      <c r="AI345" s="49">
        <v>0.61</v>
      </c>
      <c r="AJ345" s="49">
        <v>0.44</v>
      </c>
      <c r="AK345" s="49">
        <v>0.5</v>
      </c>
      <c r="AL345" s="49">
        <v>0.44</v>
      </c>
      <c r="AM345" s="49">
        <v>1103</v>
      </c>
      <c r="AN345" s="49">
        <v>678</v>
      </c>
      <c r="AO345" s="49">
        <v>820</v>
      </c>
      <c r="AP345" s="49">
        <v>831</v>
      </c>
      <c r="AQ345" s="49">
        <v>938</v>
      </c>
      <c r="AR345" s="49">
        <v>628</v>
      </c>
      <c r="AS345" s="49">
        <v>769</v>
      </c>
      <c r="AT345" s="49">
        <v>792</v>
      </c>
      <c r="AU345" s="49">
        <v>1.6E-2</v>
      </c>
      <c r="AV345" s="49">
        <v>6.75</v>
      </c>
      <c r="AW345" s="49">
        <v>12</v>
      </c>
      <c r="AX345" s="49">
        <v>34</v>
      </c>
      <c r="AY345" s="49">
        <v>3</v>
      </c>
      <c r="AZ345" s="49">
        <v>4</v>
      </c>
      <c r="BA345" s="49">
        <v>5</v>
      </c>
      <c r="BB345" s="49">
        <v>5</v>
      </c>
      <c r="BC345" s="49">
        <v>5</v>
      </c>
      <c r="BD345" s="49">
        <v>1</v>
      </c>
      <c r="BE345" s="49">
        <v>1</v>
      </c>
      <c r="BF345" s="49">
        <v>1</v>
      </c>
      <c r="BG345" s="49">
        <v>5</v>
      </c>
      <c r="BH345" s="49">
        <v>5</v>
      </c>
      <c r="BI345" s="49">
        <v>5</v>
      </c>
      <c r="BJ345" s="49">
        <v>1</v>
      </c>
      <c r="BK345" s="49">
        <v>1</v>
      </c>
      <c r="BL345" s="49">
        <v>1</v>
      </c>
      <c r="BM345" s="49">
        <v>4</v>
      </c>
      <c r="BN345" s="49">
        <v>4</v>
      </c>
      <c r="BO345" s="49">
        <v>-0.10768399100000001</v>
      </c>
      <c r="BP345" s="49">
        <v>0.67558172900000002</v>
      </c>
      <c r="BQ345" s="49">
        <v>21.282117100000001</v>
      </c>
      <c r="BR345" s="49">
        <v>124</v>
      </c>
      <c r="BS345" s="49">
        <v>51</v>
      </c>
      <c r="BT345" s="49">
        <v>69</v>
      </c>
      <c r="BU345" s="49">
        <v>81</v>
      </c>
      <c r="BV345" s="49">
        <v>94</v>
      </c>
      <c r="BW345" s="49">
        <v>112</v>
      </c>
      <c r="BX345" s="49">
        <v>127</v>
      </c>
      <c r="BY345" s="49">
        <v>142</v>
      </c>
      <c r="BZ345" s="49">
        <v>54</v>
      </c>
      <c r="CA345" s="49">
        <v>73</v>
      </c>
      <c r="CB345" s="49">
        <v>86</v>
      </c>
      <c r="CC345" s="49">
        <v>100</v>
      </c>
      <c r="CD345" s="49">
        <v>119</v>
      </c>
      <c r="CE345" s="49">
        <v>134</v>
      </c>
      <c r="CF345" s="49">
        <v>151</v>
      </c>
      <c r="CG345" s="52">
        <v>0</v>
      </c>
      <c r="CH345" s="53">
        <v>0</v>
      </c>
      <c r="CI345" s="54">
        <v>0</v>
      </c>
      <c r="CJ345" s="55">
        <v>0</v>
      </c>
      <c r="CK345" s="61">
        <v>100</v>
      </c>
      <c r="CL345" s="57">
        <v>0</v>
      </c>
      <c r="CM345" s="58">
        <v>0</v>
      </c>
      <c r="CN345" s="59">
        <v>0</v>
      </c>
      <c r="CO345" s="60" t="s">
        <v>427</v>
      </c>
      <c r="CP345" s="49">
        <v>0</v>
      </c>
      <c r="CQ345" s="49">
        <v>0</v>
      </c>
      <c r="CR345" s="49">
        <v>0</v>
      </c>
      <c r="CS345" s="49">
        <v>0</v>
      </c>
      <c r="CT345" s="49">
        <v>0</v>
      </c>
      <c r="CU345" s="49">
        <v>0</v>
      </c>
      <c r="CV345" s="49">
        <v>0</v>
      </c>
      <c r="CW345" s="49">
        <v>0</v>
      </c>
      <c r="CX345" s="49">
        <v>100</v>
      </c>
    </row>
    <row r="346" spans="1:102" ht="15.75" thickBot="1" x14ac:dyDescent="0.3">
      <c r="A346" s="48" t="s">
        <v>428</v>
      </c>
      <c r="B346" s="49" t="s">
        <v>1015</v>
      </c>
      <c r="C346" s="49" t="s">
        <v>1083</v>
      </c>
      <c r="D346" s="49" t="s">
        <v>1084</v>
      </c>
      <c r="E346" s="49" t="s">
        <v>1087</v>
      </c>
      <c r="F346" s="50">
        <v>121</v>
      </c>
      <c r="G346" s="49">
        <v>-29.18516</v>
      </c>
      <c r="H346" s="49">
        <v>29.632660000000001</v>
      </c>
      <c r="I346" s="51">
        <v>26595</v>
      </c>
      <c r="J346" s="51">
        <v>43236</v>
      </c>
      <c r="K346" s="50">
        <v>1972</v>
      </c>
      <c r="L346" s="49">
        <v>117.3698634</v>
      </c>
      <c r="M346" s="49">
        <v>81109.968040000007</v>
      </c>
      <c r="N346" s="49">
        <v>13309.60268</v>
      </c>
      <c r="O346" s="49">
        <v>13.309602679999999</v>
      </c>
      <c r="P346" s="49">
        <v>27876.192149999999</v>
      </c>
      <c r="Q346" s="50">
        <v>1393</v>
      </c>
      <c r="R346" s="50">
        <v>2908</v>
      </c>
      <c r="S346" s="50">
        <v>1401</v>
      </c>
      <c r="T346" s="50">
        <v>2006</v>
      </c>
      <c r="U346" s="50">
        <v>2.0696012E-2</v>
      </c>
      <c r="V346" s="50">
        <v>5.4347450999999998E-2</v>
      </c>
      <c r="W346" s="50">
        <v>27.780000690000001</v>
      </c>
      <c r="X346" s="50">
        <v>2.8937476E-2</v>
      </c>
      <c r="Y346" s="49">
        <v>1.52551606</v>
      </c>
      <c r="Z346" s="49">
        <v>91.996834140000004</v>
      </c>
      <c r="AA346" s="49">
        <v>3.3642039800000001</v>
      </c>
      <c r="AB346" s="50" t="s">
        <v>368</v>
      </c>
      <c r="AC346" s="49">
        <v>11.85607164</v>
      </c>
      <c r="AD346" s="49">
        <v>7</v>
      </c>
      <c r="AE346" s="49">
        <v>1.88</v>
      </c>
      <c r="AF346" s="49">
        <v>3.77</v>
      </c>
      <c r="AG346" s="49">
        <v>3.79</v>
      </c>
      <c r="AH346" s="49">
        <v>3.79</v>
      </c>
      <c r="AI346" s="49">
        <v>0.75</v>
      </c>
      <c r="AJ346" s="49">
        <v>0.49</v>
      </c>
      <c r="AK346" s="49">
        <v>0.7</v>
      </c>
      <c r="AL346" s="49">
        <v>0.71</v>
      </c>
      <c r="AM346" s="49">
        <v>1332</v>
      </c>
      <c r="AN346" s="49">
        <v>897</v>
      </c>
      <c r="AO346" s="49">
        <v>1090</v>
      </c>
      <c r="AP346" s="49">
        <v>1080</v>
      </c>
      <c r="AQ346" s="49">
        <v>1101</v>
      </c>
      <c r="AR346" s="49">
        <v>887</v>
      </c>
      <c r="AS346" s="49">
        <v>980</v>
      </c>
      <c r="AT346" s="49">
        <v>975</v>
      </c>
      <c r="AU346" s="49">
        <v>0</v>
      </c>
      <c r="AV346" s="49">
        <v>0.84399999999999997</v>
      </c>
      <c r="AW346" s="49">
        <v>12</v>
      </c>
      <c r="AX346" s="49">
        <v>17</v>
      </c>
      <c r="AY346" s="49">
        <v>3</v>
      </c>
      <c r="AZ346" s="49">
        <v>5</v>
      </c>
      <c r="BA346" s="49">
        <v>7</v>
      </c>
      <c r="BB346" s="49">
        <v>7</v>
      </c>
      <c r="BC346" s="49">
        <v>5</v>
      </c>
      <c r="BD346" s="49">
        <v>2</v>
      </c>
      <c r="BE346" s="49">
        <v>2</v>
      </c>
      <c r="BF346" s="49">
        <v>1</v>
      </c>
      <c r="BG346" s="49">
        <v>5</v>
      </c>
      <c r="BH346" s="49">
        <v>5</v>
      </c>
      <c r="BI346" s="49">
        <v>5</v>
      </c>
      <c r="BJ346" s="49">
        <v>1</v>
      </c>
      <c r="BK346" s="49">
        <v>1</v>
      </c>
      <c r="BL346" s="49">
        <v>1</v>
      </c>
      <c r="BM346" s="49">
        <v>4</v>
      </c>
      <c r="BN346" s="49">
        <v>4</v>
      </c>
      <c r="BO346" s="49">
        <v>4.1131040000000002E-3</v>
      </c>
      <c r="BP346" s="49">
        <v>0.72033052200000003</v>
      </c>
      <c r="BQ346" s="49">
        <v>19.864615019999999</v>
      </c>
      <c r="BR346" s="49">
        <v>114</v>
      </c>
      <c r="BS346" s="49">
        <v>43</v>
      </c>
      <c r="BT346" s="49">
        <v>58</v>
      </c>
      <c r="BU346" s="49">
        <v>69</v>
      </c>
      <c r="BV346" s="49">
        <v>80</v>
      </c>
      <c r="BW346" s="49">
        <v>97</v>
      </c>
      <c r="BX346" s="49">
        <v>110</v>
      </c>
      <c r="BY346" s="49">
        <v>124</v>
      </c>
      <c r="BZ346" s="49">
        <v>57</v>
      </c>
      <c r="CA346" s="49">
        <v>77</v>
      </c>
      <c r="CB346" s="49">
        <v>92</v>
      </c>
      <c r="CC346" s="49">
        <v>107</v>
      </c>
      <c r="CD346" s="49">
        <v>129</v>
      </c>
      <c r="CE346" s="49">
        <v>146</v>
      </c>
      <c r="CF346" s="49">
        <v>165</v>
      </c>
      <c r="CG346" s="52">
        <v>0</v>
      </c>
      <c r="CH346" s="53">
        <v>0</v>
      </c>
      <c r="CI346" s="54">
        <v>0</v>
      </c>
      <c r="CJ346" s="55">
        <v>0</v>
      </c>
      <c r="CK346" s="61">
        <v>100</v>
      </c>
      <c r="CL346" s="57">
        <v>0</v>
      </c>
      <c r="CM346" s="58">
        <v>0</v>
      </c>
      <c r="CN346" s="59">
        <v>0</v>
      </c>
      <c r="CO346" s="60" t="s">
        <v>428</v>
      </c>
      <c r="CP346" s="49">
        <v>0</v>
      </c>
      <c r="CQ346" s="49">
        <v>0</v>
      </c>
      <c r="CR346" s="49">
        <v>0</v>
      </c>
      <c r="CS346" s="49">
        <v>0</v>
      </c>
      <c r="CT346" s="49">
        <v>0</v>
      </c>
      <c r="CU346" s="49">
        <v>0</v>
      </c>
      <c r="CV346" s="49">
        <v>0</v>
      </c>
      <c r="CW346" s="49">
        <v>0</v>
      </c>
      <c r="CX346" s="49">
        <v>100</v>
      </c>
    </row>
    <row r="347" spans="1:102" ht="15.75" thickBot="1" x14ac:dyDescent="0.3">
      <c r="A347" s="48" t="s">
        <v>429</v>
      </c>
      <c r="B347" s="49" t="s">
        <v>1015</v>
      </c>
      <c r="C347" s="49" t="s">
        <v>1083</v>
      </c>
      <c r="D347" s="49" t="s">
        <v>1084</v>
      </c>
      <c r="E347" s="49" t="s">
        <v>1087</v>
      </c>
      <c r="F347" s="50">
        <v>276</v>
      </c>
      <c r="G347" s="49">
        <v>-29.18638</v>
      </c>
      <c r="H347" s="49">
        <v>29.637080000000001</v>
      </c>
      <c r="I347" s="51">
        <v>26595</v>
      </c>
      <c r="J347" s="51">
        <v>43236</v>
      </c>
      <c r="K347" s="50">
        <v>1972</v>
      </c>
      <c r="L347" s="49">
        <v>280.51018620000002</v>
      </c>
      <c r="M347" s="49">
        <v>111275.875</v>
      </c>
      <c r="N347" s="49">
        <v>17982.827880000001</v>
      </c>
      <c r="O347" s="49">
        <v>17.982827879999999</v>
      </c>
      <c r="P347" s="49">
        <v>33485.057090000002</v>
      </c>
      <c r="Q347" s="50">
        <v>1387</v>
      </c>
      <c r="R347" s="50">
        <v>3254</v>
      </c>
      <c r="S347" s="50">
        <v>1399</v>
      </c>
      <c r="T347" s="50">
        <v>2007</v>
      </c>
      <c r="U347" s="50">
        <v>1.8842432999999999E-2</v>
      </c>
      <c r="V347" s="50">
        <v>5.5756213999999998E-2</v>
      </c>
      <c r="W347" s="50">
        <v>31.88999939</v>
      </c>
      <c r="X347" s="50">
        <v>2.4209802999999998E-2</v>
      </c>
      <c r="Y347" s="49">
        <v>1.5211351710000001</v>
      </c>
      <c r="Z347" s="49">
        <v>87.72900344</v>
      </c>
      <c r="AA347" s="49">
        <v>4.1496702069999998</v>
      </c>
      <c r="AB347" s="50" t="s">
        <v>368</v>
      </c>
      <c r="AC347" s="49">
        <v>9.8786468040000006</v>
      </c>
      <c r="AD347" s="49">
        <v>7</v>
      </c>
      <c r="AE347" s="49">
        <v>2.12</v>
      </c>
      <c r="AF347" s="49">
        <v>3.78</v>
      </c>
      <c r="AG347" s="49">
        <v>3.58</v>
      </c>
      <c r="AH347" s="49">
        <v>3.95</v>
      </c>
      <c r="AI347" s="49">
        <v>0.74</v>
      </c>
      <c r="AJ347" s="49">
        <v>0.26</v>
      </c>
      <c r="AK347" s="49">
        <v>0.72</v>
      </c>
      <c r="AL347" s="49">
        <v>0.71</v>
      </c>
      <c r="AM347" s="49">
        <v>1892</v>
      </c>
      <c r="AN347" s="49">
        <v>872</v>
      </c>
      <c r="AO347" s="49">
        <v>1174</v>
      </c>
      <c r="AP347" s="49">
        <v>1048</v>
      </c>
      <c r="AQ347" s="49">
        <v>1322</v>
      </c>
      <c r="AR347" s="49">
        <v>733</v>
      </c>
      <c r="AS347" s="49">
        <v>942</v>
      </c>
      <c r="AT347" s="49">
        <v>901</v>
      </c>
      <c r="AU347" s="49">
        <v>0</v>
      </c>
      <c r="AV347" s="49">
        <v>0.67600000000000005</v>
      </c>
      <c r="AW347" s="49">
        <v>12</v>
      </c>
      <c r="AX347" s="49">
        <v>17</v>
      </c>
      <c r="AY347" s="49">
        <v>3</v>
      </c>
      <c r="AZ347" s="49">
        <v>5</v>
      </c>
      <c r="BA347" s="49">
        <v>5</v>
      </c>
      <c r="BB347" s="49">
        <v>7</v>
      </c>
      <c r="BC347" s="49">
        <v>4</v>
      </c>
      <c r="BD347" s="49">
        <v>1</v>
      </c>
      <c r="BE347" s="49">
        <v>2</v>
      </c>
      <c r="BF347" s="49">
        <v>1</v>
      </c>
      <c r="BG347" s="49">
        <v>5</v>
      </c>
      <c r="BH347" s="49">
        <v>5</v>
      </c>
      <c r="BI347" s="49">
        <v>5</v>
      </c>
      <c r="BJ347" s="49">
        <v>1</v>
      </c>
      <c r="BK347" s="49">
        <v>1</v>
      </c>
      <c r="BL347" s="49">
        <v>1</v>
      </c>
      <c r="BM347" s="49">
        <v>4</v>
      </c>
      <c r="BN347" s="49">
        <v>4</v>
      </c>
      <c r="BO347" s="49">
        <v>4.1131040000000002E-3</v>
      </c>
      <c r="BP347" s="49">
        <v>0.69576749599999999</v>
      </c>
      <c r="BQ347" s="49">
        <v>31.28863441</v>
      </c>
      <c r="BR347" s="49">
        <v>126</v>
      </c>
      <c r="BS347" s="49">
        <v>48</v>
      </c>
      <c r="BT347" s="49">
        <v>65</v>
      </c>
      <c r="BU347" s="49">
        <v>78</v>
      </c>
      <c r="BV347" s="49">
        <v>91</v>
      </c>
      <c r="BW347" s="49">
        <v>109</v>
      </c>
      <c r="BX347" s="49">
        <v>124</v>
      </c>
      <c r="BY347" s="49">
        <v>139</v>
      </c>
      <c r="BZ347" s="49">
        <v>59</v>
      </c>
      <c r="CA347" s="49">
        <v>80</v>
      </c>
      <c r="CB347" s="49">
        <v>95</v>
      </c>
      <c r="CC347" s="49">
        <v>111</v>
      </c>
      <c r="CD347" s="49">
        <v>133</v>
      </c>
      <c r="CE347" s="49">
        <v>151</v>
      </c>
      <c r="CF347" s="49">
        <v>171</v>
      </c>
      <c r="CG347" s="52">
        <v>0</v>
      </c>
      <c r="CH347" s="53">
        <v>0</v>
      </c>
      <c r="CI347" s="54">
        <v>0</v>
      </c>
      <c r="CJ347" s="55">
        <v>0</v>
      </c>
      <c r="CK347" s="61">
        <v>100</v>
      </c>
      <c r="CL347" s="57">
        <v>0</v>
      </c>
      <c r="CM347" s="58">
        <v>0</v>
      </c>
      <c r="CN347" s="59">
        <v>0</v>
      </c>
      <c r="CO347" s="60" t="s">
        <v>429</v>
      </c>
      <c r="CP347" s="49">
        <v>0</v>
      </c>
      <c r="CQ347" s="49">
        <v>0</v>
      </c>
      <c r="CR347" s="49">
        <v>0</v>
      </c>
      <c r="CS347" s="49">
        <v>0</v>
      </c>
      <c r="CT347" s="49">
        <v>0</v>
      </c>
      <c r="CU347" s="49">
        <v>0</v>
      </c>
      <c r="CV347" s="49">
        <v>0</v>
      </c>
      <c r="CW347" s="49">
        <v>0</v>
      </c>
      <c r="CX347" s="49">
        <v>100</v>
      </c>
    </row>
    <row r="348" spans="1:102" ht="15.75" thickBot="1" x14ac:dyDescent="0.3">
      <c r="A348" s="62" t="s">
        <v>430</v>
      </c>
      <c r="B348" s="64" t="s">
        <v>1015</v>
      </c>
      <c r="C348" s="64" t="s">
        <v>1083</v>
      </c>
      <c r="D348" s="64" t="s">
        <v>1084</v>
      </c>
      <c r="E348" s="64" t="s">
        <v>1086</v>
      </c>
      <c r="F348" s="65">
        <v>744</v>
      </c>
      <c r="G348" s="63">
        <v>-29.041989999999998</v>
      </c>
      <c r="H348" s="63">
        <v>29.852930000000001</v>
      </c>
      <c r="I348" s="66">
        <v>24000</v>
      </c>
      <c r="J348" s="66">
        <v>43236</v>
      </c>
      <c r="K348" s="65"/>
      <c r="L348" s="63">
        <v>742.30274510000004</v>
      </c>
      <c r="M348" s="63">
        <v>222276.4767</v>
      </c>
      <c r="N348" s="63">
        <v>47829.118150000002</v>
      </c>
      <c r="O348" s="49">
        <v>47.829118149999999</v>
      </c>
      <c r="P348" s="63">
        <v>78468.03456</v>
      </c>
      <c r="Q348" s="65">
        <v>1163</v>
      </c>
      <c r="R348" s="65">
        <v>3254</v>
      </c>
      <c r="S348" s="65">
        <v>1197</v>
      </c>
      <c r="T348" s="65">
        <v>1708</v>
      </c>
      <c r="U348" s="65">
        <v>7.6479269999999997E-3</v>
      </c>
      <c r="V348" s="65">
        <v>2.6647793999999999E-2</v>
      </c>
      <c r="W348" s="65">
        <v>24.63999939</v>
      </c>
      <c r="X348" s="65">
        <v>8.6829409999999996E-3</v>
      </c>
      <c r="Y348" s="63">
        <v>1.409633296</v>
      </c>
      <c r="Z348" s="63">
        <v>86.682877529999999</v>
      </c>
      <c r="AA348" s="63">
        <v>11.86428607</v>
      </c>
      <c r="AB348" s="65" t="s">
        <v>368</v>
      </c>
      <c r="AC348" s="63">
        <v>14.82017641</v>
      </c>
      <c r="AD348" s="63">
        <v>7</v>
      </c>
      <c r="AE348" s="63">
        <v>1.65</v>
      </c>
      <c r="AF348" s="63">
        <v>3.8</v>
      </c>
      <c r="AG348" s="63">
        <v>3.79</v>
      </c>
      <c r="AH348" s="63">
        <v>3.95</v>
      </c>
      <c r="AI348" s="63">
        <v>0.75</v>
      </c>
      <c r="AJ348" s="63">
        <v>0.26</v>
      </c>
      <c r="AK348" s="63">
        <v>0.62</v>
      </c>
      <c r="AL348" s="63">
        <v>0.65</v>
      </c>
      <c r="AM348" s="63">
        <v>1892</v>
      </c>
      <c r="AN348" s="63">
        <v>724</v>
      </c>
      <c r="AO348" s="63">
        <v>1022</v>
      </c>
      <c r="AP348" s="63">
        <v>954</v>
      </c>
      <c r="AQ348" s="63">
        <v>1322</v>
      </c>
      <c r="AR348" s="63">
        <v>661</v>
      </c>
      <c r="AS348" s="63">
        <v>895</v>
      </c>
      <c r="AT348" s="63">
        <v>877</v>
      </c>
      <c r="AU348" s="63">
        <v>0.308</v>
      </c>
      <c r="AV348" s="63">
        <v>1.5389999999999999</v>
      </c>
      <c r="AW348" s="63">
        <v>12</v>
      </c>
      <c r="AX348" s="63">
        <v>34</v>
      </c>
      <c r="AY348" s="63">
        <v>3</v>
      </c>
      <c r="AZ348" s="63">
        <v>4</v>
      </c>
      <c r="BA348" s="63">
        <v>5</v>
      </c>
      <c r="BB348" s="63">
        <v>7</v>
      </c>
      <c r="BC348" s="63">
        <v>4</v>
      </c>
      <c r="BD348" s="63">
        <v>1</v>
      </c>
      <c r="BE348" s="63">
        <v>2</v>
      </c>
      <c r="BF348" s="63">
        <v>1</v>
      </c>
      <c r="BG348" s="63">
        <v>5</v>
      </c>
      <c r="BH348" s="63">
        <v>5</v>
      </c>
      <c r="BI348" s="63">
        <v>5</v>
      </c>
      <c r="BJ348" s="63">
        <v>1</v>
      </c>
      <c r="BK348" s="63">
        <v>1</v>
      </c>
      <c r="BL348" s="63">
        <v>1</v>
      </c>
      <c r="BM348" s="63">
        <v>4</v>
      </c>
      <c r="BN348" s="63">
        <v>4</v>
      </c>
      <c r="BO348" s="63">
        <v>-0.10768399100000001</v>
      </c>
      <c r="BP348" s="63">
        <v>0.69239303799999996</v>
      </c>
      <c r="BQ348" s="63">
        <v>26.521065310000001</v>
      </c>
      <c r="BR348" s="63">
        <v>134</v>
      </c>
      <c r="BS348" s="63">
        <v>58</v>
      </c>
      <c r="BT348" s="63">
        <v>79</v>
      </c>
      <c r="BU348" s="63">
        <v>93</v>
      </c>
      <c r="BV348" s="63">
        <v>109</v>
      </c>
      <c r="BW348" s="63">
        <v>130</v>
      </c>
      <c r="BX348" s="63">
        <v>148</v>
      </c>
      <c r="BY348" s="63">
        <v>167</v>
      </c>
      <c r="BZ348" s="63">
        <v>61</v>
      </c>
      <c r="CA348" s="63">
        <v>82</v>
      </c>
      <c r="CB348" s="63">
        <v>98</v>
      </c>
      <c r="CC348" s="63">
        <v>114</v>
      </c>
      <c r="CD348" s="63">
        <v>137</v>
      </c>
      <c r="CE348" s="63">
        <v>155</v>
      </c>
      <c r="CF348" s="63">
        <v>175</v>
      </c>
      <c r="CG348" s="52">
        <v>0</v>
      </c>
      <c r="CH348" s="53">
        <v>0</v>
      </c>
      <c r="CI348" s="54">
        <v>0</v>
      </c>
      <c r="CJ348" s="55">
        <v>0</v>
      </c>
      <c r="CK348" s="61">
        <v>100</v>
      </c>
      <c r="CL348" s="57">
        <v>0</v>
      </c>
      <c r="CM348" s="58">
        <v>0</v>
      </c>
      <c r="CN348" s="59">
        <v>0</v>
      </c>
      <c r="CO348" s="67" t="s">
        <v>430</v>
      </c>
      <c r="CP348" s="49">
        <v>0</v>
      </c>
      <c r="CQ348" s="49">
        <v>0</v>
      </c>
      <c r="CR348" s="49">
        <v>0</v>
      </c>
      <c r="CS348" s="49">
        <v>0</v>
      </c>
      <c r="CT348" s="49">
        <v>0</v>
      </c>
      <c r="CU348" s="49">
        <v>0</v>
      </c>
      <c r="CV348" s="49">
        <v>0</v>
      </c>
      <c r="CW348" s="49">
        <v>0</v>
      </c>
      <c r="CX348" s="49">
        <v>100</v>
      </c>
    </row>
    <row r="349" spans="1:102" ht="15.75" thickBot="1" x14ac:dyDescent="0.3">
      <c r="A349" s="48" t="s">
        <v>431</v>
      </c>
      <c r="B349" s="49" t="s">
        <v>984</v>
      </c>
      <c r="C349" s="49" t="s">
        <v>1008</v>
      </c>
      <c r="D349" s="49" t="s">
        <v>1012</v>
      </c>
      <c r="E349" s="49" t="s">
        <v>1013</v>
      </c>
      <c r="F349" s="50">
        <v>20</v>
      </c>
      <c r="G349" s="49">
        <v>-28.872879999999999</v>
      </c>
      <c r="H349" s="49">
        <v>31.45729</v>
      </c>
      <c r="I349" s="51">
        <v>17748</v>
      </c>
      <c r="J349" s="51">
        <v>43271</v>
      </c>
      <c r="K349" s="50"/>
      <c r="L349" s="49">
        <v>18.460445490000001</v>
      </c>
      <c r="M349" s="49">
        <v>27845.616300000002</v>
      </c>
      <c r="N349" s="49">
        <v>3120.1661119999999</v>
      </c>
      <c r="O349" s="49">
        <v>3.1201661120000002</v>
      </c>
      <c r="P349" s="49">
        <v>7478.4557580000001</v>
      </c>
      <c r="Q349" s="50">
        <v>488</v>
      </c>
      <c r="R349" s="50">
        <v>562</v>
      </c>
      <c r="S349" s="50">
        <v>489</v>
      </c>
      <c r="T349" s="50">
        <v>536</v>
      </c>
      <c r="U349" s="50">
        <v>6.2554769999999997E-3</v>
      </c>
      <c r="V349" s="50">
        <v>9.895091E-3</v>
      </c>
      <c r="W349" s="50">
        <v>8.1599998469999999</v>
      </c>
      <c r="X349" s="50">
        <v>8.3796270000000006E-3</v>
      </c>
      <c r="Y349" s="49">
        <v>0.28113829499999998</v>
      </c>
      <c r="Z349" s="49">
        <v>99.833517509999993</v>
      </c>
      <c r="AA349" s="49">
        <v>1.968378408</v>
      </c>
      <c r="AB349" s="50" t="s">
        <v>368</v>
      </c>
      <c r="AC349" s="49">
        <v>23.303041239999999</v>
      </c>
      <c r="AD349" s="49">
        <v>5.7</v>
      </c>
      <c r="AE349" s="49">
        <v>2.66</v>
      </c>
      <c r="AF349" s="49">
        <v>3.2</v>
      </c>
      <c r="AG349" s="49">
        <v>2.66</v>
      </c>
      <c r="AH349" s="49">
        <v>2.66</v>
      </c>
      <c r="AI349" s="49">
        <v>0.6</v>
      </c>
      <c r="AJ349" s="49">
        <v>0.46</v>
      </c>
      <c r="AK349" s="49">
        <v>0.47</v>
      </c>
      <c r="AL349" s="49">
        <v>0.46</v>
      </c>
      <c r="AM349" s="49">
        <v>1184</v>
      </c>
      <c r="AN349" s="49">
        <v>1082</v>
      </c>
      <c r="AO349" s="49">
        <v>1145</v>
      </c>
      <c r="AP349" s="49">
        <v>1161</v>
      </c>
      <c r="AQ349" s="49">
        <v>1182</v>
      </c>
      <c r="AR349" s="49">
        <v>1056</v>
      </c>
      <c r="AS349" s="49">
        <v>1105</v>
      </c>
      <c r="AT349" s="49">
        <v>1107</v>
      </c>
      <c r="AU349" s="49">
        <v>0.88500000000000001</v>
      </c>
      <c r="AV349" s="49">
        <v>1.3380000000000001</v>
      </c>
      <c r="AW349" s="49">
        <v>14</v>
      </c>
      <c r="AX349" s="49">
        <v>12</v>
      </c>
      <c r="AY349" s="49">
        <v>7</v>
      </c>
      <c r="AZ349" s="49">
        <v>5</v>
      </c>
      <c r="BA349" s="49">
        <v>1</v>
      </c>
      <c r="BB349" s="49">
        <v>1</v>
      </c>
      <c r="BC349" s="49">
        <v>1</v>
      </c>
      <c r="BD349" s="49">
        <v>1</v>
      </c>
      <c r="BE349" s="49">
        <v>1</v>
      </c>
      <c r="BF349" s="49">
        <v>1</v>
      </c>
      <c r="BG349" s="49">
        <v>5</v>
      </c>
      <c r="BH349" s="49">
        <v>5</v>
      </c>
      <c r="BI349" s="49">
        <v>5</v>
      </c>
      <c r="BJ349" s="49">
        <v>2</v>
      </c>
      <c r="BK349" s="49">
        <v>2</v>
      </c>
      <c r="BL349" s="49">
        <v>2</v>
      </c>
      <c r="BM349" s="49">
        <v>4</v>
      </c>
      <c r="BN349" s="49">
        <v>4</v>
      </c>
      <c r="BO349" s="49">
        <v>-0.145853078</v>
      </c>
      <c r="BP349" s="49">
        <v>0.68479084700000004</v>
      </c>
      <c r="BQ349" s="49">
        <v>49.916072550000003</v>
      </c>
      <c r="BR349" s="49">
        <v>180</v>
      </c>
      <c r="BS349" s="49">
        <v>41</v>
      </c>
      <c r="BT349" s="49">
        <v>60</v>
      </c>
      <c r="BU349" s="49">
        <v>75</v>
      </c>
      <c r="BV349" s="49">
        <v>93</v>
      </c>
      <c r="BW349" s="49">
        <v>122</v>
      </c>
      <c r="BX349" s="49">
        <v>147</v>
      </c>
      <c r="BY349" s="49">
        <v>178</v>
      </c>
      <c r="BZ349" s="49">
        <v>91</v>
      </c>
      <c r="CA349" s="49">
        <v>133</v>
      </c>
      <c r="CB349" s="49">
        <v>168</v>
      </c>
      <c r="CC349" s="49">
        <v>207</v>
      </c>
      <c r="CD349" s="49">
        <v>270</v>
      </c>
      <c r="CE349" s="49">
        <v>327</v>
      </c>
      <c r="CF349" s="49">
        <v>394</v>
      </c>
      <c r="CG349" s="52">
        <v>0</v>
      </c>
      <c r="CH349" s="53">
        <v>0</v>
      </c>
      <c r="CI349" s="54">
        <v>0</v>
      </c>
      <c r="CJ349" s="55">
        <v>0</v>
      </c>
      <c r="CK349" s="61">
        <v>0</v>
      </c>
      <c r="CL349" s="57">
        <v>0</v>
      </c>
      <c r="CM349" s="58">
        <v>0</v>
      </c>
      <c r="CN349" s="59">
        <v>100</v>
      </c>
      <c r="CO349" s="60" t="s">
        <v>431</v>
      </c>
      <c r="CP349" s="49">
        <v>0</v>
      </c>
      <c r="CQ349" s="49">
        <v>0</v>
      </c>
      <c r="CR349" s="49">
        <v>0</v>
      </c>
      <c r="CS349" s="49">
        <v>0</v>
      </c>
      <c r="CT349" s="49">
        <v>0</v>
      </c>
      <c r="CU349" s="49">
        <v>0</v>
      </c>
      <c r="CV349" s="49">
        <v>0</v>
      </c>
      <c r="CW349" s="49">
        <v>100</v>
      </c>
      <c r="CX349" s="49">
        <v>0</v>
      </c>
    </row>
    <row r="350" spans="1:102" ht="15.75" thickBot="1" x14ac:dyDescent="0.3">
      <c r="A350" s="48" t="s">
        <v>432</v>
      </c>
      <c r="B350" s="49" t="s">
        <v>984</v>
      </c>
      <c r="C350" s="49" t="s">
        <v>1008</v>
      </c>
      <c r="D350" s="49" t="s">
        <v>1009</v>
      </c>
      <c r="E350" s="49" t="s">
        <v>1010</v>
      </c>
      <c r="F350" s="50">
        <v>45</v>
      </c>
      <c r="G350" s="49">
        <v>-28.57207</v>
      </c>
      <c r="H350" s="49">
        <v>31.39256</v>
      </c>
      <c r="I350" s="51">
        <v>17756</v>
      </c>
      <c r="J350" s="51">
        <v>43271</v>
      </c>
      <c r="K350" s="50"/>
      <c r="L350" s="49">
        <v>44.880857890000001</v>
      </c>
      <c r="M350" s="49">
        <v>46428.642899999999</v>
      </c>
      <c r="N350" s="49">
        <v>7331.6429790000002</v>
      </c>
      <c r="O350" s="49">
        <v>7.3316429789999997</v>
      </c>
      <c r="P350" s="49">
        <v>15198.778350000001</v>
      </c>
      <c r="Q350" s="50">
        <v>675</v>
      </c>
      <c r="R350" s="50">
        <v>1044</v>
      </c>
      <c r="S350" s="50">
        <v>690</v>
      </c>
      <c r="T350" s="50">
        <v>900</v>
      </c>
      <c r="U350" s="50">
        <v>1.7077779000000001E-2</v>
      </c>
      <c r="V350" s="50">
        <v>2.4278266999999999E-2</v>
      </c>
      <c r="W350" s="50">
        <v>17.219999309999999</v>
      </c>
      <c r="X350" s="50">
        <v>1.8422533000000001E-2</v>
      </c>
      <c r="Y350" s="49">
        <v>0.538595398</v>
      </c>
      <c r="Z350" s="49">
        <v>96.128132980000004</v>
      </c>
      <c r="AA350" s="49">
        <v>2.509274086</v>
      </c>
      <c r="AB350" s="50" t="s">
        <v>368</v>
      </c>
      <c r="AC350" s="49">
        <v>11.0351558</v>
      </c>
      <c r="AD350" s="49">
        <v>6.5</v>
      </c>
      <c r="AE350" s="49">
        <v>2.04</v>
      </c>
      <c r="AF350" s="49">
        <v>2.9</v>
      </c>
      <c r="AG350" s="49">
        <v>2.5499999999999998</v>
      </c>
      <c r="AH350" s="49">
        <v>2.5499999999999998</v>
      </c>
      <c r="AI350" s="49">
        <v>0.5</v>
      </c>
      <c r="AJ350" s="49">
        <v>0.42</v>
      </c>
      <c r="AK350" s="49">
        <v>0.43</v>
      </c>
      <c r="AL350" s="49">
        <v>0.42</v>
      </c>
      <c r="AM350" s="49">
        <v>1038</v>
      </c>
      <c r="AN350" s="49">
        <v>808</v>
      </c>
      <c r="AO350" s="49">
        <v>903</v>
      </c>
      <c r="AP350" s="49">
        <v>895</v>
      </c>
      <c r="AQ350" s="49">
        <v>1057</v>
      </c>
      <c r="AR350" s="49">
        <v>723</v>
      </c>
      <c r="AS350" s="49">
        <v>906</v>
      </c>
      <c r="AT350" s="49">
        <v>899</v>
      </c>
      <c r="AU350" s="49">
        <v>0.104</v>
      </c>
      <c r="AV350" s="49">
        <v>1.458</v>
      </c>
      <c r="AW350" s="49">
        <v>15</v>
      </c>
      <c r="AX350" s="49">
        <v>15</v>
      </c>
      <c r="AY350" s="49">
        <v>7</v>
      </c>
      <c r="AZ350" s="49">
        <v>4</v>
      </c>
      <c r="BA350" s="49">
        <v>1</v>
      </c>
      <c r="BB350" s="49">
        <v>1</v>
      </c>
      <c r="BC350" s="49">
        <v>1</v>
      </c>
      <c r="BD350" s="49">
        <v>1</v>
      </c>
      <c r="BE350" s="49">
        <v>1</v>
      </c>
      <c r="BF350" s="49">
        <v>1</v>
      </c>
      <c r="BG350" s="49">
        <v>5</v>
      </c>
      <c r="BH350" s="49">
        <v>5</v>
      </c>
      <c r="BI350" s="49">
        <v>5</v>
      </c>
      <c r="BJ350" s="49">
        <v>2</v>
      </c>
      <c r="BK350" s="49">
        <v>2</v>
      </c>
      <c r="BL350" s="49">
        <v>2</v>
      </c>
      <c r="BM350" s="49">
        <v>4</v>
      </c>
      <c r="BN350" s="49">
        <v>4</v>
      </c>
      <c r="BO350" s="49">
        <v>-0.19518964599999999</v>
      </c>
      <c r="BP350" s="49">
        <v>0.42480824099999998</v>
      </c>
      <c r="BQ350" s="49">
        <v>13.56383245</v>
      </c>
      <c r="BR350" s="49">
        <v>181</v>
      </c>
      <c r="BS350" s="49">
        <v>49</v>
      </c>
      <c r="BT350" s="49">
        <v>69</v>
      </c>
      <c r="BU350" s="49">
        <v>85</v>
      </c>
      <c r="BV350" s="49">
        <v>102</v>
      </c>
      <c r="BW350" s="49">
        <v>128</v>
      </c>
      <c r="BX350" s="49">
        <v>150</v>
      </c>
      <c r="BY350" s="49">
        <v>175</v>
      </c>
      <c r="BZ350" s="49">
        <v>73</v>
      </c>
      <c r="CA350" s="49">
        <v>102</v>
      </c>
      <c r="CB350" s="49">
        <v>125</v>
      </c>
      <c r="CC350" s="49">
        <v>151</v>
      </c>
      <c r="CD350" s="49">
        <v>189</v>
      </c>
      <c r="CE350" s="49">
        <v>222</v>
      </c>
      <c r="CF350" s="49">
        <v>259</v>
      </c>
      <c r="CG350" s="52">
        <v>0</v>
      </c>
      <c r="CH350" s="53">
        <v>0</v>
      </c>
      <c r="CI350" s="54">
        <v>0</v>
      </c>
      <c r="CJ350" s="55">
        <v>0</v>
      </c>
      <c r="CK350" s="61">
        <v>0</v>
      </c>
      <c r="CL350" s="57">
        <v>0</v>
      </c>
      <c r="CM350" s="58">
        <v>0</v>
      </c>
      <c r="CN350" s="59">
        <v>100</v>
      </c>
      <c r="CO350" s="60" t="s">
        <v>432</v>
      </c>
      <c r="CP350" s="49">
        <v>0</v>
      </c>
      <c r="CQ350" s="49">
        <v>0</v>
      </c>
      <c r="CR350" s="49">
        <v>0</v>
      </c>
      <c r="CS350" s="49">
        <v>0</v>
      </c>
      <c r="CT350" s="49">
        <v>0</v>
      </c>
      <c r="CU350" s="49">
        <v>0</v>
      </c>
      <c r="CV350" s="49">
        <v>0</v>
      </c>
      <c r="CW350" s="49">
        <v>100</v>
      </c>
      <c r="CX350" s="49">
        <v>0</v>
      </c>
    </row>
    <row r="351" spans="1:102" ht="15.75" thickBot="1" x14ac:dyDescent="0.3">
      <c r="A351" s="48" t="s">
        <v>433</v>
      </c>
      <c r="B351" s="49" t="s">
        <v>984</v>
      </c>
      <c r="C351" s="49" t="s">
        <v>1008</v>
      </c>
      <c r="D351" s="49" t="s">
        <v>1012</v>
      </c>
      <c r="E351" s="49" t="s">
        <v>1014</v>
      </c>
      <c r="F351" s="50">
        <v>6.3</v>
      </c>
      <c r="G351" s="49">
        <v>-28.87594</v>
      </c>
      <c r="H351" s="49">
        <v>31.773959999999999</v>
      </c>
      <c r="I351" s="51">
        <v>28075</v>
      </c>
      <c r="J351" s="51">
        <v>35805</v>
      </c>
      <c r="K351" s="50"/>
      <c r="L351" s="49">
        <v>6.3703898099999998</v>
      </c>
      <c r="M351" s="49">
        <v>18959.61897</v>
      </c>
      <c r="N351" s="49">
        <v>2160.724009</v>
      </c>
      <c r="O351" s="49">
        <v>2.1607240089999999</v>
      </c>
      <c r="P351" s="49">
        <v>6253.582437</v>
      </c>
      <c r="Q351" s="50">
        <v>30</v>
      </c>
      <c r="R351" s="50">
        <v>268</v>
      </c>
      <c r="S351" s="50">
        <v>37</v>
      </c>
      <c r="T351" s="50">
        <v>234</v>
      </c>
      <c r="U351" s="50">
        <v>2.9748894000000001E-2</v>
      </c>
      <c r="V351" s="50">
        <v>3.8058185000000001E-2</v>
      </c>
      <c r="W351" s="50">
        <v>15.489999770000001</v>
      </c>
      <c r="X351" s="50">
        <v>4.2002589E-2</v>
      </c>
      <c r="Y351" s="49">
        <v>7.6688874000000004E-2</v>
      </c>
      <c r="Z351" s="49">
        <v>100</v>
      </c>
      <c r="AA351" s="49">
        <v>0.92208905699999999</v>
      </c>
      <c r="AB351" s="50" t="s">
        <v>368</v>
      </c>
      <c r="AC351" s="49">
        <v>22.296068080000001</v>
      </c>
      <c r="AD351" s="49">
        <v>6.2</v>
      </c>
      <c r="AE351" s="49">
        <v>3.76</v>
      </c>
      <c r="AF351" s="49">
        <v>4.34</v>
      </c>
      <c r="AG351" s="49">
        <v>4.2300000000000004</v>
      </c>
      <c r="AH351" s="49">
        <v>4.2300000000000004</v>
      </c>
      <c r="AI351" s="49">
        <v>0.5</v>
      </c>
      <c r="AJ351" s="49">
        <v>0.34</v>
      </c>
      <c r="AK351" s="49">
        <v>0.37</v>
      </c>
      <c r="AL351" s="49">
        <v>0.34</v>
      </c>
      <c r="AM351" s="49">
        <v>1329</v>
      </c>
      <c r="AN351" s="49">
        <v>1292</v>
      </c>
      <c r="AO351" s="49">
        <v>1315</v>
      </c>
      <c r="AP351" s="49">
        <v>1324</v>
      </c>
      <c r="AQ351" s="49">
        <v>1156</v>
      </c>
      <c r="AR351" s="49">
        <v>1156</v>
      </c>
      <c r="AS351" s="49">
        <v>1156</v>
      </c>
      <c r="AT351" s="49">
        <v>1156</v>
      </c>
      <c r="AU351" s="49">
        <v>0</v>
      </c>
      <c r="AV351" s="49">
        <v>21.198</v>
      </c>
      <c r="AW351" s="49">
        <v>14</v>
      </c>
      <c r="AX351" s="49">
        <v>13</v>
      </c>
      <c r="AY351" s="49">
        <v>7</v>
      </c>
      <c r="AZ351" s="49">
        <v>2</v>
      </c>
      <c r="BA351" s="49">
        <v>1</v>
      </c>
      <c r="BB351" s="49">
        <v>1</v>
      </c>
      <c r="BC351" s="49">
        <v>1</v>
      </c>
      <c r="BD351" s="49">
        <v>1</v>
      </c>
      <c r="BE351" s="49">
        <v>1</v>
      </c>
      <c r="BF351" s="49">
        <v>1</v>
      </c>
      <c r="BG351" s="49">
        <v>5</v>
      </c>
      <c r="BH351" s="49">
        <v>5</v>
      </c>
      <c r="BI351" s="49">
        <v>5</v>
      </c>
      <c r="BJ351" s="49">
        <v>2</v>
      </c>
      <c r="BK351" s="49">
        <v>2</v>
      </c>
      <c r="BL351" s="49">
        <v>2</v>
      </c>
      <c r="BM351" s="49">
        <v>4</v>
      </c>
      <c r="BN351" s="49">
        <v>4</v>
      </c>
      <c r="BO351" s="49">
        <v>1.3588140000000001E-3</v>
      </c>
      <c r="BP351" s="49">
        <v>0.50155755099999999</v>
      </c>
      <c r="BQ351" s="49">
        <v>30.192356589999999</v>
      </c>
      <c r="BR351" s="49">
        <v>266</v>
      </c>
      <c r="BS351" s="49">
        <v>32</v>
      </c>
      <c r="BT351" s="49">
        <v>50</v>
      </c>
      <c r="BU351" s="49">
        <v>65</v>
      </c>
      <c r="BV351" s="49">
        <v>83</v>
      </c>
      <c r="BW351" s="49">
        <v>113</v>
      </c>
      <c r="BX351" s="49">
        <v>140</v>
      </c>
      <c r="BY351" s="49">
        <v>173</v>
      </c>
      <c r="BZ351" s="49">
        <v>112</v>
      </c>
      <c r="CA351" s="49">
        <v>175</v>
      </c>
      <c r="CB351" s="49">
        <v>229</v>
      </c>
      <c r="CC351" s="49">
        <v>293</v>
      </c>
      <c r="CD351" s="49">
        <v>395</v>
      </c>
      <c r="CE351" s="49">
        <v>491</v>
      </c>
      <c r="CF351" s="49">
        <v>607</v>
      </c>
      <c r="CG351" s="52">
        <v>0</v>
      </c>
      <c r="CH351" s="53">
        <v>0</v>
      </c>
      <c r="CI351" s="54">
        <v>0</v>
      </c>
      <c r="CJ351" s="55">
        <v>0</v>
      </c>
      <c r="CK351" s="61">
        <v>0</v>
      </c>
      <c r="CL351" s="57">
        <v>0</v>
      </c>
      <c r="CM351" s="58">
        <v>0</v>
      </c>
      <c r="CN351" s="59">
        <v>100</v>
      </c>
      <c r="CO351" s="60" t="s">
        <v>433</v>
      </c>
      <c r="CP351" s="49">
        <v>0</v>
      </c>
      <c r="CQ351" s="49">
        <v>0</v>
      </c>
      <c r="CR351" s="49">
        <v>0</v>
      </c>
      <c r="CS351" s="49">
        <v>0</v>
      </c>
      <c r="CT351" s="49">
        <v>0</v>
      </c>
      <c r="CU351" s="49">
        <v>0</v>
      </c>
      <c r="CV351" s="49">
        <v>0</v>
      </c>
      <c r="CW351" s="49">
        <v>100</v>
      </c>
      <c r="CX351" s="49">
        <v>0</v>
      </c>
    </row>
    <row r="352" spans="1:102" ht="15.75" thickBot="1" x14ac:dyDescent="0.3">
      <c r="A352" s="48" t="s">
        <v>434</v>
      </c>
      <c r="B352" s="49" t="s">
        <v>984</v>
      </c>
      <c r="C352" s="49" t="s">
        <v>1008</v>
      </c>
      <c r="D352" s="49" t="s">
        <v>1012</v>
      </c>
      <c r="E352" s="49" t="s">
        <v>1014</v>
      </c>
      <c r="F352" s="50">
        <v>0.65</v>
      </c>
      <c r="G352" s="49">
        <v>-28.83511</v>
      </c>
      <c r="H352" s="49">
        <v>31.754519999999999</v>
      </c>
      <c r="I352" s="51">
        <v>28075</v>
      </c>
      <c r="J352" s="51">
        <v>35805</v>
      </c>
      <c r="K352" s="50"/>
      <c r="L352" s="49">
        <v>0.68188739200000004</v>
      </c>
      <c r="M352" s="49">
        <v>4619.1037710000001</v>
      </c>
      <c r="N352" s="49">
        <v>57.787617779999998</v>
      </c>
      <c r="O352" s="49">
        <v>5.7787617999999999E-2</v>
      </c>
      <c r="P352" s="49">
        <v>810.24749120000001</v>
      </c>
      <c r="Q352" s="50">
        <v>258</v>
      </c>
      <c r="R352" s="50">
        <v>309</v>
      </c>
      <c r="S352" s="50">
        <v>259</v>
      </c>
      <c r="T352" s="50">
        <v>297</v>
      </c>
      <c r="U352" s="50">
        <v>4.6913493000000001E-2</v>
      </c>
      <c r="V352" s="50">
        <v>6.2943731000000003E-2</v>
      </c>
      <c r="W352" s="50">
        <v>13.18999958</v>
      </c>
      <c r="X352" s="50">
        <v>6.2532335999999994E-2</v>
      </c>
      <c r="Y352" s="49">
        <v>0.12186562200000001</v>
      </c>
      <c r="Z352" s="49">
        <v>100</v>
      </c>
      <c r="AA352" s="49">
        <v>0.16400241700000001</v>
      </c>
      <c r="AB352" s="50" t="s">
        <v>368</v>
      </c>
      <c r="AC352" s="49">
        <v>19.05122059</v>
      </c>
      <c r="AD352" s="49">
        <v>6.2</v>
      </c>
      <c r="AE352" s="49">
        <v>3.76</v>
      </c>
      <c r="AF352" s="49">
        <v>4.04</v>
      </c>
      <c r="AG352" s="49">
        <v>3.76</v>
      </c>
      <c r="AH352" s="49">
        <v>3.76</v>
      </c>
      <c r="AI352" s="49">
        <v>0.5</v>
      </c>
      <c r="AJ352" s="49">
        <v>0.41</v>
      </c>
      <c r="AK352" s="49">
        <v>0.49</v>
      </c>
      <c r="AL352" s="49">
        <v>0.5</v>
      </c>
      <c r="AM352" s="49">
        <v>1314</v>
      </c>
      <c r="AN352" s="49">
        <v>1314</v>
      </c>
      <c r="AO352" s="49">
        <v>1314</v>
      </c>
      <c r="AP352" s="49">
        <v>1314</v>
      </c>
      <c r="AQ352" s="49">
        <v>1102</v>
      </c>
      <c r="AR352" s="49">
        <v>1102</v>
      </c>
      <c r="AS352" s="49">
        <v>1102</v>
      </c>
      <c r="AT352" s="49">
        <v>1102</v>
      </c>
      <c r="AU352" s="49">
        <v>0</v>
      </c>
      <c r="AV352" s="49">
        <v>24.815000000000001</v>
      </c>
      <c r="AW352" s="49">
        <v>14</v>
      </c>
      <c r="AX352" s="49">
        <v>13</v>
      </c>
      <c r="AY352" s="49">
        <v>7</v>
      </c>
      <c r="AZ352" s="49">
        <v>2</v>
      </c>
      <c r="BA352" s="49">
        <v>1</v>
      </c>
      <c r="BB352" s="49">
        <v>1</v>
      </c>
      <c r="BC352" s="49">
        <v>1</v>
      </c>
      <c r="BD352" s="49">
        <v>1</v>
      </c>
      <c r="BE352" s="49">
        <v>1</v>
      </c>
      <c r="BF352" s="49">
        <v>1</v>
      </c>
      <c r="BG352" s="49">
        <v>5</v>
      </c>
      <c r="BH352" s="49">
        <v>5</v>
      </c>
      <c r="BI352" s="49">
        <v>5</v>
      </c>
      <c r="BJ352" s="49">
        <v>2</v>
      </c>
      <c r="BK352" s="49">
        <v>2</v>
      </c>
      <c r="BL352" s="49">
        <v>2</v>
      </c>
      <c r="BM352" s="49">
        <v>4</v>
      </c>
      <c r="BN352" s="49">
        <v>4</v>
      </c>
      <c r="BO352" s="49">
        <v>1.3588140000000001E-3</v>
      </c>
      <c r="BP352" s="49">
        <v>0.35657609400000001</v>
      </c>
      <c r="BQ352" s="49">
        <v>12.290409199999999</v>
      </c>
      <c r="BR352" s="49">
        <v>272</v>
      </c>
      <c r="BS352" s="49">
        <v>18</v>
      </c>
      <c r="BT352" s="49">
        <v>29</v>
      </c>
      <c r="BU352" s="49">
        <v>37</v>
      </c>
      <c r="BV352" s="49">
        <v>48</v>
      </c>
      <c r="BW352" s="49">
        <v>65</v>
      </c>
      <c r="BX352" s="49">
        <v>81</v>
      </c>
      <c r="BY352" s="49">
        <v>100</v>
      </c>
      <c r="BZ352" s="49">
        <v>109</v>
      </c>
      <c r="CA352" s="49">
        <v>171</v>
      </c>
      <c r="CB352" s="49">
        <v>223</v>
      </c>
      <c r="CC352" s="49">
        <v>285</v>
      </c>
      <c r="CD352" s="49">
        <v>385</v>
      </c>
      <c r="CE352" s="49">
        <v>479</v>
      </c>
      <c r="CF352" s="49">
        <v>592</v>
      </c>
      <c r="CG352" s="52">
        <v>0</v>
      </c>
      <c r="CH352" s="53">
        <v>0</v>
      </c>
      <c r="CI352" s="54">
        <v>0</v>
      </c>
      <c r="CJ352" s="55">
        <v>0</v>
      </c>
      <c r="CK352" s="61">
        <v>0</v>
      </c>
      <c r="CL352" s="57">
        <v>0</v>
      </c>
      <c r="CM352" s="58">
        <v>0</v>
      </c>
      <c r="CN352" s="59">
        <v>100</v>
      </c>
      <c r="CO352" s="60" t="s">
        <v>434</v>
      </c>
      <c r="CP352" s="49">
        <v>0</v>
      </c>
      <c r="CQ352" s="49">
        <v>0</v>
      </c>
      <c r="CR352" s="49">
        <v>0</v>
      </c>
      <c r="CS352" s="49">
        <v>0</v>
      </c>
      <c r="CT352" s="49">
        <v>0</v>
      </c>
      <c r="CU352" s="49">
        <v>0</v>
      </c>
      <c r="CV352" s="49">
        <v>0</v>
      </c>
      <c r="CW352" s="49">
        <v>100</v>
      </c>
      <c r="CX352" s="49">
        <v>0</v>
      </c>
    </row>
    <row r="353" spans="1:102" ht="15.75" thickBot="1" x14ac:dyDescent="0.3">
      <c r="A353" s="62" t="s">
        <v>435</v>
      </c>
      <c r="B353" s="64" t="s">
        <v>984</v>
      </c>
      <c r="C353" s="64" t="s">
        <v>1008</v>
      </c>
      <c r="D353" s="64" t="s">
        <v>1009</v>
      </c>
      <c r="E353" s="64" t="s">
        <v>1011</v>
      </c>
      <c r="F353" s="65">
        <v>1279</v>
      </c>
      <c r="G353" s="63">
        <v>-28.771419999999999</v>
      </c>
      <c r="H353" s="63">
        <v>31.468730000000001</v>
      </c>
      <c r="I353" s="66">
        <v>29832</v>
      </c>
      <c r="J353" s="66">
        <v>43271</v>
      </c>
      <c r="K353" s="65"/>
      <c r="L353" s="63">
        <v>1280.8003140000001</v>
      </c>
      <c r="M353" s="63">
        <v>306329.96350000001</v>
      </c>
      <c r="N353" s="63">
        <v>59600.215450000003</v>
      </c>
      <c r="O353" s="49">
        <v>59.60021545</v>
      </c>
      <c r="P353" s="63">
        <v>123008.6238</v>
      </c>
      <c r="Q353" s="65">
        <v>151</v>
      </c>
      <c r="R353" s="65">
        <v>1599</v>
      </c>
      <c r="S353" s="65">
        <v>219</v>
      </c>
      <c r="T353" s="65">
        <v>1011</v>
      </c>
      <c r="U353" s="65">
        <v>8.0604030000000007E-3</v>
      </c>
      <c r="V353" s="65">
        <v>1.1771531999999999E-2</v>
      </c>
      <c r="W353" s="65">
        <v>23.799999239999998</v>
      </c>
      <c r="X353" s="65">
        <v>8.5847639999999999E-3</v>
      </c>
      <c r="Y353" s="63">
        <v>0.34534611300000001</v>
      </c>
      <c r="Z353" s="63">
        <v>84.902819289999996</v>
      </c>
      <c r="AA353" s="63">
        <v>16.84534373</v>
      </c>
      <c r="AB353" s="65" t="s">
        <v>368</v>
      </c>
      <c r="AC353" s="63">
        <v>26.768332099999999</v>
      </c>
      <c r="AD353" s="63">
        <v>7</v>
      </c>
      <c r="AE353" s="63">
        <v>2.04</v>
      </c>
      <c r="AF353" s="63">
        <v>3.76</v>
      </c>
      <c r="AG353" s="63">
        <v>3.53</v>
      </c>
      <c r="AH353" s="63">
        <v>3.36</v>
      </c>
      <c r="AI353" s="63">
        <v>0.66</v>
      </c>
      <c r="AJ353" s="63">
        <v>0.32</v>
      </c>
      <c r="AK353" s="63">
        <v>0.48</v>
      </c>
      <c r="AL353" s="63">
        <v>0.49</v>
      </c>
      <c r="AM353" s="63">
        <v>1296</v>
      </c>
      <c r="AN353" s="63">
        <v>576</v>
      </c>
      <c r="AO353" s="63">
        <v>909</v>
      </c>
      <c r="AP353" s="63">
        <v>910</v>
      </c>
      <c r="AQ353" s="63">
        <v>1253</v>
      </c>
      <c r="AR353" s="63">
        <v>640</v>
      </c>
      <c r="AS353" s="63">
        <v>944</v>
      </c>
      <c r="AT353" s="63">
        <v>966</v>
      </c>
      <c r="AU353" s="63">
        <v>0.89</v>
      </c>
      <c r="AV353" s="63">
        <v>7.7460000000000004</v>
      </c>
      <c r="AW353" s="63">
        <v>12</v>
      </c>
      <c r="AX353" s="63">
        <v>18</v>
      </c>
      <c r="AY353" s="63">
        <v>7</v>
      </c>
      <c r="AZ353" s="63">
        <v>2</v>
      </c>
      <c r="BA353" s="63">
        <v>1</v>
      </c>
      <c r="BB353" s="63">
        <v>5</v>
      </c>
      <c r="BC353" s="63">
        <v>1</v>
      </c>
      <c r="BD353" s="63">
        <v>1</v>
      </c>
      <c r="BE353" s="63">
        <v>1</v>
      </c>
      <c r="BF353" s="63">
        <v>1</v>
      </c>
      <c r="BG353" s="63">
        <v>5</v>
      </c>
      <c r="BH353" s="63">
        <v>5</v>
      </c>
      <c r="BI353" s="63">
        <v>5</v>
      </c>
      <c r="BJ353" s="63">
        <v>2</v>
      </c>
      <c r="BK353" s="63">
        <v>2</v>
      </c>
      <c r="BL353" s="63">
        <v>2</v>
      </c>
      <c r="BM353" s="63">
        <v>4</v>
      </c>
      <c r="BN353" s="63">
        <v>4</v>
      </c>
      <c r="BO353" s="63">
        <v>-0.145853078</v>
      </c>
      <c r="BP353" s="63">
        <v>0.52182931799999999</v>
      </c>
      <c r="BQ353" s="63">
        <v>-12.508453859999999</v>
      </c>
      <c r="BR353" s="63">
        <v>175</v>
      </c>
      <c r="BS353" s="63">
        <v>77</v>
      </c>
      <c r="BT353" s="63">
        <v>110</v>
      </c>
      <c r="BU353" s="63">
        <v>135</v>
      </c>
      <c r="BV353" s="63">
        <v>164</v>
      </c>
      <c r="BW353" s="63">
        <v>207</v>
      </c>
      <c r="BX353" s="63">
        <v>244</v>
      </c>
      <c r="BY353" s="63">
        <v>286</v>
      </c>
      <c r="BZ353" s="63">
        <v>87</v>
      </c>
      <c r="CA353" s="63">
        <v>123</v>
      </c>
      <c r="CB353" s="63">
        <v>151</v>
      </c>
      <c r="CC353" s="63">
        <v>183</v>
      </c>
      <c r="CD353" s="63">
        <v>231</v>
      </c>
      <c r="CE353" s="63">
        <v>273</v>
      </c>
      <c r="CF353" s="63">
        <v>320</v>
      </c>
      <c r="CG353" s="52">
        <v>0</v>
      </c>
      <c r="CH353" s="53">
        <v>0</v>
      </c>
      <c r="CI353" s="54">
        <v>0</v>
      </c>
      <c r="CJ353" s="55">
        <v>0</v>
      </c>
      <c r="CK353" s="61">
        <v>0</v>
      </c>
      <c r="CL353" s="57">
        <v>0</v>
      </c>
      <c r="CM353" s="58">
        <v>0</v>
      </c>
      <c r="CN353" s="59">
        <v>100</v>
      </c>
      <c r="CO353" s="67" t="s">
        <v>435</v>
      </c>
      <c r="CP353" s="49">
        <v>0</v>
      </c>
      <c r="CQ353" s="49">
        <v>0</v>
      </c>
      <c r="CR353" s="49">
        <v>0</v>
      </c>
      <c r="CS353" s="49">
        <v>0</v>
      </c>
      <c r="CT353" s="49">
        <v>0</v>
      </c>
      <c r="CU353" s="49">
        <v>0</v>
      </c>
      <c r="CV353" s="49">
        <v>0</v>
      </c>
      <c r="CW353" s="49">
        <v>100</v>
      </c>
      <c r="CX353" s="49">
        <v>0</v>
      </c>
    </row>
    <row r="354" spans="1:102" ht="15.75" thickBot="1" x14ac:dyDescent="0.3">
      <c r="A354" s="62" t="s">
        <v>436</v>
      </c>
      <c r="B354" s="64" t="s">
        <v>984</v>
      </c>
      <c r="C354" s="64" t="s">
        <v>1008</v>
      </c>
      <c r="D354" s="64" t="s">
        <v>1012</v>
      </c>
      <c r="E354" s="64" t="s">
        <v>1013</v>
      </c>
      <c r="F354" s="65">
        <v>14</v>
      </c>
      <c r="G354" s="63">
        <v>-28.87247</v>
      </c>
      <c r="H354" s="63">
        <v>31.450530000000001</v>
      </c>
      <c r="I354" s="66">
        <v>28731</v>
      </c>
      <c r="J354" s="66">
        <v>43271</v>
      </c>
      <c r="K354" s="65"/>
      <c r="L354" s="63">
        <v>13.78360163</v>
      </c>
      <c r="M354" s="63">
        <v>23973.933959999998</v>
      </c>
      <c r="N354" s="63">
        <v>2083.567822</v>
      </c>
      <c r="O354" s="49">
        <v>2.083567822</v>
      </c>
      <c r="P354" s="63">
        <v>6143.0091190000003</v>
      </c>
      <c r="Q354" s="65">
        <v>495</v>
      </c>
      <c r="R354" s="65">
        <v>562</v>
      </c>
      <c r="S354" s="65">
        <v>496</v>
      </c>
      <c r="T354" s="65">
        <v>538</v>
      </c>
      <c r="U354" s="65">
        <v>6.8214399999999998E-3</v>
      </c>
      <c r="V354" s="65">
        <v>1.0906707E-2</v>
      </c>
      <c r="W354" s="65">
        <v>8.5799999239999991</v>
      </c>
      <c r="X354" s="65">
        <v>9.1160540000000002E-3</v>
      </c>
      <c r="Y354" s="63">
        <v>0.28586700399999998</v>
      </c>
      <c r="Z354" s="63">
        <v>100</v>
      </c>
      <c r="AA354" s="63">
        <v>1.637731721</v>
      </c>
      <c r="AB354" s="65" t="s">
        <v>368</v>
      </c>
      <c r="AC354" s="63">
        <v>21.962456570000001</v>
      </c>
      <c r="AD354" s="63">
        <v>5.7</v>
      </c>
      <c r="AE354" s="63">
        <v>2.66</v>
      </c>
      <c r="AF354" s="63">
        <v>3.2</v>
      </c>
      <c r="AG354" s="63">
        <v>2.66</v>
      </c>
      <c r="AH354" s="63">
        <v>2.66</v>
      </c>
      <c r="AI354" s="63">
        <v>0.6</v>
      </c>
      <c r="AJ354" s="63">
        <v>0.46</v>
      </c>
      <c r="AK354" s="63">
        <v>0.47</v>
      </c>
      <c r="AL354" s="63">
        <v>0.46</v>
      </c>
      <c r="AM354" s="63">
        <v>1175</v>
      </c>
      <c r="AN354" s="63">
        <v>1082</v>
      </c>
      <c r="AO354" s="63">
        <v>1138</v>
      </c>
      <c r="AP354" s="63">
        <v>1155</v>
      </c>
      <c r="AQ354" s="63">
        <v>1147</v>
      </c>
      <c r="AR354" s="63">
        <v>1056</v>
      </c>
      <c r="AS354" s="63">
        <v>1093</v>
      </c>
      <c r="AT354" s="63">
        <v>1091</v>
      </c>
      <c r="AU354" s="63">
        <v>0.56299999999999994</v>
      </c>
      <c r="AV354" s="63">
        <v>0</v>
      </c>
      <c r="AW354" s="63">
        <v>14</v>
      </c>
      <c r="AX354" s="63">
        <v>12</v>
      </c>
      <c r="AY354" s="63">
        <v>7</v>
      </c>
      <c r="AZ354" s="63">
        <v>5</v>
      </c>
      <c r="BA354" s="63">
        <v>1</v>
      </c>
      <c r="BB354" s="63">
        <v>1</v>
      </c>
      <c r="BC354" s="63">
        <v>1</v>
      </c>
      <c r="BD354" s="63">
        <v>1</v>
      </c>
      <c r="BE354" s="63">
        <v>1</v>
      </c>
      <c r="BF354" s="63">
        <v>1</v>
      </c>
      <c r="BG354" s="63">
        <v>5</v>
      </c>
      <c r="BH354" s="63">
        <v>5</v>
      </c>
      <c r="BI354" s="63">
        <v>5</v>
      </c>
      <c r="BJ354" s="63">
        <v>2</v>
      </c>
      <c r="BK354" s="63">
        <v>2</v>
      </c>
      <c r="BL354" s="63">
        <v>2</v>
      </c>
      <c r="BM354" s="63">
        <v>4</v>
      </c>
      <c r="BN354" s="63">
        <v>4</v>
      </c>
      <c r="BO354" s="63">
        <v>-0.145853078</v>
      </c>
      <c r="BP354" s="63">
        <v>0.69456196800000003</v>
      </c>
      <c r="BQ354" s="63">
        <v>58.846964739999997</v>
      </c>
      <c r="BR354" s="63">
        <v>260</v>
      </c>
      <c r="BS354" s="63">
        <v>38</v>
      </c>
      <c r="BT354" s="63">
        <v>55</v>
      </c>
      <c r="BU354" s="63">
        <v>70</v>
      </c>
      <c r="BV354" s="63">
        <v>87</v>
      </c>
      <c r="BW354" s="63">
        <v>113</v>
      </c>
      <c r="BX354" s="63">
        <v>137</v>
      </c>
      <c r="BY354" s="63">
        <v>165</v>
      </c>
      <c r="BZ354" s="63">
        <v>90</v>
      </c>
      <c r="CA354" s="63">
        <v>132</v>
      </c>
      <c r="CB354" s="63">
        <v>166</v>
      </c>
      <c r="CC354" s="63">
        <v>206</v>
      </c>
      <c r="CD354" s="63">
        <v>268</v>
      </c>
      <c r="CE354" s="63">
        <v>324</v>
      </c>
      <c r="CF354" s="63">
        <v>389</v>
      </c>
      <c r="CG354" s="52">
        <v>0</v>
      </c>
      <c r="CH354" s="53">
        <v>0</v>
      </c>
      <c r="CI354" s="54">
        <v>0</v>
      </c>
      <c r="CJ354" s="55">
        <v>0</v>
      </c>
      <c r="CK354" s="61">
        <v>0</v>
      </c>
      <c r="CL354" s="57">
        <v>0</v>
      </c>
      <c r="CM354" s="58">
        <v>0</v>
      </c>
      <c r="CN354" s="59">
        <v>100</v>
      </c>
      <c r="CO354" s="67" t="s">
        <v>436</v>
      </c>
      <c r="CP354" s="49">
        <v>0</v>
      </c>
      <c r="CQ354" s="49">
        <v>0</v>
      </c>
      <c r="CR354" s="49">
        <v>0</v>
      </c>
      <c r="CS354" s="49">
        <v>0</v>
      </c>
      <c r="CT354" s="49">
        <v>0</v>
      </c>
      <c r="CU354" s="49">
        <v>0</v>
      </c>
      <c r="CV354" s="49">
        <v>0</v>
      </c>
      <c r="CW354" s="49">
        <v>100</v>
      </c>
      <c r="CX354" s="49">
        <v>0</v>
      </c>
    </row>
    <row r="355" spans="1:102" ht="15.75" thickBot="1" x14ac:dyDescent="0.3">
      <c r="A355" s="48" t="s">
        <v>437</v>
      </c>
      <c r="B355" s="49" t="s">
        <v>984</v>
      </c>
      <c r="C355" s="49" t="s">
        <v>998</v>
      </c>
      <c r="D355" s="49" t="s">
        <v>1001</v>
      </c>
      <c r="E355" s="49" t="s">
        <v>1004</v>
      </c>
      <c r="F355" s="50">
        <v>1648</v>
      </c>
      <c r="G355" s="49">
        <v>-28.069469999999999</v>
      </c>
      <c r="H355" s="49">
        <v>31.549579999999999</v>
      </c>
      <c r="I355" s="51">
        <v>23243</v>
      </c>
      <c r="J355" s="51">
        <v>43169</v>
      </c>
      <c r="K355" s="50">
        <v>1962</v>
      </c>
      <c r="L355" s="49">
        <v>1655.686629</v>
      </c>
      <c r="M355" s="49">
        <v>313882.27399999998</v>
      </c>
      <c r="N355" s="49">
        <v>56444.94515</v>
      </c>
      <c r="O355" s="49">
        <v>56.444945150000002</v>
      </c>
      <c r="P355" s="49">
        <v>113296.69289999999</v>
      </c>
      <c r="Q355" s="50">
        <v>234</v>
      </c>
      <c r="R355" s="50">
        <v>1577</v>
      </c>
      <c r="S355" s="50">
        <v>265</v>
      </c>
      <c r="T355" s="50">
        <v>793</v>
      </c>
      <c r="U355" s="50">
        <v>5.4679689999999996E-3</v>
      </c>
      <c r="V355" s="50">
        <v>1.1853832E-2</v>
      </c>
      <c r="W355" s="50">
        <v>17.909999849999998</v>
      </c>
      <c r="X355" s="50">
        <v>6.213774E-3</v>
      </c>
      <c r="Y355" s="49">
        <v>0.88527386100000005</v>
      </c>
      <c r="Z355" s="49">
        <v>83.512735500000005</v>
      </c>
      <c r="AA355" s="49">
        <v>17.906897409999999</v>
      </c>
      <c r="AB355" s="50" t="s">
        <v>368</v>
      </c>
      <c r="AC355" s="49">
        <v>31.753068750000001</v>
      </c>
      <c r="AD355" s="49">
        <v>7</v>
      </c>
      <c r="AE355" s="49">
        <v>2.1</v>
      </c>
      <c r="AF355" s="49">
        <v>4.0999999999999996</v>
      </c>
      <c r="AG355" s="49">
        <v>4.16</v>
      </c>
      <c r="AH355" s="49">
        <v>3.57</v>
      </c>
      <c r="AI355" s="49">
        <v>0.66</v>
      </c>
      <c r="AJ355" s="49">
        <v>0.28000000000000003</v>
      </c>
      <c r="AK355" s="49">
        <v>0.5</v>
      </c>
      <c r="AL355" s="49">
        <v>0.48</v>
      </c>
      <c r="AM355" s="49">
        <v>1670</v>
      </c>
      <c r="AN355" s="49">
        <v>555</v>
      </c>
      <c r="AO355" s="49">
        <v>884</v>
      </c>
      <c r="AP355" s="49">
        <v>845</v>
      </c>
      <c r="AQ355" s="49">
        <v>1682</v>
      </c>
      <c r="AR355" s="49">
        <v>688</v>
      </c>
      <c r="AS355" s="49">
        <v>997</v>
      </c>
      <c r="AT355" s="49">
        <v>955</v>
      </c>
      <c r="AU355" s="49">
        <v>2.9000000000000001E-2</v>
      </c>
      <c r="AV355" s="49">
        <v>4.8769999999999998</v>
      </c>
      <c r="AW355" s="49">
        <v>12</v>
      </c>
      <c r="AX355" s="49">
        <v>15</v>
      </c>
      <c r="AY355" s="49">
        <v>7</v>
      </c>
      <c r="AZ355" s="49">
        <v>4</v>
      </c>
      <c r="BA355" s="49">
        <v>5</v>
      </c>
      <c r="BB355" s="49">
        <v>5</v>
      </c>
      <c r="BC355" s="49">
        <v>1</v>
      </c>
      <c r="BD355" s="49">
        <v>1</v>
      </c>
      <c r="BE355" s="49">
        <v>1</v>
      </c>
      <c r="BF355" s="49">
        <v>1</v>
      </c>
      <c r="BG355" s="49">
        <v>5</v>
      </c>
      <c r="BH355" s="49">
        <v>5</v>
      </c>
      <c r="BI355" s="49">
        <v>5</v>
      </c>
      <c r="BJ355" s="49">
        <v>2</v>
      </c>
      <c r="BK355" s="49">
        <v>2</v>
      </c>
      <c r="BL355" s="49">
        <v>2</v>
      </c>
      <c r="BM355" s="49">
        <v>4</v>
      </c>
      <c r="BN355" s="49">
        <v>4</v>
      </c>
      <c r="BO355" s="49">
        <v>-0.21544820100000001</v>
      </c>
      <c r="BP355" s="49">
        <v>0.55223239899999998</v>
      </c>
      <c r="BQ355" s="49">
        <v>-7.9696345449999999</v>
      </c>
      <c r="BR355" s="49">
        <v>181</v>
      </c>
      <c r="BS355" s="49">
        <v>72</v>
      </c>
      <c r="BT355" s="49">
        <v>101</v>
      </c>
      <c r="BU355" s="49">
        <v>124</v>
      </c>
      <c r="BV355" s="49">
        <v>149</v>
      </c>
      <c r="BW355" s="49">
        <v>186</v>
      </c>
      <c r="BX355" s="49">
        <v>219</v>
      </c>
      <c r="BY355" s="49">
        <v>255</v>
      </c>
      <c r="BZ355" s="49">
        <v>79</v>
      </c>
      <c r="CA355" s="49">
        <v>111</v>
      </c>
      <c r="CB355" s="49">
        <v>137</v>
      </c>
      <c r="CC355" s="49">
        <v>164</v>
      </c>
      <c r="CD355" s="49">
        <v>205</v>
      </c>
      <c r="CE355" s="49">
        <v>241</v>
      </c>
      <c r="CF355" s="49">
        <v>282</v>
      </c>
      <c r="CG355" s="52">
        <v>0</v>
      </c>
      <c r="CH355" s="53">
        <v>0</v>
      </c>
      <c r="CI355" s="54">
        <v>0</v>
      </c>
      <c r="CJ355" s="55">
        <v>0</v>
      </c>
      <c r="CK355" s="61">
        <v>0</v>
      </c>
      <c r="CL355" s="57">
        <v>0</v>
      </c>
      <c r="CM355" s="58">
        <v>0</v>
      </c>
      <c r="CN355" s="59">
        <v>100</v>
      </c>
      <c r="CO355" s="60" t="s">
        <v>437</v>
      </c>
      <c r="CP355" s="49">
        <v>0</v>
      </c>
      <c r="CQ355" s="49">
        <v>0</v>
      </c>
      <c r="CR355" s="49">
        <v>0</v>
      </c>
      <c r="CS355" s="49">
        <v>0</v>
      </c>
      <c r="CT355" s="49">
        <v>0</v>
      </c>
      <c r="CU355" s="49">
        <v>0</v>
      </c>
      <c r="CV355" s="49">
        <v>0</v>
      </c>
      <c r="CW355" s="49">
        <v>100</v>
      </c>
      <c r="CX355" s="49">
        <v>0</v>
      </c>
    </row>
    <row r="356" spans="1:102" ht="15.75" thickBot="1" x14ac:dyDescent="0.3">
      <c r="A356" s="48" t="s">
        <v>438</v>
      </c>
      <c r="B356" s="49" t="s">
        <v>984</v>
      </c>
      <c r="C356" s="49" t="s">
        <v>998</v>
      </c>
      <c r="D356" s="49" t="s">
        <v>1001</v>
      </c>
      <c r="E356" s="49" t="s">
        <v>1002</v>
      </c>
      <c r="F356" s="50">
        <v>78</v>
      </c>
      <c r="G356" s="49">
        <v>-27.960709999999999</v>
      </c>
      <c r="H356" s="49">
        <v>31.193670000000001</v>
      </c>
      <c r="I356" s="51">
        <v>23957</v>
      </c>
      <c r="J356" s="51">
        <v>34276</v>
      </c>
      <c r="K356" s="50"/>
      <c r="L356" s="49">
        <v>78.611655470000002</v>
      </c>
      <c r="M356" s="49">
        <v>53289.369100000004</v>
      </c>
      <c r="N356" s="49">
        <v>10621.061180000001</v>
      </c>
      <c r="O356" s="49">
        <v>10.62106118</v>
      </c>
      <c r="P356" s="49">
        <v>20867.883559999998</v>
      </c>
      <c r="Q356" s="50">
        <v>608</v>
      </c>
      <c r="R356" s="50">
        <v>1243</v>
      </c>
      <c r="S356" s="50">
        <v>632</v>
      </c>
      <c r="T356" s="50">
        <v>986</v>
      </c>
      <c r="U356" s="50">
        <v>1.8734843000000001E-2</v>
      </c>
      <c r="V356" s="50">
        <v>3.0429535000000001E-2</v>
      </c>
      <c r="W356" s="50">
        <v>15.10999966</v>
      </c>
      <c r="X356" s="50">
        <v>2.2618488999999999E-2</v>
      </c>
      <c r="Y356" s="49">
        <v>1.1536361530000001</v>
      </c>
      <c r="Z356" s="49">
        <v>93.727155699999997</v>
      </c>
      <c r="AA356" s="49">
        <v>2.9596802860000002</v>
      </c>
      <c r="AB356" s="50" t="s">
        <v>368</v>
      </c>
      <c r="AC356" s="49">
        <v>12.584755660000001</v>
      </c>
      <c r="AD356" s="49">
        <v>6.75</v>
      </c>
      <c r="AE356" s="49">
        <v>2.2200000000000002</v>
      </c>
      <c r="AF356" s="49">
        <v>4.03</v>
      </c>
      <c r="AG356" s="49">
        <v>4.2</v>
      </c>
      <c r="AH356" s="49">
        <v>4.7</v>
      </c>
      <c r="AI356" s="49">
        <v>0.62</v>
      </c>
      <c r="AJ356" s="49">
        <v>0.31</v>
      </c>
      <c r="AK356" s="49">
        <v>0.49</v>
      </c>
      <c r="AL356" s="49">
        <v>0.48</v>
      </c>
      <c r="AM356" s="49">
        <v>1007</v>
      </c>
      <c r="AN356" s="49">
        <v>714</v>
      </c>
      <c r="AO356" s="49">
        <v>862</v>
      </c>
      <c r="AP356" s="49">
        <v>855</v>
      </c>
      <c r="AQ356" s="49">
        <v>1024</v>
      </c>
      <c r="AR356" s="49">
        <v>746</v>
      </c>
      <c r="AS356" s="49">
        <v>916</v>
      </c>
      <c r="AT356" s="49">
        <v>951</v>
      </c>
      <c r="AU356" s="49">
        <v>0.121</v>
      </c>
      <c r="AV356" s="49">
        <v>1.4690000000000001</v>
      </c>
      <c r="AW356" s="49">
        <v>11</v>
      </c>
      <c r="AX356" s="49">
        <v>15</v>
      </c>
      <c r="AY356" s="49">
        <v>3</v>
      </c>
      <c r="AZ356" s="49">
        <v>4</v>
      </c>
      <c r="BA356" s="49">
        <v>5</v>
      </c>
      <c r="BB356" s="49">
        <v>5</v>
      </c>
      <c r="BC356" s="49">
        <v>5</v>
      </c>
      <c r="BD356" s="49">
        <v>1</v>
      </c>
      <c r="BE356" s="49">
        <v>1</v>
      </c>
      <c r="BF356" s="49">
        <v>1</v>
      </c>
      <c r="BG356" s="49">
        <v>5</v>
      </c>
      <c r="BH356" s="49">
        <v>5</v>
      </c>
      <c r="BI356" s="49">
        <v>5</v>
      </c>
      <c r="BJ356" s="49">
        <v>2</v>
      </c>
      <c r="BK356" s="49">
        <v>2</v>
      </c>
      <c r="BL356" s="49">
        <v>2</v>
      </c>
      <c r="BM356" s="49">
        <v>4</v>
      </c>
      <c r="BN356" s="49">
        <v>4</v>
      </c>
      <c r="BO356" s="49">
        <v>-0.25230567999999998</v>
      </c>
      <c r="BP356" s="49">
        <v>0.85237012499999998</v>
      </c>
      <c r="BQ356" s="49">
        <v>31.90082606</v>
      </c>
      <c r="BR356" s="49">
        <v>160</v>
      </c>
      <c r="BS356" s="49">
        <v>46</v>
      </c>
      <c r="BT356" s="49">
        <v>65</v>
      </c>
      <c r="BU356" s="49">
        <v>80</v>
      </c>
      <c r="BV356" s="49">
        <v>96</v>
      </c>
      <c r="BW356" s="49">
        <v>120</v>
      </c>
      <c r="BX356" s="49">
        <v>140</v>
      </c>
      <c r="BY356" s="49">
        <v>164</v>
      </c>
      <c r="BZ356" s="49">
        <v>66</v>
      </c>
      <c r="CA356" s="49">
        <v>93</v>
      </c>
      <c r="CB356" s="49">
        <v>114</v>
      </c>
      <c r="CC356" s="49">
        <v>137</v>
      </c>
      <c r="CD356" s="49">
        <v>172</v>
      </c>
      <c r="CE356" s="49">
        <v>202</v>
      </c>
      <c r="CF356" s="49">
        <v>236</v>
      </c>
      <c r="CG356" s="52">
        <v>0</v>
      </c>
      <c r="CH356" s="53">
        <v>0</v>
      </c>
      <c r="CI356" s="54">
        <v>0</v>
      </c>
      <c r="CJ356" s="55">
        <v>0</v>
      </c>
      <c r="CK356" s="61">
        <v>0</v>
      </c>
      <c r="CL356" s="57">
        <v>0</v>
      </c>
      <c r="CM356" s="58">
        <v>0</v>
      </c>
      <c r="CN356" s="59">
        <v>100</v>
      </c>
      <c r="CO356" s="60" t="s">
        <v>438</v>
      </c>
      <c r="CP356" s="49">
        <v>0</v>
      </c>
      <c r="CQ356" s="49">
        <v>0</v>
      </c>
      <c r="CR356" s="49">
        <v>0</v>
      </c>
      <c r="CS356" s="49">
        <v>0</v>
      </c>
      <c r="CT356" s="49">
        <v>0</v>
      </c>
      <c r="CU356" s="49">
        <v>0</v>
      </c>
      <c r="CV356" s="49">
        <v>0</v>
      </c>
      <c r="CW356" s="49">
        <v>0</v>
      </c>
      <c r="CX356" s="49">
        <v>100</v>
      </c>
    </row>
    <row r="357" spans="1:102" ht="15.75" thickBot="1" x14ac:dyDescent="0.3">
      <c r="A357" s="48" t="s">
        <v>439</v>
      </c>
      <c r="B357" s="49" t="s">
        <v>984</v>
      </c>
      <c r="C357" s="49" t="s">
        <v>998</v>
      </c>
      <c r="D357" s="49" t="s">
        <v>1001</v>
      </c>
      <c r="E357" s="49" t="s">
        <v>1003</v>
      </c>
      <c r="F357" s="50">
        <v>324</v>
      </c>
      <c r="G357" s="49">
        <v>-27.93863</v>
      </c>
      <c r="H357" s="49">
        <v>31.209440000000001</v>
      </c>
      <c r="I357" s="51">
        <v>32037</v>
      </c>
      <c r="J357" s="51">
        <v>43307</v>
      </c>
      <c r="K357" s="50"/>
      <c r="L357" s="49">
        <v>239.66839039999999</v>
      </c>
      <c r="M357" s="49">
        <v>111794.8988</v>
      </c>
      <c r="N357" s="49">
        <v>14130.4974</v>
      </c>
      <c r="O357" s="49">
        <v>14.130497399999999</v>
      </c>
      <c r="P357" s="49">
        <v>32764.414140000001</v>
      </c>
      <c r="Q357" s="50">
        <v>627</v>
      </c>
      <c r="R357" s="50">
        <v>1538</v>
      </c>
      <c r="S357" s="50">
        <v>651</v>
      </c>
      <c r="T357" s="50">
        <v>1171</v>
      </c>
      <c r="U357" s="50">
        <v>2.0895433000000001E-2</v>
      </c>
      <c r="V357" s="50">
        <v>2.7804556000000001E-2</v>
      </c>
      <c r="W357" s="50">
        <v>17.909999849999998</v>
      </c>
      <c r="X357" s="50">
        <v>2.1161170999999999E-2</v>
      </c>
      <c r="Y357" s="49">
        <v>1.148328324</v>
      </c>
      <c r="Z357" s="49">
        <v>88.866180779999993</v>
      </c>
      <c r="AA357" s="49">
        <v>4.2977582710000002</v>
      </c>
      <c r="AB357" s="50" t="s">
        <v>368</v>
      </c>
      <c r="AC357" s="49">
        <v>14.08541395</v>
      </c>
      <c r="AD357" s="49">
        <v>6.75</v>
      </c>
      <c r="AE357" s="49">
        <v>2.1</v>
      </c>
      <c r="AF357" s="49">
        <v>3.84</v>
      </c>
      <c r="AG357" s="49">
        <v>3.57</v>
      </c>
      <c r="AH357" s="49">
        <v>3.57</v>
      </c>
      <c r="AI357" s="49">
        <v>0.62</v>
      </c>
      <c r="AJ357" s="49">
        <v>0.3</v>
      </c>
      <c r="AK357" s="49">
        <v>0.49</v>
      </c>
      <c r="AL357" s="49">
        <v>0.49</v>
      </c>
      <c r="AM357" s="49">
        <v>1212</v>
      </c>
      <c r="AN357" s="49">
        <v>632</v>
      </c>
      <c r="AO357" s="49">
        <v>916</v>
      </c>
      <c r="AP357" s="49">
        <v>895</v>
      </c>
      <c r="AQ357" s="49">
        <v>1114</v>
      </c>
      <c r="AR357" s="49">
        <v>718</v>
      </c>
      <c r="AS357" s="49">
        <v>940</v>
      </c>
      <c r="AT357" s="49">
        <v>945</v>
      </c>
      <c r="AU357" s="49">
        <v>6.0000000000000001E-3</v>
      </c>
      <c r="AV357" s="49">
        <v>2.0590000000000002</v>
      </c>
      <c r="AW357" s="49">
        <v>12</v>
      </c>
      <c r="AX357" s="49">
        <v>15</v>
      </c>
      <c r="AY357" s="49">
        <v>3</v>
      </c>
      <c r="AZ357" s="49">
        <v>4</v>
      </c>
      <c r="BA357" s="49">
        <v>5</v>
      </c>
      <c r="BB357" s="49">
        <v>5</v>
      </c>
      <c r="BC357" s="49">
        <v>5</v>
      </c>
      <c r="BD357" s="49">
        <v>1</v>
      </c>
      <c r="BE357" s="49">
        <v>1</v>
      </c>
      <c r="BF357" s="49">
        <v>1</v>
      </c>
      <c r="BG357" s="49">
        <v>5</v>
      </c>
      <c r="BH357" s="49">
        <v>5</v>
      </c>
      <c r="BI357" s="49">
        <v>5</v>
      </c>
      <c r="BJ357" s="49">
        <v>2</v>
      </c>
      <c r="BK357" s="49">
        <v>2</v>
      </c>
      <c r="BL357" s="49">
        <v>2</v>
      </c>
      <c r="BM357" s="49">
        <v>4</v>
      </c>
      <c r="BN357" s="49">
        <v>4</v>
      </c>
      <c r="BO357" s="49">
        <v>-0.25230567999999998</v>
      </c>
      <c r="BP357" s="49">
        <v>0.83074545899999996</v>
      </c>
      <c r="BQ357" s="49">
        <v>17.407444779999999</v>
      </c>
      <c r="BR357" s="49">
        <v>154</v>
      </c>
      <c r="BS357" s="49">
        <v>50</v>
      </c>
      <c r="BT357" s="49">
        <v>70</v>
      </c>
      <c r="BU357" s="49">
        <v>86</v>
      </c>
      <c r="BV357" s="49">
        <v>104</v>
      </c>
      <c r="BW357" s="49">
        <v>130</v>
      </c>
      <c r="BX357" s="49">
        <v>152</v>
      </c>
      <c r="BY357" s="49">
        <v>178</v>
      </c>
      <c r="BZ357" s="49">
        <v>66</v>
      </c>
      <c r="CA357" s="49">
        <v>93</v>
      </c>
      <c r="CB357" s="49">
        <v>115</v>
      </c>
      <c r="CC357" s="49">
        <v>138</v>
      </c>
      <c r="CD357" s="49">
        <v>173</v>
      </c>
      <c r="CE357" s="49">
        <v>203</v>
      </c>
      <c r="CF357" s="49">
        <v>237</v>
      </c>
      <c r="CG357" s="52">
        <v>0</v>
      </c>
      <c r="CH357" s="53">
        <v>0</v>
      </c>
      <c r="CI357" s="54">
        <v>0</v>
      </c>
      <c r="CJ357" s="55">
        <v>0</v>
      </c>
      <c r="CK357" s="61">
        <v>0</v>
      </c>
      <c r="CL357" s="57">
        <v>0</v>
      </c>
      <c r="CM357" s="58">
        <v>0</v>
      </c>
      <c r="CN357" s="59">
        <v>100</v>
      </c>
      <c r="CO357" s="60" t="s">
        <v>439</v>
      </c>
      <c r="CP357" s="49">
        <v>0</v>
      </c>
      <c r="CQ357" s="49">
        <v>0</v>
      </c>
      <c r="CR357" s="49">
        <v>0</v>
      </c>
      <c r="CS357" s="49">
        <v>0</v>
      </c>
      <c r="CT357" s="49">
        <v>0</v>
      </c>
      <c r="CU357" s="49">
        <v>0</v>
      </c>
      <c r="CV357" s="49">
        <v>0</v>
      </c>
      <c r="CW357" s="49">
        <v>0</v>
      </c>
      <c r="CX357" s="49">
        <v>100</v>
      </c>
    </row>
    <row r="358" spans="1:102" ht="15.75" thickBot="1" x14ac:dyDescent="0.3">
      <c r="A358" s="62" t="s">
        <v>440</v>
      </c>
      <c r="B358" s="64" t="s">
        <v>984</v>
      </c>
      <c r="C358" s="64" t="s">
        <v>998</v>
      </c>
      <c r="D358" s="64" t="s">
        <v>999</v>
      </c>
      <c r="E358" s="64" t="s">
        <v>1000</v>
      </c>
      <c r="F358" s="65">
        <v>340</v>
      </c>
      <c r="G358" s="63">
        <v>-27.838719999999999</v>
      </c>
      <c r="H358" s="63">
        <v>30.81551</v>
      </c>
      <c r="I358" s="66">
        <v>30575</v>
      </c>
      <c r="J358" s="66">
        <v>43243</v>
      </c>
      <c r="K358" s="65"/>
      <c r="L358" s="63">
        <v>338.6397892</v>
      </c>
      <c r="M358" s="63">
        <v>122537.7436</v>
      </c>
      <c r="N358" s="63">
        <v>15805.270189999999</v>
      </c>
      <c r="O358" s="49">
        <v>15.80527019</v>
      </c>
      <c r="P358" s="63">
        <v>34137.320500000002</v>
      </c>
      <c r="Q358" s="65">
        <v>1079</v>
      </c>
      <c r="R358" s="65">
        <v>1642</v>
      </c>
      <c r="S358" s="65">
        <v>1094</v>
      </c>
      <c r="T358" s="65">
        <v>1293</v>
      </c>
      <c r="U358" s="65">
        <v>6.8873609999999998E-3</v>
      </c>
      <c r="V358" s="65">
        <v>1.6492214000000002E-2</v>
      </c>
      <c r="W358" s="65">
        <v>8.9099998469999999</v>
      </c>
      <c r="X358" s="65">
        <v>7.7725290000000002E-3</v>
      </c>
      <c r="Y358" s="63">
        <v>1.4705754360000001</v>
      </c>
      <c r="Z358" s="63">
        <v>88.711507179999998</v>
      </c>
      <c r="AA358" s="63">
        <v>6.5228149389999999</v>
      </c>
      <c r="AB358" s="65" t="s">
        <v>368</v>
      </c>
      <c r="AC358" s="63">
        <v>12.44753792</v>
      </c>
      <c r="AD358" s="63">
        <v>6.6</v>
      </c>
      <c r="AE358" s="63">
        <v>2.56</v>
      </c>
      <c r="AF358" s="63">
        <v>3.48</v>
      </c>
      <c r="AG358" s="63">
        <v>3.18</v>
      </c>
      <c r="AH358" s="63">
        <v>2.56</v>
      </c>
      <c r="AI358" s="63">
        <v>0.57999999999999996</v>
      </c>
      <c r="AJ358" s="63">
        <v>0.18</v>
      </c>
      <c r="AK358" s="63">
        <v>0.35</v>
      </c>
      <c r="AL358" s="63">
        <v>0.4</v>
      </c>
      <c r="AM358" s="63">
        <v>1176</v>
      </c>
      <c r="AN358" s="63">
        <v>689</v>
      </c>
      <c r="AO358" s="63">
        <v>878</v>
      </c>
      <c r="AP358" s="63">
        <v>860</v>
      </c>
      <c r="AQ358" s="63">
        <v>918</v>
      </c>
      <c r="AR358" s="63">
        <v>731</v>
      </c>
      <c r="AS358" s="63">
        <v>822</v>
      </c>
      <c r="AT358" s="63">
        <v>826</v>
      </c>
      <c r="AU358" s="63">
        <v>1.02</v>
      </c>
      <c r="AV358" s="63">
        <v>4.87</v>
      </c>
      <c r="AW358" s="63">
        <v>12</v>
      </c>
      <c r="AX358" s="63">
        <v>44</v>
      </c>
      <c r="AY358" s="63">
        <v>3</v>
      </c>
      <c r="AZ358" s="63">
        <v>4</v>
      </c>
      <c r="BA358" s="63">
        <v>5</v>
      </c>
      <c r="BB358" s="63">
        <v>5</v>
      </c>
      <c r="BC358" s="63">
        <v>5</v>
      </c>
      <c r="BD358" s="63">
        <v>1</v>
      </c>
      <c r="BE358" s="63">
        <v>1</v>
      </c>
      <c r="BF358" s="63">
        <v>1</v>
      </c>
      <c r="BG358" s="63">
        <v>5</v>
      </c>
      <c r="BH358" s="63">
        <v>5</v>
      </c>
      <c r="BI358" s="63">
        <v>5</v>
      </c>
      <c r="BJ358" s="63">
        <v>2</v>
      </c>
      <c r="BK358" s="63">
        <v>2</v>
      </c>
      <c r="BL358" s="63">
        <v>2</v>
      </c>
      <c r="BM358" s="63">
        <v>4</v>
      </c>
      <c r="BN358" s="63">
        <v>4</v>
      </c>
      <c r="BO358" s="63">
        <v>-0.199315989</v>
      </c>
      <c r="BP358" s="63">
        <v>0.78419601800000005</v>
      </c>
      <c r="BQ358" s="63">
        <v>9.0183362250000005</v>
      </c>
      <c r="BR358" s="63">
        <v>158</v>
      </c>
      <c r="BS358" s="63">
        <v>59</v>
      </c>
      <c r="BT358" s="63">
        <v>82</v>
      </c>
      <c r="BU358" s="63">
        <v>100</v>
      </c>
      <c r="BV358" s="63">
        <v>120</v>
      </c>
      <c r="BW358" s="63">
        <v>150</v>
      </c>
      <c r="BX358" s="63">
        <v>175</v>
      </c>
      <c r="BY358" s="63">
        <v>203</v>
      </c>
      <c r="BZ358" s="63">
        <v>69</v>
      </c>
      <c r="CA358" s="63">
        <v>97</v>
      </c>
      <c r="CB358" s="63">
        <v>118</v>
      </c>
      <c r="CC358" s="63">
        <v>141</v>
      </c>
      <c r="CD358" s="63">
        <v>176</v>
      </c>
      <c r="CE358" s="63">
        <v>205</v>
      </c>
      <c r="CF358" s="63">
        <v>239</v>
      </c>
      <c r="CG358" s="52">
        <v>0</v>
      </c>
      <c r="CH358" s="53">
        <v>0</v>
      </c>
      <c r="CI358" s="54">
        <v>0</v>
      </c>
      <c r="CJ358" s="55">
        <v>0</v>
      </c>
      <c r="CK358" s="61">
        <v>0</v>
      </c>
      <c r="CL358" s="57">
        <v>0</v>
      </c>
      <c r="CM358" s="58">
        <v>0</v>
      </c>
      <c r="CN358" s="59">
        <v>100</v>
      </c>
      <c r="CO358" s="67" t="s">
        <v>440</v>
      </c>
      <c r="CP358" s="49">
        <v>0</v>
      </c>
      <c r="CQ358" s="49">
        <v>0</v>
      </c>
      <c r="CR358" s="49">
        <v>0</v>
      </c>
      <c r="CS358" s="49">
        <v>0</v>
      </c>
      <c r="CT358" s="49">
        <v>0</v>
      </c>
      <c r="CU358" s="49">
        <v>0</v>
      </c>
      <c r="CV358" s="49">
        <v>0</v>
      </c>
      <c r="CW358" s="49">
        <v>0</v>
      </c>
      <c r="CX358" s="49">
        <v>100</v>
      </c>
    </row>
    <row r="359" spans="1:102" ht="15.75" thickBot="1" x14ac:dyDescent="0.3">
      <c r="A359" s="62" t="s">
        <v>441</v>
      </c>
      <c r="B359" s="64" t="s">
        <v>984</v>
      </c>
      <c r="C359" s="64" t="s">
        <v>1005</v>
      </c>
      <c r="D359" s="64" t="s">
        <v>1006</v>
      </c>
      <c r="E359" s="64" t="s">
        <v>1007</v>
      </c>
      <c r="F359" s="65">
        <v>723</v>
      </c>
      <c r="G359" s="63">
        <v>-28.121749999999999</v>
      </c>
      <c r="H359" s="63">
        <v>32.179510000000001</v>
      </c>
      <c r="I359" s="66">
        <v>23990</v>
      </c>
      <c r="J359" s="66">
        <v>43306</v>
      </c>
      <c r="K359" s="65"/>
      <c r="L359" s="63">
        <v>726.6239296</v>
      </c>
      <c r="M359" s="63">
        <v>199268.06640000001</v>
      </c>
      <c r="N359" s="63">
        <v>46352.204400000002</v>
      </c>
      <c r="O359" s="49">
        <v>46.352204399999998</v>
      </c>
      <c r="P359" s="63">
        <v>90108.508780000004</v>
      </c>
      <c r="Q359" s="65">
        <v>63</v>
      </c>
      <c r="R359" s="65">
        <v>638</v>
      </c>
      <c r="S359" s="65">
        <v>92</v>
      </c>
      <c r="T359" s="65">
        <v>345</v>
      </c>
      <c r="U359" s="65">
        <v>3.226643E-3</v>
      </c>
      <c r="V359" s="65">
        <v>6.3811950000000001E-3</v>
      </c>
      <c r="W359" s="65">
        <v>17.620000839999999</v>
      </c>
      <c r="X359" s="65">
        <v>3.7436349999999999E-3</v>
      </c>
      <c r="Y359" s="63">
        <v>0.344143431</v>
      </c>
      <c r="Z359" s="63">
        <v>88.873604380000003</v>
      </c>
      <c r="AA359" s="63">
        <v>18.24595514</v>
      </c>
      <c r="AB359" s="65" t="s">
        <v>368</v>
      </c>
      <c r="AC359" s="63">
        <v>16.02644201</v>
      </c>
      <c r="AD359" s="63">
        <v>6.85</v>
      </c>
      <c r="AE359" s="63">
        <v>2.9</v>
      </c>
      <c r="AF359" s="63">
        <v>4.75</v>
      </c>
      <c r="AG359" s="63">
        <v>4.7300000000000004</v>
      </c>
      <c r="AH359" s="63">
        <v>4.1900000000000004</v>
      </c>
      <c r="AI359" s="63">
        <v>0.47</v>
      </c>
      <c r="AJ359" s="63">
        <v>0.2</v>
      </c>
      <c r="AK359" s="63">
        <v>0.41</v>
      </c>
      <c r="AL359" s="63">
        <v>0.39</v>
      </c>
      <c r="AM359" s="63">
        <v>1072</v>
      </c>
      <c r="AN359" s="63">
        <v>592</v>
      </c>
      <c r="AO359" s="63">
        <v>769</v>
      </c>
      <c r="AP359" s="63">
        <v>746</v>
      </c>
      <c r="AQ359" s="63">
        <v>943</v>
      </c>
      <c r="AR359" s="63">
        <v>666</v>
      </c>
      <c r="AS359" s="63">
        <v>814</v>
      </c>
      <c r="AT359" s="63">
        <v>806</v>
      </c>
      <c r="AU359" s="63">
        <v>0.39200000000000002</v>
      </c>
      <c r="AV359" s="63">
        <v>9.1940000000000008</v>
      </c>
      <c r="AW359" s="63">
        <v>14</v>
      </c>
      <c r="AX359" s="63">
        <v>13</v>
      </c>
      <c r="AY359" s="63">
        <v>7</v>
      </c>
      <c r="AZ359" s="63">
        <v>2</v>
      </c>
      <c r="BA359" s="63">
        <v>1</v>
      </c>
      <c r="BB359" s="63">
        <v>1</v>
      </c>
      <c r="BC359" s="63">
        <v>1</v>
      </c>
      <c r="BD359" s="63">
        <v>1</v>
      </c>
      <c r="BE359" s="63">
        <v>1</v>
      </c>
      <c r="BF359" s="63">
        <v>1</v>
      </c>
      <c r="BG359" s="63">
        <v>5</v>
      </c>
      <c r="BH359" s="63">
        <v>5</v>
      </c>
      <c r="BI359" s="63">
        <v>5</v>
      </c>
      <c r="BJ359" s="63">
        <v>2</v>
      </c>
      <c r="BK359" s="63">
        <v>2</v>
      </c>
      <c r="BL359" s="63">
        <v>2</v>
      </c>
      <c r="BM359" s="63">
        <v>4</v>
      </c>
      <c r="BN359" s="63">
        <v>4</v>
      </c>
      <c r="BO359" s="63">
        <v>-0.174668982</v>
      </c>
      <c r="BP359" s="63">
        <v>0.296931634</v>
      </c>
      <c r="BQ359" s="63">
        <v>9.622321372</v>
      </c>
      <c r="BR359" s="63">
        <v>184</v>
      </c>
      <c r="BS359" s="63">
        <v>72</v>
      </c>
      <c r="BT359" s="63">
        <v>111</v>
      </c>
      <c r="BU359" s="63">
        <v>145</v>
      </c>
      <c r="BV359" s="63">
        <v>184</v>
      </c>
      <c r="BW359" s="63">
        <v>247</v>
      </c>
      <c r="BX359" s="63">
        <v>306</v>
      </c>
      <c r="BY359" s="63">
        <v>377</v>
      </c>
      <c r="BZ359" s="63">
        <v>69</v>
      </c>
      <c r="CA359" s="63">
        <v>107</v>
      </c>
      <c r="CB359" s="63">
        <v>140</v>
      </c>
      <c r="CC359" s="63">
        <v>177</v>
      </c>
      <c r="CD359" s="63">
        <v>238</v>
      </c>
      <c r="CE359" s="63">
        <v>295</v>
      </c>
      <c r="CF359" s="63">
        <v>363</v>
      </c>
      <c r="CG359" s="52">
        <v>0</v>
      </c>
      <c r="CH359" s="53">
        <v>0</v>
      </c>
      <c r="CI359" s="54">
        <v>0</v>
      </c>
      <c r="CJ359" s="55">
        <v>0</v>
      </c>
      <c r="CK359" s="61">
        <v>0</v>
      </c>
      <c r="CL359" s="57">
        <v>20</v>
      </c>
      <c r="CM359" s="58">
        <v>0</v>
      </c>
      <c r="CN359" s="59">
        <v>80</v>
      </c>
      <c r="CO359" s="67" t="s">
        <v>441</v>
      </c>
      <c r="CP359" s="49">
        <v>0</v>
      </c>
      <c r="CQ359" s="49">
        <v>0</v>
      </c>
      <c r="CR359" s="49">
        <v>0</v>
      </c>
      <c r="CS359" s="49">
        <v>0</v>
      </c>
      <c r="CT359" s="49">
        <v>0</v>
      </c>
      <c r="CU359" s="49">
        <v>0</v>
      </c>
      <c r="CV359" s="49">
        <v>0</v>
      </c>
      <c r="CW359" s="49">
        <v>100</v>
      </c>
      <c r="CX359" s="49">
        <v>0</v>
      </c>
    </row>
    <row r="360" spans="1:102" ht="15.75" thickBot="1" x14ac:dyDescent="0.3">
      <c r="A360" s="48" t="s">
        <v>442</v>
      </c>
      <c r="B360" s="49" t="s">
        <v>984</v>
      </c>
      <c r="C360" s="49" t="s">
        <v>985</v>
      </c>
      <c r="D360" s="49" t="s">
        <v>986</v>
      </c>
      <c r="E360" s="49" t="s">
        <v>987</v>
      </c>
      <c r="F360" s="50">
        <v>15</v>
      </c>
      <c r="G360" s="49">
        <v>-26.260549999999999</v>
      </c>
      <c r="H360" s="49">
        <v>30.549769999999999</v>
      </c>
      <c r="I360" s="51">
        <v>3747</v>
      </c>
      <c r="J360" s="51">
        <v>33539</v>
      </c>
      <c r="K360" s="50"/>
      <c r="L360" s="49">
        <v>15.34250947</v>
      </c>
      <c r="M360" s="49">
        <v>25851.257310000001</v>
      </c>
      <c r="N360" s="49">
        <v>3313.947224</v>
      </c>
      <c r="O360" s="49">
        <v>3.3139472240000001</v>
      </c>
      <c r="P360" s="49">
        <v>7533.5202090000002</v>
      </c>
      <c r="Q360" s="50">
        <v>1623</v>
      </c>
      <c r="R360" s="50">
        <v>1771</v>
      </c>
      <c r="S360" s="50">
        <v>1661</v>
      </c>
      <c r="T360" s="50">
        <v>1738</v>
      </c>
      <c r="U360" s="50">
        <v>2.0815011000000001E-2</v>
      </c>
      <c r="V360" s="50">
        <v>1.9645530000000001E-2</v>
      </c>
      <c r="W360" s="50">
        <v>9.0900001530000001</v>
      </c>
      <c r="X360" s="50">
        <v>1.3627981000000001E-2</v>
      </c>
      <c r="Y360" s="49">
        <v>1.9720009940000001</v>
      </c>
      <c r="Z360" s="49">
        <v>100</v>
      </c>
      <c r="AA360" s="49">
        <v>1.6415238860000001</v>
      </c>
      <c r="AB360" s="50" t="s">
        <v>368</v>
      </c>
      <c r="AC360" s="49">
        <v>11.60953842</v>
      </c>
      <c r="AD360" s="49">
        <v>6.25</v>
      </c>
      <c r="AE360" s="49">
        <v>3.15</v>
      </c>
      <c r="AF360" s="49">
        <v>3.93</v>
      </c>
      <c r="AG360" s="49">
        <v>3.7</v>
      </c>
      <c r="AH360" s="49">
        <v>3.8</v>
      </c>
      <c r="AI360" s="49">
        <v>0.52</v>
      </c>
      <c r="AJ360" s="49">
        <v>0.47</v>
      </c>
      <c r="AK360" s="49">
        <v>0.51</v>
      </c>
      <c r="AL360" s="49">
        <v>0.51</v>
      </c>
      <c r="AM360" s="49">
        <v>933</v>
      </c>
      <c r="AN360" s="49">
        <v>904</v>
      </c>
      <c r="AO360" s="49">
        <v>913</v>
      </c>
      <c r="AP360" s="49">
        <v>912</v>
      </c>
      <c r="AQ360" s="49">
        <v>890</v>
      </c>
      <c r="AR360" s="49">
        <v>874</v>
      </c>
      <c r="AS360" s="49">
        <v>878</v>
      </c>
      <c r="AT360" s="49">
        <v>875</v>
      </c>
      <c r="AU360" s="49">
        <v>0.02</v>
      </c>
      <c r="AV360" s="49">
        <v>1.3839999999999999</v>
      </c>
      <c r="AW360" s="49">
        <v>12</v>
      </c>
      <c r="AX360" s="49">
        <v>42</v>
      </c>
      <c r="AY360" s="49">
        <v>11</v>
      </c>
      <c r="AZ360" s="49">
        <v>4</v>
      </c>
      <c r="BA360" s="49">
        <v>5</v>
      </c>
      <c r="BB360" s="49">
        <v>5</v>
      </c>
      <c r="BC360" s="49">
        <v>5</v>
      </c>
      <c r="BD360" s="49">
        <v>1</v>
      </c>
      <c r="BE360" s="49">
        <v>1</v>
      </c>
      <c r="BF360" s="49">
        <v>1</v>
      </c>
      <c r="BG360" s="49">
        <v>5</v>
      </c>
      <c r="BH360" s="49">
        <v>5</v>
      </c>
      <c r="BI360" s="49">
        <v>5</v>
      </c>
      <c r="BJ360" s="49">
        <v>1</v>
      </c>
      <c r="BK360" s="49">
        <v>1</v>
      </c>
      <c r="BL360" s="49">
        <v>1</v>
      </c>
      <c r="BM360" s="49">
        <v>3</v>
      </c>
      <c r="BN360" s="49">
        <v>1</v>
      </c>
      <c r="BO360" s="49">
        <v>-0.29180187899999999</v>
      </c>
      <c r="BP360" s="49">
        <v>0.719660089</v>
      </c>
      <c r="BQ360" s="49">
        <v>1.806784792</v>
      </c>
      <c r="BR360" s="49">
        <v>134</v>
      </c>
      <c r="BS360" s="49">
        <v>31</v>
      </c>
      <c r="BT360" s="49">
        <v>43</v>
      </c>
      <c r="BU360" s="49">
        <v>53</v>
      </c>
      <c r="BV360" s="49">
        <v>63</v>
      </c>
      <c r="BW360" s="49">
        <v>77</v>
      </c>
      <c r="BX360" s="49">
        <v>90</v>
      </c>
      <c r="BY360" s="49">
        <v>104</v>
      </c>
      <c r="BZ360" s="49">
        <v>54</v>
      </c>
      <c r="CA360" s="49">
        <v>75</v>
      </c>
      <c r="CB360" s="49">
        <v>92</v>
      </c>
      <c r="CC360" s="49">
        <v>109</v>
      </c>
      <c r="CD360" s="49">
        <v>135</v>
      </c>
      <c r="CE360" s="49">
        <v>156</v>
      </c>
      <c r="CF360" s="49">
        <v>180</v>
      </c>
      <c r="CG360" s="52">
        <v>0</v>
      </c>
      <c r="CH360" s="53">
        <v>0</v>
      </c>
      <c r="CI360" s="54">
        <v>0</v>
      </c>
      <c r="CJ360" s="55">
        <v>0</v>
      </c>
      <c r="CK360" s="61">
        <v>100</v>
      </c>
      <c r="CL360" s="57">
        <v>0</v>
      </c>
      <c r="CM360" s="58">
        <v>0</v>
      </c>
      <c r="CN360" s="59">
        <v>0</v>
      </c>
      <c r="CO360" s="60" t="s">
        <v>442</v>
      </c>
      <c r="CP360" s="49">
        <v>0</v>
      </c>
      <c r="CQ360" s="49">
        <v>0</v>
      </c>
      <c r="CR360" s="49">
        <v>0</v>
      </c>
      <c r="CS360" s="49">
        <v>0</v>
      </c>
      <c r="CT360" s="49">
        <v>0</v>
      </c>
      <c r="CU360" s="49">
        <v>0</v>
      </c>
      <c r="CV360" s="49">
        <v>0</v>
      </c>
      <c r="CW360" s="49">
        <v>0</v>
      </c>
      <c r="CX360" s="49">
        <v>100</v>
      </c>
    </row>
    <row r="361" spans="1:102" ht="15.75" thickBot="1" x14ac:dyDescent="0.3">
      <c r="A361" s="48" t="s">
        <v>443</v>
      </c>
      <c r="B361" s="49" t="s">
        <v>984</v>
      </c>
      <c r="C361" s="49" t="s">
        <v>985</v>
      </c>
      <c r="D361" s="49" t="s">
        <v>994</v>
      </c>
      <c r="E361" s="49" t="s">
        <v>995</v>
      </c>
      <c r="F361" s="50">
        <v>804</v>
      </c>
      <c r="G361" s="49">
        <v>-26.827860000000001</v>
      </c>
      <c r="H361" s="49">
        <v>30.72831</v>
      </c>
      <c r="I361" s="51">
        <v>18478</v>
      </c>
      <c r="J361" s="51">
        <v>43230</v>
      </c>
      <c r="K361" s="50"/>
      <c r="L361" s="49">
        <v>806.20428279999999</v>
      </c>
      <c r="M361" s="49">
        <v>277793.02230000001</v>
      </c>
      <c r="N361" s="49">
        <v>45184.89316</v>
      </c>
      <c r="O361" s="49">
        <v>45.184893160000001</v>
      </c>
      <c r="P361" s="49">
        <v>88059.611000000004</v>
      </c>
      <c r="Q361" s="50">
        <v>1221</v>
      </c>
      <c r="R361" s="50">
        <v>1862</v>
      </c>
      <c r="S361" s="50">
        <v>1257</v>
      </c>
      <c r="T361" s="50">
        <v>1455</v>
      </c>
      <c r="U361" s="50">
        <v>3.7156699999999999E-3</v>
      </c>
      <c r="V361" s="50">
        <v>7.2791599999999998E-3</v>
      </c>
      <c r="W361" s="50">
        <v>7.4600000380000004</v>
      </c>
      <c r="X361" s="50">
        <v>2.9979690000000001E-3</v>
      </c>
      <c r="Y361" s="49">
        <v>1.971812992</v>
      </c>
      <c r="Z361" s="49">
        <v>88.555868880000006</v>
      </c>
      <c r="AA361" s="49">
        <v>19.526057730000002</v>
      </c>
      <c r="AB361" s="50" t="s">
        <v>368</v>
      </c>
      <c r="AC361" s="49">
        <v>21.42088064</v>
      </c>
      <c r="AD361" s="49">
        <v>6.4</v>
      </c>
      <c r="AE361" s="49">
        <v>2.2000000000000002</v>
      </c>
      <c r="AF361" s="49">
        <v>3.7</v>
      </c>
      <c r="AG361" s="49">
        <v>3.54</v>
      </c>
      <c r="AH361" s="49">
        <v>3.54</v>
      </c>
      <c r="AI361" s="49">
        <v>0.54</v>
      </c>
      <c r="AJ361" s="49">
        <v>0.32</v>
      </c>
      <c r="AK361" s="49">
        <v>0.46</v>
      </c>
      <c r="AL361" s="49">
        <v>0.44</v>
      </c>
      <c r="AM361" s="49">
        <v>979</v>
      </c>
      <c r="AN361" s="49">
        <v>742</v>
      </c>
      <c r="AO361" s="49">
        <v>848</v>
      </c>
      <c r="AP361" s="49">
        <v>849</v>
      </c>
      <c r="AQ361" s="49">
        <v>974</v>
      </c>
      <c r="AR361" s="49">
        <v>705</v>
      </c>
      <c r="AS361" s="49">
        <v>835</v>
      </c>
      <c r="AT361" s="49">
        <v>834</v>
      </c>
      <c r="AU361" s="49">
        <v>8.4000000000000005E-2</v>
      </c>
      <c r="AV361" s="49">
        <v>0.97</v>
      </c>
      <c r="AW361" s="49">
        <v>12</v>
      </c>
      <c r="AX361" s="49">
        <v>42</v>
      </c>
      <c r="AY361" s="49">
        <v>3</v>
      </c>
      <c r="AZ361" s="49">
        <v>4</v>
      </c>
      <c r="BA361" s="49">
        <v>5</v>
      </c>
      <c r="BB361" s="49">
        <v>5</v>
      </c>
      <c r="BC361" s="49">
        <v>5</v>
      </c>
      <c r="BD361" s="49">
        <v>1</v>
      </c>
      <c r="BE361" s="49">
        <v>1</v>
      </c>
      <c r="BF361" s="49">
        <v>1</v>
      </c>
      <c r="BG361" s="49">
        <v>5</v>
      </c>
      <c r="BH361" s="49">
        <v>5</v>
      </c>
      <c r="BI361" s="49">
        <v>4</v>
      </c>
      <c r="BJ361" s="49">
        <v>1</v>
      </c>
      <c r="BK361" s="49">
        <v>1</v>
      </c>
      <c r="BL361" s="49">
        <v>0</v>
      </c>
      <c r="BM361" s="49">
        <v>3</v>
      </c>
      <c r="BN361" s="49">
        <v>1</v>
      </c>
      <c r="BO361" s="49">
        <v>-0.27297536</v>
      </c>
      <c r="BP361" s="49">
        <v>0.78639605400000001</v>
      </c>
      <c r="BQ361" s="49">
        <v>11.26474814</v>
      </c>
      <c r="BR361" s="49">
        <v>153</v>
      </c>
      <c r="BS361" s="49">
        <v>69</v>
      </c>
      <c r="BT361" s="49">
        <v>95</v>
      </c>
      <c r="BU361" s="49">
        <v>115</v>
      </c>
      <c r="BV361" s="49">
        <v>137</v>
      </c>
      <c r="BW361" s="49">
        <v>167</v>
      </c>
      <c r="BX361" s="49">
        <v>193</v>
      </c>
      <c r="BY361" s="49">
        <v>222</v>
      </c>
      <c r="BZ361" s="49">
        <v>70</v>
      </c>
      <c r="CA361" s="49">
        <v>97</v>
      </c>
      <c r="CB361" s="49">
        <v>118</v>
      </c>
      <c r="CC361" s="49">
        <v>140</v>
      </c>
      <c r="CD361" s="49">
        <v>171</v>
      </c>
      <c r="CE361" s="49">
        <v>198</v>
      </c>
      <c r="CF361" s="49">
        <v>227</v>
      </c>
      <c r="CG361" s="52">
        <v>0</v>
      </c>
      <c r="CH361" s="53">
        <v>0</v>
      </c>
      <c r="CI361" s="54">
        <v>0</v>
      </c>
      <c r="CJ361" s="55">
        <v>0</v>
      </c>
      <c r="CK361" s="61">
        <v>0</v>
      </c>
      <c r="CL361" s="57">
        <v>100</v>
      </c>
      <c r="CM361" s="58">
        <v>0</v>
      </c>
      <c r="CN361" s="59">
        <v>0</v>
      </c>
      <c r="CO361" s="60" t="s">
        <v>443</v>
      </c>
      <c r="CP361" s="49">
        <v>0</v>
      </c>
      <c r="CQ361" s="49">
        <v>0</v>
      </c>
      <c r="CR361" s="49">
        <v>0</v>
      </c>
      <c r="CS361" s="49">
        <v>0</v>
      </c>
      <c r="CT361" s="49">
        <v>0</v>
      </c>
      <c r="CU361" s="49">
        <v>0</v>
      </c>
      <c r="CV361" s="49">
        <v>0</v>
      </c>
      <c r="CW361" s="49">
        <v>0</v>
      </c>
      <c r="CX361" s="49">
        <v>100</v>
      </c>
    </row>
    <row r="362" spans="1:102" ht="15.75" thickBot="1" x14ac:dyDescent="0.3">
      <c r="A362" s="48" t="s">
        <v>444</v>
      </c>
      <c r="B362" s="49" t="s">
        <v>984</v>
      </c>
      <c r="C362" s="49" t="s">
        <v>985</v>
      </c>
      <c r="D362" s="49" t="s">
        <v>986</v>
      </c>
      <c r="E362" s="49" t="s">
        <v>987</v>
      </c>
      <c r="F362" s="50">
        <v>910</v>
      </c>
      <c r="G362" s="49">
        <v>-26.27983</v>
      </c>
      <c r="H362" s="49">
        <v>30.59422</v>
      </c>
      <c r="I362" s="51">
        <v>20800</v>
      </c>
      <c r="J362" s="51">
        <v>43229</v>
      </c>
      <c r="K362" s="50"/>
      <c r="L362" s="49">
        <v>908.27029460000006</v>
      </c>
      <c r="M362" s="49">
        <v>235503.15549999999</v>
      </c>
      <c r="N362" s="49">
        <v>40625.452210000003</v>
      </c>
      <c r="O362" s="49">
        <v>40.625452209999999</v>
      </c>
      <c r="P362" s="49">
        <v>67821.023289999997</v>
      </c>
      <c r="Q362" s="50">
        <v>1523</v>
      </c>
      <c r="R362" s="50">
        <v>1764</v>
      </c>
      <c r="S362" s="50">
        <v>1589</v>
      </c>
      <c r="T362" s="50">
        <v>1686</v>
      </c>
      <c r="U362" s="50">
        <v>3.6906E-3</v>
      </c>
      <c r="V362" s="50">
        <v>3.55347E-3</v>
      </c>
      <c r="W362" s="50">
        <v>4.8200001720000003</v>
      </c>
      <c r="X362" s="50">
        <v>1.90698E-3</v>
      </c>
      <c r="Y362" s="49">
        <v>1.931166897</v>
      </c>
      <c r="Z362" s="49">
        <v>87.690229259999995</v>
      </c>
      <c r="AA362" s="49">
        <v>19.007814459999999</v>
      </c>
      <c r="AB362" s="50" t="s">
        <v>368</v>
      </c>
      <c r="AC362" s="49">
        <v>15.239809299999999</v>
      </c>
      <c r="AD362" s="49">
        <v>6.3</v>
      </c>
      <c r="AE362" s="49">
        <v>2.5</v>
      </c>
      <c r="AF362" s="49">
        <v>4.2300000000000004</v>
      </c>
      <c r="AG362" s="49">
        <v>3.8</v>
      </c>
      <c r="AH362" s="49">
        <v>4.9000000000000004</v>
      </c>
      <c r="AI362" s="49">
        <v>0.68</v>
      </c>
      <c r="AJ362" s="49">
        <v>0.45</v>
      </c>
      <c r="AK362" s="49">
        <v>0.61</v>
      </c>
      <c r="AL362" s="49">
        <v>0.65</v>
      </c>
      <c r="AM362" s="49">
        <v>933</v>
      </c>
      <c r="AN362" s="49">
        <v>729</v>
      </c>
      <c r="AO362" s="49">
        <v>788</v>
      </c>
      <c r="AP362" s="49">
        <v>773</v>
      </c>
      <c r="AQ362" s="49">
        <v>890</v>
      </c>
      <c r="AR362" s="49">
        <v>712</v>
      </c>
      <c r="AS362" s="49">
        <v>774</v>
      </c>
      <c r="AT362" s="49">
        <v>762</v>
      </c>
      <c r="AU362" s="49">
        <v>2.964</v>
      </c>
      <c r="AV362" s="49">
        <v>0.438</v>
      </c>
      <c r="AW362" s="49">
        <v>12</v>
      </c>
      <c r="AX362" s="49">
        <v>42</v>
      </c>
      <c r="AY362" s="49">
        <v>11</v>
      </c>
      <c r="AZ362" s="49">
        <v>4</v>
      </c>
      <c r="BA362" s="49">
        <v>4</v>
      </c>
      <c r="BB362" s="49">
        <v>5</v>
      </c>
      <c r="BC362" s="49">
        <v>4</v>
      </c>
      <c r="BD362" s="49">
        <v>2</v>
      </c>
      <c r="BE362" s="49">
        <v>2</v>
      </c>
      <c r="BF362" s="49">
        <v>1</v>
      </c>
      <c r="BG362" s="49">
        <v>4</v>
      </c>
      <c r="BH362" s="49">
        <v>5</v>
      </c>
      <c r="BI362" s="49">
        <v>4</v>
      </c>
      <c r="BJ362" s="49">
        <v>0</v>
      </c>
      <c r="BK362" s="49">
        <v>1</v>
      </c>
      <c r="BL362" s="49">
        <v>0</v>
      </c>
      <c r="BM362" s="49">
        <v>3</v>
      </c>
      <c r="BN362" s="49">
        <v>1</v>
      </c>
      <c r="BO362" s="49">
        <v>-0.29180187899999999</v>
      </c>
      <c r="BP362" s="49">
        <v>0.77324500299999999</v>
      </c>
      <c r="BQ362" s="49">
        <v>17.818037690000001</v>
      </c>
      <c r="BR362" s="49">
        <v>125</v>
      </c>
      <c r="BS362" s="49">
        <v>61</v>
      </c>
      <c r="BT362" s="49">
        <v>82</v>
      </c>
      <c r="BU362" s="49">
        <v>97</v>
      </c>
      <c r="BV362" s="49">
        <v>113</v>
      </c>
      <c r="BW362" s="49">
        <v>135</v>
      </c>
      <c r="BX362" s="49">
        <v>152</v>
      </c>
      <c r="BY362" s="49">
        <v>171</v>
      </c>
      <c r="BZ362" s="49">
        <v>58</v>
      </c>
      <c r="CA362" s="49">
        <v>78</v>
      </c>
      <c r="CB362" s="49">
        <v>92</v>
      </c>
      <c r="CC362" s="49">
        <v>106</v>
      </c>
      <c r="CD362" s="49">
        <v>127</v>
      </c>
      <c r="CE362" s="49">
        <v>143</v>
      </c>
      <c r="CF362" s="49">
        <v>161</v>
      </c>
      <c r="CG362" s="52">
        <v>0</v>
      </c>
      <c r="CH362" s="53">
        <v>0</v>
      </c>
      <c r="CI362" s="54">
        <v>0</v>
      </c>
      <c r="CJ362" s="55">
        <v>0</v>
      </c>
      <c r="CK362" s="61">
        <v>100</v>
      </c>
      <c r="CL362" s="57">
        <v>0</v>
      </c>
      <c r="CM362" s="58">
        <v>0</v>
      </c>
      <c r="CN362" s="59">
        <v>0</v>
      </c>
      <c r="CO362" s="60" t="s">
        <v>444</v>
      </c>
      <c r="CP362" s="49">
        <v>0</v>
      </c>
      <c r="CQ362" s="49">
        <v>0</v>
      </c>
      <c r="CR362" s="49">
        <v>0</v>
      </c>
      <c r="CS362" s="49">
        <v>0</v>
      </c>
      <c r="CT362" s="49">
        <v>0</v>
      </c>
      <c r="CU362" s="49">
        <v>0</v>
      </c>
      <c r="CV362" s="49">
        <v>0</v>
      </c>
      <c r="CW362" s="49">
        <v>0</v>
      </c>
      <c r="CX362" s="49">
        <v>100</v>
      </c>
    </row>
    <row r="363" spans="1:102" ht="15.75" thickBot="1" x14ac:dyDescent="0.3">
      <c r="A363" s="48" t="s">
        <v>445</v>
      </c>
      <c r="B363" s="49" t="s">
        <v>984</v>
      </c>
      <c r="C363" s="49" t="s">
        <v>985</v>
      </c>
      <c r="D363" s="49" t="s">
        <v>986</v>
      </c>
      <c r="E363" s="49" t="s">
        <v>987</v>
      </c>
      <c r="F363" s="50">
        <v>6.4</v>
      </c>
      <c r="G363" s="49">
        <v>-26.323049999999999</v>
      </c>
      <c r="H363" s="49">
        <v>30.52197</v>
      </c>
      <c r="I363" s="51">
        <v>23270</v>
      </c>
      <c r="J363" s="51">
        <v>33784</v>
      </c>
      <c r="K363" s="50"/>
      <c r="L363" s="49">
        <v>6.9863673129999997</v>
      </c>
      <c r="M363" s="49">
        <v>15098.915129999999</v>
      </c>
      <c r="N363" s="49">
        <v>1525.6734739999999</v>
      </c>
      <c r="O363" s="49">
        <v>1.525673474</v>
      </c>
      <c r="P363" s="49">
        <v>4169.1438019999996</v>
      </c>
      <c r="Q363" s="50">
        <v>1626</v>
      </c>
      <c r="R363" s="50">
        <v>1724</v>
      </c>
      <c r="S363" s="50">
        <v>1636</v>
      </c>
      <c r="T363" s="50">
        <v>1695</v>
      </c>
      <c r="U363" s="50">
        <v>2.1126410000000002E-2</v>
      </c>
      <c r="V363" s="50">
        <v>2.3506025E-2</v>
      </c>
      <c r="W363" s="50">
        <v>6.5500001909999996</v>
      </c>
      <c r="X363" s="50">
        <v>1.8868782000000001E-2</v>
      </c>
      <c r="Y363" s="49">
        <v>2.009800802</v>
      </c>
      <c r="Z363" s="49">
        <v>100</v>
      </c>
      <c r="AA363" s="49">
        <v>0.91831064900000003</v>
      </c>
      <c r="AB363" s="50" t="s">
        <v>368</v>
      </c>
      <c r="AC363" s="49">
        <v>10.4523454</v>
      </c>
      <c r="AD363" s="49">
        <v>6.1</v>
      </c>
      <c r="AE363" s="49">
        <v>3.15</v>
      </c>
      <c r="AF363" s="49">
        <v>3.84</v>
      </c>
      <c r="AG363" s="49">
        <v>3.65</v>
      </c>
      <c r="AH363" s="49">
        <v>3.65</v>
      </c>
      <c r="AI363" s="49">
        <v>0.5</v>
      </c>
      <c r="AJ363" s="49">
        <v>0.46</v>
      </c>
      <c r="AK363" s="49">
        <v>0.5</v>
      </c>
      <c r="AL363" s="49">
        <v>0.5</v>
      </c>
      <c r="AM363" s="49">
        <v>858</v>
      </c>
      <c r="AN363" s="49">
        <v>846</v>
      </c>
      <c r="AO363" s="49">
        <v>852</v>
      </c>
      <c r="AP363" s="49">
        <v>852</v>
      </c>
      <c r="AQ363" s="49">
        <v>833</v>
      </c>
      <c r="AR363" s="49">
        <v>832</v>
      </c>
      <c r="AS363" s="49">
        <v>832</v>
      </c>
      <c r="AT363" s="49">
        <v>832</v>
      </c>
      <c r="AU363" s="49">
        <v>0</v>
      </c>
      <c r="AV363" s="49">
        <v>0.94799999999999995</v>
      </c>
      <c r="AW363" s="49">
        <v>12</v>
      </c>
      <c r="AX363" s="49">
        <v>42</v>
      </c>
      <c r="AY363" s="49">
        <v>11</v>
      </c>
      <c r="AZ363" s="49">
        <v>4</v>
      </c>
      <c r="BA363" s="49">
        <v>5</v>
      </c>
      <c r="BB363" s="49">
        <v>5</v>
      </c>
      <c r="BC363" s="49">
        <v>5</v>
      </c>
      <c r="BD363" s="49">
        <v>1</v>
      </c>
      <c r="BE363" s="49">
        <v>1</v>
      </c>
      <c r="BF363" s="49">
        <v>1</v>
      </c>
      <c r="BG363" s="49">
        <v>4</v>
      </c>
      <c r="BH363" s="49">
        <v>4</v>
      </c>
      <c r="BI363" s="49">
        <v>4</v>
      </c>
      <c r="BJ363" s="49">
        <v>0</v>
      </c>
      <c r="BK363" s="49">
        <v>0</v>
      </c>
      <c r="BL363" s="49">
        <v>0</v>
      </c>
      <c r="BM363" s="49">
        <v>3</v>
      </c>
      <c r="BN363" s="49">
        <v>1</v>
      </c>
      <c r="BO363" s="49">
        <v>-0.29180187899999999</v>
      </c>
      <c r="BP363" s="49">
        <v>0.80024302999999997</v>
      </c>
      <c r="BQ363" s="49">
        <v>-1.624046034</v>
      </c>
      <c r="BR363" s="49">
        <v>130</v>
      </c>
      <c r="BS363" s="49">
        <v>24</v>
      </c>
      <c r="BT363" s="49">
        <v>34</v>
      </c>
      <c r="BU363" s="49">
        <v>42</v>
      </c>
      <c r="BV363" s="49">
        <v>49</v>
      </c>
      <c r="BW363" s="49">
        <v>61</v>
      </c>
      <c r="BX363" s="49">
        <v>71</v>
      </c>
      <c r="BY363" s="49">
        <v>82</v>
      </c>
      <c r="BZ363" s="49">
        <v>50</v>
      </c>
      <c r="CA363" s="49">
        <v>70</v>
      </c>
      <c r="CB363" s="49">
        <v>86</v>
      </c>
      <c r="CC363" s="49">
        <v>102</v>
      </c>
      <c r="CD363" s="49">
        <v>126</v>
      </c>
      <c r="CE363" s="49">
        <v>146</v>
      </c>
      <c r="CF363" s="49">
        <v>168</v>
      </c>
      <c r="CG363" s="52">
        <v>0</v>
      </c>
      <c r="CH363" s="53">
        <v>0</v>
      </c>
      <c r="CI363" s="54">
        <v>0</v>
      </c>
      <c r="CJ363" s="55">
        <v>0</v>
      </c>
      <c r="CK363" s="61">
        <v>100</v>
      </c>
      <c r="CL363" s="57">
        <v>0</v>
      </c>
      <c r="CM363" s="58">
        <v>0</v>
      </c>
      <c r="CN363" s="59">
        <v>0</v>
      </c>
      <c r="CO363" s="60" t="s">
        <v>445</v>
      </c>
      <c r="CP363" s="49">
        <v>0</v>
      </c>
      <c r="CQ363" s="49">
        <v>0</v>
      </c>
      <c r="CR363" s="49">
        <v>0</v>
      </c>
      <c r="CS363" s="49">
        <v>0</v>
      </c>
      <c r="CT363" s="49">
        <v>0</v>
      </c>
      <c r="CU363" s="49">
        <v>0</v>
      </c>
      <c r="CV363" s="49">
        <v>0</v>
      </c>
      <c r="CW363" s="49">
        <v>0</v>
      </c>
      <c r="CX363" s="49">
        <v>100</v>
      </c>
    </row>
    <row r="364" spans="1:102" ht="15.75" thickBot="1" x14ac:dyDescent="0.3">
      <c r="A364" s="48" t="s">
        <v>446</v>
      </c>
      <c r="B364" s="49" t="s">
        <v>984</v>
      </c>
      <c r="C364" s="49" t="s">
        <v>985</v>
      </c>
      <c r="D364" s="49" t="s">
        <v>996</v>
      </c>
      <c r="E364" s="49" t="s">
        <v>997</v>
      </c>
      <c r="F364" s="50">
        <v>2313</v>
      </c>
      <c r="G364" s="49">
        <v>-27.065190000000001</v>
      </c>
      <c r="H364" s="49">
        <v>30.993559999999999</v>
      </c>
      <c r="I364" s="51">
        <v>25065</v>
      </c>
      <c r="J364" s="51">
        <v>43228</v>
      </c>
      <c r="K364" s="50"/>
      <c r="L364" s="49">
        <v>2323.0490169999998</v>
      </c>
      <c r="M364" s="49">
        <v>455972.13390000002</v>
      </c>
      <c r="N364" s="49">
        <v>87000.918950000007</v>
      </c>
      <c r="O364" s="49">
        <v>87.000918949999999</v>
      </c>
      <c r="P364" s="49">
        <v>169933.18909999999</v>
      </c>
      <c r="Q364" s="50">
        <v>1007</v>
      </c>
      <c r="R364" s="50">
        <v>1880</v>
      </c>
      <c r="S364" s="50">
        <v>1104</v>
      </c>
      <c r="T364" s="50">
        <v>1692</v>
      </c>
      <c r="U364" s="50">
        <v>3.891411E-3</v>
      </c>
      <c r="V364" s="50">
        <v>5.1373130000000001E-3</v>
      </c>
      <c r="W364" s="50">
        <v>9.8599996569999995</v>
      </c>
      <c r="X364" s="50">
        <v>4.6135780000000001E-3</v>
      </c>
      <c r="Y364" s="49">
        <v>1.7384964119999999</v>
      </c>
      <c r="Z364" s="49">
        <v>83.439559399999993</v>
      </c>
      <c r="AA364" s="49">
        <v>27.43939671</v>
      </c>
      <c r="AB364" s="50" t="s">
        <v>368</v>
      </c>
      <c r="AC364" s="49">
        <v>39.594042790000003</v>
      </c>
      <c r="AD364" s="49">
        <v>6.7</v>
      </c>
      <c r="AE364" s="49">
        <v>2.2000000000000002</v>
      </c>
      <c r="AF364" s="49">
        <v>3.67</v>
      </c>
      <c r="AG364" s="49">
        <v>3.27</v>
      </c>
      <c r="AH364" s="49">
        <v>3.27</v>
      </c>
      <c r="AI364" s="49">
        <v>0.63</v>
      </c>
      <c r="AJ364" s="49">
        <v>0.2</v>
      </c>
      <c r="AK364" s="49">
        <v>0.39</v>
      </c>
      <c r="AL364" s="49">
        <v>0.4</v>
      </c>
      <c r="AM364" s="49">
        <v>1338</v>
      </c>
      <c r="AN364" s="49">
        <v>681</v>
      </c>
      <c r="AO364" s="49">
        <v>901</v>
      </c>
      <c r="AP364" s="49">
        <v>896</v>
      </c>
      <c r="AQ364" s="49">
        <v>1127</v>
      </c>
      <c r="AR364" s="49">
        <v>516</v>
      </c>
      <c r="AS364" s="49">
        <v>842</v>
      </c>
      <c r="AT364" s="49">
        <v>840</v>
      </c>
      <c r="AU364" s="49">
        <v>2.1549999999999998</v>
      </c>
      <c r="AV364" s="49">
        <v>2.653</v>
      </c>
      <c r="AW364" s="49">
        <v>12</v>
      </c>
      <c r="AX364" s="49">
        <v>42</v>
      </c>
      <c r="AY364" s="49">
        <v>3</v>
      </c>
      <c r="AZ364" s="49">
        <v>4</v>
      </c>
      <c r="BA364" s="49">
        <v>5</v>
      </c>
      <c r="BB364" s="49">
        <v>5</v>
      </c>
      <c r="BC364" s="49">
        <v>4</v>
      </c>
      <c r="BD364" s="49">
        <v>1</v>
      </c>
      <c r="BE364" s="49">
        <v>2</v>
      </c>
      <c r="BF364" s="49">
        <v>1</v>
      </c>
      <c r="BG364" s="49">
        <v>5</v>
      </c>
      <c r="BH364" s="49">
        <v>5</v>
      </c>
      <c r="BI364" s="49">
        <v>4</v>
      </c>
      <c r="BJ364" s="49">
        <v>1</v>
      </c>
      <c r="BK364" s="49">
        <v>2</v>
      </c>
      <c r="BL364" s="49">
        <v>0</v>
      </c>
      <c r="BM364" s="49">
        <v>3</v>
      </c>
      <c r="BN364" s="49">
        <v>1</v>
      </c>
      <c r="BO364" s="49">
        <v>-0.22175600000000001</v>
      </c>
      <c r="BP364" s="49">
        <v>0.79360161799999995</v>
      </c>
      <c r="BQ364" s="49">
        <v>11.770145960000001</v>
      </c>
      <c r="BR364" s="49">
        <v>157</v>
      </c>
      <c r="BS364" s="49">
        <v>78</v>
      </c>
      <c r="BT364" s="49">
        <v>106</v>
      </c>
      <c r="BU364" s="49">
        <v>128</v>
      </c>
      <c r="BV364" s="49">
        <v>150</v>
      </c>
      <c r="BW364" s="49">
        <v>182</v>
      </c>
      <c r="BX364" s="49">
        <v>209</v>
      </c>
      <c r="BY364" s="49">
        <v>238</v>
      </c>
      <c r="BZ364" s="49">
        <v>81</v>
      </c>
      <c r="CA364" s="49">
        <v>110</v>
      </c>
      <c r="CB364" s="49">
        <v>132</v>
      </c>
      <c r="CC364" s="49">
        <v>156</v>
      </c>
      <c r="CD364" s="49">
        <v>189</v>
      </c>
      <c r="CE364" s="49">
        <v>217</v>
      </c>
      <c r="CF364" s="49">
        <v>247</v>
      </c>
      <c r="CG364" s="52">
        <v>0</v>
      </c>
      <c r="CH364" s="53">
        <v>0</v>
      </c>
      <c r="CI364" s="54">
        <v>0</v>
      </c>
      <c r="CJ364" s="55">
        <v>0</v>
      </c>
      <c r="CK364" s="61">
        <v>0</v>
      </c>
      <c r="CL364" s="57">
        <v>0</v>
      </c>
      <c r="CM364" s="58">
        <v>0</v>
      </c>
      <c r="CN364" s="59">
        <v>100</v>
      </c>
      <c r="CO364" s="60" t="s">
        <v>446</v>
      </c>
      <c r="CP364" s="49">
        <v>0</v>
      </c>
      <c r="CQ364" s="49">
        <v>0</v>
      </c>
      <c r="CR364" s="49">
        <v>0</v>
      </c>
      <c r="CS364" s="49">
        <v>0</v>
      </c>
      <c r="CT364" s="49">
        <v>0</v>
      </c>
      <c r="CU364" s="49">
        <v>0</v>
      </c>
      <c r="CV364" s="49">
        <v>0</v>
      </c>
      <c r="CW364" s="49">
        <v>0</v>
      </c>
      <c r="CX364" s="49">
        <v>100</v>
      </c>
    </row>
    <row r="365" spans="1:102" ht="15.75" thickBot="1" x14ac:dyDescent="0.3">
      <c r="A365" s="48" t="s">
        <v>447</v>
      </c>
      <c r="B365" s="49" t="s">
        <v>984</v>
      </c>
      <c r="C365" s="49" t="s">
        <v>985</v>
      </c>
      <c r="D365" s="49" t="s">
        <v>986</v>
      </c>
      <c r="E365" s="49" t="s">
        <v>988</v>
      </c>
      <c r="F365" s="50">
        <v>1446</v>
      </c>
      <c r="G365" s="49">
        <v>-26.387080000000001</v>
      </c>
      <c r="H365" s="49">
        <v>30.844609999999999</v>
      </c>
      <c r="I365" s="51">
        <v>28032</v>
      </c>
      <c r="J365" s="51">
        <v>43229</v>
      </c>
      <c r="K365" s="50"/>
      <c r="L365" s="49">
        <v>1439.9592359999999</v>
      </c>
      <c r="M365" s="49">
        <v>365055.13219999999</v>
      </c>
      <c r="N365" s="49">
        <v>64573.547270000003</v>
      </c>
      <c r="O365" s="49">
        <v>64.573547270000006</v>
      </c>
      <c r="P365" s="49">
        <v>112380.4797</v>
      </c>
      <c r="Q365" s="50">
        <v>1290</v>
      </c>
      <c r="R365" s="50">
        <v>1764</v>
      </c>
      <c r="S365" s="50">
        <v>1321</v>
      </c>
      <c r="T365" s="50">
        <v>1674</v>
      </c>
      <c r="U365" s="50">
        <v>4.5466059999999999E-3</v>
      </c>
      <c r="V365" s="50">
        <v>4.2178140000000003E-3</v>
      </c>
      <c r="W365" s="50">
        <v>7.6799998279999997</v>
      </c>
      <c r="X365" s="50">
        <v>4.188153E-3</v>
      </c>
      <c r="Y365" s="49">
        <v>1.7084371869999999</v>
      </c>
      <c r="Z365" s="49">
        <v>85.174712920000005</v>
      </c>
      <c r="AA365" s="49">
        <v>20.714201500000001</v>
      </c>
      <c r="AB365" s="50" t="s">
        <v>368</v>
      </c>
      <c r="AC365" s="49">
        <v>23.14388396</v>
      </c>
      <c r="AD365" s="49">
        <v>6.3</v>
      </c>
      <c r="AE365" s="49">
        <v>2.5</v>
      </c>
      <c r="AF365" s="49">
        <v>4.16</v>
      </c>
      <c r="AG365" s="49">
        <v>3.8</v>
      </c>
      <c r="AH365" s="49">
        <v>3.6</v>
      </c>
      <c r="AI365" s="49">
        <v>0.68</v>
      </c>
      <c r="AJ365" s="49">
        <v>0.45</v>
      </c>
      <c r="AK365" s="49">
        <v>0.59</v>
      </c>
      <c r="AL365" s="49">
        <v>0.6</v>
      </c>
      <c r="AM365" s="49">
        <v>970</v>
      </c>
      <c r="AN365" s="49">
        <v>729</v>
      </c>
      <c r="AO365" s="49">
        <v>831</v>
      </c>
      <c r="AP365" s="49">
        <v>816</v>
      </c>
      <c r="AQ365" s="49">
        <v>982</v>
      </c>
      <c r="AR365" s="49">
        <v>712</v>
      </c>
      <c r="AS365" s="49">
        <v>813</v>
      </c>
      <c r="AT365" s="49">
        <v>804</v>
      </c>
      <c r="AU365" s="49">
        <v>1.8939999999999999</v>
      </c>
      <c r="AV365" s="49">
        <v>1.4139999999999999</v>
      </c>
      <c r="AW365" s="49">
        <v>12</v>
      </c>
      <c r="AX365" s="49">
        <v>42</v>
      </c>
      <c r="AY365" s="49">
        <v>3</v>
      </c>
      <c r="AZ365" s="49">
        <v>4</v>
      </c>
      <c r="BA365" s="49">
        <v>4</v>
      </c>
      <c r="BB365" s="49">
        <v>5</v>
      </c>
      <c r="BC365" s="49">
        <v>4</v>
      </c>
      <c r="BD365" s="49">
        <v>2</v>
      </c>
      <c r="BE365" s="49">
        <v>2</v>
      </c>
      <c r="BF365" s="49">
        <v>1</v>
      </c>
      <c r="BG365" s="49">
        <v>4</v>
      </c>
      <c r="BH365" s="49">
        <v>5</v>
      </c>
      <c r="BI365" s="49">
        <v>4</v>
      </c>
      <c r="BJ365" s="49">
        <v>0</v>
      </c>
      <c r="BK365" s="49">
        <v>1</v>
      </c>
      <c r="BL365" s="49">
        <v>0</v>
      </c>
      <c r="BM365" s="49">
        <v>3</v>
      </c>
      <c r="BN365" s="49">
        <v>1</v>
      </c>
      <c r="BO365" s="49">
        <v>-0.20240261300000001</v>
      </c>
      <c r="BP365" s="49">
        <v>0.84807253699999996</v>
      </c>
      <c r="BQ365" s="49">
        <v>7.9382941330000003</v>
      </c>
      <c r="BR365" s="49">
        <v>126</v>
      </c>
      <c r="BS365" s="49">
        <v>63</v>
      </c>
      <c r="BT365" s="49">
        <v>85</v>
      </c>
      <c r="BU365" s="49">
        <v>102</v>
      </c>
      <c r="BV365" s="49">
        <v>119</v>
      </c>
      <c r="BW365" s="49">
        <v>144</v>
      </c>
      <c r="BX365" s="49">
        <v>164</v>
      </c>
      <c r="BY365" s="49">
        <v>187</v>
      </c>
      <c r="BZ365" s="49">
        <v>64</v>
      </c>
      <c r="CA365" s="49">
        <v>88</v>
      </c>
      <c r="CB365" s="49">
        <v>105</v>
      </c>
      <c r="CC365" s="49">
        <v>123</v>
      </c>
      <c r="CD365" s="49">
        <v>148</v>
      </c>
      <c r="CE365" s="49">
        <v>169</v>
      </c>
      <c r="CF365" s="49">
        <v>192</v>
      </c>
      <c r="CG365" s="52">
        <v>0</v>
      </c>
      <c r="CH365" s="53">
        <v>0</v>
      </c>
      <c r="CI365" s="54">
        <v>0</v>
      </c>
      <c r="CJ365" s="55">
        <v>0</v>
      </c>
      <c r="CK365" s="61">
        <v>0</v>
      </c>
      <c r="CL365" s="57">
        <v>100</v>
      </c>
      <c r="CM365" s="58">
        <v>0</v>
      </c>
      <c r="CN365" s="59">
        <v>0</v>
      </c>
      <c r="CO365" s="60" t="s">
        <v>447</v>
      </c>
      <c r="CP365" s="49">
        <v>0</v>
      </c>
      <c r="CQ365" s="49">
        <v>0</v>
      </c>
      <c r="CR365" s="49">
        <v>0</v>
      </c>
      <c r="CS365" s="49">
        <v>0</v>
      </c>
      <c r="CT365" s="49">
        <v>0</v>
      </c>
      <c r="CU365" s="49">
        <v>0</v>
      </c>
      <c r="CV365" s="49">
        <v>0</v>
      </c>
      <c r="CW365" s="49">
        <v>0</v>
      </c>
      <c r="CX365" s="49">
        <v>100</v>
      </c>
    </row>
    <row r="366" spans="1:102" ht="15.75" thickBot="1" x14ac:dyDescent="0.3">
      <c r="A366" s="62" t="s">
        <v>448</v>
      </c>
      <c r="B366" s="64" t="s">
        <v>984</v>
      </c>
      <c r="C366" s="64" t="s">
        <v>985</v>
      </c>
      <c r="D366" s="64" t="s">
        <v>991</v>
      </c>
      <c r="E366" s="64" t="s">
        <v>992</v>
      </c>
      <c r="F366" s="65">
        <v>218</v>
      </c>
      <c r="G366" s="63">
        <v>-26.655200000000001</v>
      </c>
      <c r="H366" s="63">
        <v>30.483840000000001</v>
      </c>
      <c r="I366" s="66">
        <v>24210</v>
      </c>
      <c r="J366" s="66">
        <v>43230</v>
      </c>
      <c r="K366" s="65"/>
      <c r="L366" s="63">
        <v>218.7850311</v>
      </c>
      <c r="M366" s="63">
        <v>97104.443280000007</v>
      </c>
      <c r="N366" s="63">
        <v>10909.479880000001</v>
      </c>
      <c r="O366" s="49">
        <v>10.909479879999999</v>
      </c>
      <c r="P366" s="63">
        <v>25937.3819</v>
      </c>
      <c r="Q366" s="65">
        <v>1455</v>
      </c>
      <c r="R366" s="65">
        <v>1734</v>
      </c>
      <c r="S366" s="65">
        <v>1469</v>
      </c>
      <c r="T366" s="65">
        <v>1525</v>
      </c>
      <c r="U366" s="65">
        <v>3.1656480000000001E-3</v>
      </c>
      <c r="V366" s="65">
        <v>1.0756675E-2</v>
      </c>
      <c r="W366" s="65">
        <v>6.1300001139999996</v>
      </c>
      <c r="X366" s="65">
        <v>2.8787280000000001E-3</v>
      </c>
      <c r="Y366" s="63">
        <v>2.1313920149999999</v>
      </c>
      <c r="Z366" s="63">
        <v>92.095116770000004</v>
      </c>
      <c r="AA366" s="63">
        <v>7.738304275</v>
      </c>
      <c r="AB366" s="65" t="s">
        <v>368</v>
      </c>
      <c r="AC366" s="63">
        <v>13.115391219999999</v>
      </c>
      <c r="AD366" s="63">
        <v>6.3</v>
      </c>
      <c r="AE366" s="63">
        <v>3</v>
      </c>
      <c r="AF366" s="63">
        <v>3.89</v>
      </c>
      <c r="AG366" s="63">
        <v>3.54</v>
      </c>
      <c r="AH366" s="63">
        <v>3.54</v>
      </c>
      <c r="AI366" s="63">
        <v>0.62</v>
      </c>
      <c r="AJ366" s="63">
        <v>0.36</v>
      </c>
      <c r="AK366" s="63">
        <v>0.47</v>
      </c>
      <c r="AL366" s="63">
        <v>0.47</v>
      </c>
      <c r="AM366" s="63">
        <v>937</v>
      </c>
      <c r="AN366" s="63">
        <v>800</v>
      </c>
      <c r="AO366" s="63">
        <v>859</v>
      </c>
      <c r="AP366" s="63">
        <v>853</v>
      </c>
      <c r="AQ366" s="63">
        <v>995</v>
      </c>
      <c r="AR366" s="63">
        <v>626</v>
      </c>
      <c r="AS366" s="63">
        <v>838</v>
      </c>
      <c r="AT366" s="63">
        <v>849</v>
      </c>
      <c r="AU366" s="63">
        <v>3.6349999999999998</v>
      </c>
      <c r="AV366" s="63">
        <v>0.124</v>
      </c>
      <c r="AW366" s="63">
        <v>12</v>
      </c>
      <c r="AX366" s="63">
        <v>42</v>
      </c>
      <c r="AY366" s="63">
        <v>3</v>
      </c>
      <c r="AZ366" s="63">
        <v>4</v>
      </c>
      <c r="BA366" s="63">
        <v>5</v>
      </c>
      <c r="BB366" s="63">
        <v>5</v>
      </c>
      <c r="BC366" s="63">
        <v>4</v>
      </c>
      <c r="BD366" s="63">
        <v>1</v>
      </c>
      <c r="BE366" s="63">
        <v>2</v>
      </c>
      <c r="BF366" s="63">
        <v>1</v>
      </c>
      <c r="BG366" s="63">
        <v>4</v>
      </c>
      <c r="BH366" s="63">
        <v>4</v>
      </c>
      <c r="BI366" s="63">
        <v>4</v>
      </c>
      <c r="BJ366" s="63">
        <v>0</v>
      </c>
      <c r="BK366" s="63">
        <v>0</v>
      </c>
      <c r="BL366" s="63">
        <v>0</v>
      </c>
      <c r="BM366" s="63">
        <v>3</v>
      </c>
      <c r="BN366" s="63">
        <v>1</v>
      </c>
      <c r="BO366" s="63">
        <v>-0.29098580200000002</v>
      </c>
      <c r="BP366" s="63">
        <v>0.74885112799999998</v>
      </c>
      <c r="BQ366" s="63">
        <v>8.478267894</v>
      </c>
      <c r="BR366" s="63">
        <v>143</v>
      </c>
      <c r="BS366" s="63">
        <v>53</v>
      </c>
      <c r="BT366" s="63">
        <v>72</v>
      </c>
      <c r="BU366" s="63">
        <v>87</v>
      </c>
      <c r="BV366" s="63">
        <v>102</v>
      </c>
      <c r="BW366" s="63">
        <v>124</v>
      </c>
      <c r="BX366" s="63">
        <v>142</v>
      </c>
      <c r="BY366" s="63">
        <v>162</v>
      </c>
      <c r="BZ366" s="63">
        <v>61</v>
      </c>
      <c r="CA366" s="63">
        <v>84</v>
      </c>
      <c r="CB366" s="63">
        <v>100</v>
      </c>
      <c r="CC366" s="63">
        <v>118</v>
      </c>
      <c r="CD366" s="63">
        <v>143</v>
      </c>
      <c r="CE366" s="63">
        <v>164</v>
      </c>
      <c r="CF366" s="63">
        <v>187</v>
      </c>
      <c r="CG366" s="52">
        <v>0</v>
      </c>
      <c r="CH366" s="53">
        <v>0</v>
      </c>
      <c r="CI366" s="54">
        <v>0</v>
      </c>
      <c r="CJ366" s="55">
        <v>0</v>
      </c>
      <c r="CK366" s="61">
        <v>100</v>
      </c>
      <c r="CL366" s="57">
        <v>0</v>
      </c>
      <c r="CM366" s="58">
        <v>0</v>
      </c>
      <c r="CN366" s="59">
        <v>0</v>
      </c>
      <c r="CO366" s="67" t="s">
        <v>448</v>
      </c>
      <c r="CP366" s="49">
        <v>0</v>
      </c>
      <c r="CQ366" s="49">
        <v>0</v>
      </c>
      <c r="CR366" s="49">
        <v>0</v>
      </c>
      <c r="CS366" s="49">
        <v>0</v>
      </c>
      <c r="CT366" s="49">
        <v>0</v>
      </c>
      <c r="CU366" s="49">
        <v>0</v>
      </c>
      <c r="CV366" s="49">
        <v>0</v>
      </c>
      <c r="CW366" s="49">
        <v>0</v>
      </c>
      <c r="CX366" s="49">
        <v>100</v>
      </c>
    </row>
    <row r="367" spans="1:102" ht="15.75" thickBot="1" x14ac:dyDescent="0.3">
      <c r="A367" s="62" t="s">
        <v>449</v>
      </c>
      <c r="B367" s="64" t="s">
        <v>984</v>
      </c>
      <c r="C367" s="64" t="s">
        <v>985</v>
      </c>
      <c r="D367" s="64" t="s">
        <v>989</v>
      </c>
      <c r="E367" s="64" t="s">
        <v>990</v>
      </c>
      <c r="F367" s="65">
        <v>531</v>
      </c>
      <c r="G367" s="63">
        <v>-26.50572</v>
      </c>
      <c r="H367" s="63">
        <v>30.625610000000002</v>
      </c>
      <c r="I367" s="66">
        <v>25169</v>
      </c>
      <c r="J367" s="66">
        <v>43229</v>
      </c>
      <c r="K367" s="65"/>
      <c r="L367" s="63">
        <v>527.30788370000005</v>
      </c>
      <c r="M367" s="63">
        <v>182043.02340000001</v>
      </c>
      <c r="N367" s="63">
        <v>32933.47666</v>
      </c>
      <c r="O367" s="49">
        <v>32.933476659999997</v>
      </c>
      <c r="P367" s="63">
        <v>58285.991970000003</v>
      </c>
      <c r="Q367" s="65">
        <v>1534</v>
      </c>
      <c r="R367" s="65">
        <v>1793</v>
      </c>
      <c r="S367" s="65">
        <v>1555</v>
      </c>
      <c r="T367" s="65">
        <v>1620</v>
      </c>
      <c r="U367" s="65">
        <v>2.2145939999999999E-3</v>
      </c>
      <c r="V367" s="65">
        <v>4.4436060000000001E-3</v>
      </c>
      <c r="W367" s="65">
        <v>5.7100000380000004</v>
      </c>
      <c r="X367" s="65">
        <v>1.486921E-3</v>
      </c>
      <c r="Y367" s="63">
        <v>1.9509387540000001</v>
      </c>
      <c r="Z367" s="63">
        <v>90.892442720000005</v>
      </c>
      <c r="AA367" s="63">
        <v>18.615233549999999</v>
      </c>
      <c r="AB367" s="65" t="s">
        <v>368</v>
      </c>
      <c r="AC367" s="63">
        <v>14.59249556</v>
      </c>
      <c r="AD367" s="63">
        <v>6</v>
      </c>
      <c r="AE367" s="63">
        <v>3</v>
      </c>
      <c r="AF367" s="63">
        <v>3.99</v>
      </c>
      <c r="AG367" s="63">
        <v>3.6</v>
      </c>
      <c r="AH367" s="63">
        <v>3.6</v>
      </c>
      <c r="AI367" s="63">
        <v>0.66</v>
      </c>
      <c r="AJ367" s="63">
        <v>0.36</v>
      </c>
      <c r="AK367" s="63">
        <v>0.46</v>
      </c>
      <c r="AL367" s="63">
        <v>0.46</v>
      </c>
      <c r="AM367" s="63">
        <v>922</v>
      </c>
      <c r="AN367" s="63">
        <v>729</v>
      </c>
      <c r="AO367" s="63">
        <v>820</v>
      </c>
      <c r="AP367" s="63">
        <v>804</v>
      </c>
      <c r="AQ367" s="63">
        <v>884</v>
      </c>
      <c r="AR367" s="63">
        <v>658</v>
      </c>
      <c r="AS367" s="63">
        <v>783</v>
      </c>
      <c r="AT367" s="63">
        <v>776</v>
      </c>
      <c r="AU367" s="63">
        <v>1.3340000000000001</v>
      </c>
      <c r="AV367" s="63">
        <v>0.27900000000000003</v>
      </c>
      <c r="AW367" s="63">
        <v>12</v>
      </c>
      <c r="AX367" s="63">
        <v>42</v>
      </c>
      <c r="AY367" s="63">
        <v>11</v>
      </c>
      <c r="AZ367" s="63">
        <v>4</v>
      </c>
      <c r="BA367" s="63">
        <v>5</v>
      </c>
      <c r="BB367" s="63">
        <v>5</v>
      </c>
      <c r="BC367" s="63">
        <v>4</v>
      </c>
      <c r="BD367" s="63">
        <v>1</v>
      </c>
      <c r="BE367" s="63">
        <v>2</v>
      </c>
      <c r="BF367" s="63">
        <v>1</v>
      </c>
      <c r="BG367" s="63">
        <v>4</v>
      </c>
      <c r="BH367" s="63">
        <v>4</v>
      </c>
      <c r="BI367" s="63">
        <v>4</v>
      </c>
      <c r="BJ367" s="63">
        <v>0</v>
      </c>
      <c r="BK367" s="63">
        <v>0</v>
      </c>
      <c r="BL367" s="63">
        <v>0</v>
      </c>
      <c r="BM367" s="63">
        <v>3</v>
      </c>
      <c r="BN367" s="63">
        <v>1</v>
      </c>
      <c r="BO367" s="63">
        <v>-0.27588822899999998</v>
      </c>
      <c r="BP367" s="63">
        <v>0.78266853999999997</v>
      </c>
      <c r="BQ367" s="63">
        <v>9.5351555539999993</v>
      </c>
      <c r="BR367" s="63">
        <v>131</v>
      </c>
      <c r="BS367" s="63">
        <v>64</v>
      </c>
      <c r="BT367" s="63">
        <v>86</v>
      </c>
      <c r="BU367" s="63">
        <v>103</v>
      </c>
      <c r="BV367" s="63">
        <v>120</v>
      </c>
      <c r="BW367" s="63">
        <v>144</v>
      </c>
      <c r="BX367" s="63">
        <v>164</v>
      </c>
      <c r="BY367" s="63">
        <v>185</v>
      </c>
      <c r="BZ367" s="63">
        <v>60</v>
      </c>
      <c r="CA367" s="63">
        <v>81</v>
      </c>
      <c r="CB367" s="63">
        <v>96</v>
      </c>
      <c r="CC367" s="63">
        <v>112</v>
      </c>
      <c r="CD367" s="63">
        <v>135</v>
      </c>
      <c r="CE367" s="63">
        <v>153</v>
      </c>
      <c r="CF367" s="63">
        <v>173</v>
      </c>
      <c r="CG367" s="52">
        <v>0</v>
      </c>
      <c r="CH367" s="53">
        <v>0</v>
      </c>
      <c r="CI367" s="54">
        <v>0</v>
      </c>
      <c r="CJ367" s="55">
        <v>0</v>
      </c>
      <c r="CK367" s="61">
        <v>100</v>
      </c>
      <c r="CL367" s="57">
        <v>0</v>
      </c>
      <c r="CM367" s="58">
        <v>0</v>
      </c>
      <c r="CN367" s="59">
        <v>0</v>
      </c>
      <c r="CO367" s="67" t="s">
        <v>449</v>
      </c>
      <c r="CP367" s="49">
        <v>0</v>
      </c>
      <c r="CQ367" s="49">
        <v>0</v>
      </c>
      <c r="CR367" s="49">
        <v>0</v>
      </c>
      <c r="CS367" s="49">
        <v>0</v>
      </c>
      <c r="CT367" s="49">
        <v>0</v>
      </c>
      <c r="CU367" s="49">
        <v>0</v>
      </c>
      <c r="CV367" s="49">
        <v>0</v>
      </c>
      <c r="CW367" s="49">
        <v>0</v>
      </c>
      <c r="CX367" s="49">
        <v>100</v>
      </c>
    </row>
    <row r="368" spans="1:102" ht="15.75" thickBot="1" x14ac:dyDescent="0.3">
      <c r="A368" s="62" t="s">
        <v>450</v>
      </c>
      <c r="B368" s="64" t="s">
        <v>984</v>
      </c>
      <c r="C368" s="64" t="s">
        <v>985</v>
      </c>
      <c r="D368" s="64" t="s">
        <v>991</v>
      </c>
      <c r="E368" s="64" t="s">
        <v>993</v>
      </c>
      <c r="F368" s="65">
        <v>548</v>
      </c>
      <c r="G368" s="63">
        <v>-26.711130000000001</v>
      </c>
      <c r="H368" s="63">
        <v>30.544129999999999</v>
      </c>
      <c r="I368" s="66">
        <v>28751</v>
      </c>
      <c r="J368" s="66">
        <v>43230</v>
      </c>
      <c r="K368" s="65"/>
      <c r="L368" s="63">
        <v>543.39515070000004</v>
      </c>
      <c r="M368" s="63">
        <v>194876.02350000001</v>
      </c>
      <c r="N368" s="63">
        <v>25093.288069999999</v>
      </c>
      <c r="O368" s="49">
        <v>25.09328807</v>
      </c>
      <c r="P368" s="63">
        <v>52553.004410000001</v>
      </c>
      <c r="Q368" s="65">
        <v>1351</v>
      </c>
      <c r="R368" s="65">
        <v>1695</v>
      </c>
      <c r="S368" s="65">
        <v>1388</v>
      </c>
      <c r="T368" s="65">
        <v>1504</v>
      </c>
      <c r="U368" s="65">
        <v>3.5596149999999999E-3</v>
      </c>
      <c r="V368" s="65">
        <v>6.545772E-3</v>
      </c>
      <c r="W368" s="65">
        <v>8.2799997330000004</v>
      </c>
      <c r="X368" s="65">
        <v>2.9430599999999999E-3</v>
      </c>
      <c r="Y368" s="63">
        <v>2.0938881739999999</v>
      </c>
      <c r="Z368" s="63">
        <v>89.134994480000003</v>
      </c>
      <c r="AA368" s="63">
        <v>13.21561399</v>
      </c>
      <c r="AB368" s="65" t="s">
        <v>368</v>
      </c>
      <c r="AC368" s="63">
        <v>12.72594037</v>
      </c>
      <c r="AD368" s="63">
        <v>6.1</v>
      </c>
      <c r="AE368" s="63">
        <v>2.2000000000000002</v>
      </c>
      <c r="AF368" s="63">
        <v>3.84</v>
      </c>
      <c r="AG368" s="63">
        <v>3.54</v>
      </c>
      <c r="AH368" s="63">
        <v>3.54</v>
      </c>
      <c r="AI368" s="63">
        <v>0.62</v>
      </c>
      <c r="AJ368" s="63">
        <v>0.42</v>
      </c>
      <c r="AK368" s="63">
        <v>0.47</v>
      </c>
      <c r="AL368" s="63">
        <v>0.48</v>
      </c>
      <c r="AM368" s="63">
        <v>925</v>
      </c>
      <c r="AN368" s="63">
        <v>734</v>
      </c>
      <c r="AO368" s="63">
        <v>825</v>
      </c>
      <c r="AP368" s="63">
        <v>820</v>
      </c>
      <c r="AQ368" s="63">
        <v>1028</v>
      </c>
      <c r="AR368" s="63">
        <v>548</v>
      </c>
      <c r="AS368" s="63">
        <v>771</v>
      </c>
      <c r="AT368" s="63">
        <v>779</v>
      </c>
      <c r="AU368" s="63">
        <v>1.5249999999999999</v>
      </c>
      <c r="AV368" s="63">
        <v>0.79400000000000004</v>
      </c>
      <c r="AW368" s="63">
        <v>12</v>
      </c>
      <c r="AX368" s="63">
        <v>42</v>
      </c>
      <c r="AY368" s="63">
        <v>3</v>
      </c>
      <c r="AZ368" s="63">
        <v>4</v>
      </c>
      <c r="BA368" s="63">
        <v>5</v>
      </c>
      <c r="BB368" s="63">
        <v>5</v>
      </c>
      <c r="BC368" s="63">
        <v>4</v>
      </c>
      <c r="BD368" s="63">
        <v>1</v>
      </c>
      <c r="BE368" s="63">
        <v>2</v>
      </c>
      <c r="BF368" s="63">
        <v>1</v>
      </c>
      <c r="BG368" s="63">
        <v>4</v>
      </c>
      <c r="BH368" s="63">
        <v>5</v>
      </c>
      <c r="BI368" s="63">
        <v>4</v>
      </c>
      <c r="BJ368" s="63">
        <v>0</v>
      </c>
      <c r="BK368" s="63">
        <v>1</v>
      </c>
      <c r="BL368" s="63">
        <v>0</v>
      </c>
      <c r="BM368" s="63">
        <v>3</v>
      </c>
      <c r="BN368" s="63">
        <v>1</v>
      </c>
      <c r="BO368" s="63">
        <v>-0.27297536</v>
      </c>
      <c r="BP368" s="63">
        <v>0.80489778499999998</v>
      </c>
      <c r="BQ368" s="63">
        <v>10.89820641</v>
      </c>
      <c r="BR368" s="63">
        <v>134</v>
      </c>
      <c r="BS368" s="63">
        <v>60</v>
      </c>
      <c r="BT368" s="63">
        <v>82</v>
      </c>
      <c r="BU368" s="63">
        <v>98</v>
      </c>
      <c r="BV368" s="63">
        <v>114</v>
      </c>
      <c r="BW368" s="63">
        <v>138</v>
      </c>
      <c r="BX368" s="63">
        <v>157</v>
      </c>
      <c r="BY368" s="63">
        <v>178</v>
      </c>
      <c r="BZ368" s="63">
        <v>60</v>
      </c>
      <c r="CA368" s="63">
        <v>81</v>
      </c>
      <c r="CB368" s="63">
        <v>97</v>
      </c>
      <c r="CC368" s="63">
        <v>113</v>
      </c>
      <c r="CD368" s="63">
        <v>136</v>
      </c>
      <c r="CE368" s="63">
        <v>155</v>
      </c>
      <c r="CF368" s="63">
        <v>176</v>
      </c>
      <c r="CG368" s="52">
        <v>0</v>
      </c>
      <c r="CH368" s="53">
        <v>0</v>
      </c>
      <c r="CI368" s="54">
        <v>0</v>
      </c>
      <c r="CJ368" s="55">
        <v>0</v>
      </c>
      <c r="CK368" s="61">
        <v>100</v>
      </c>
      <c r="CL368" s="57">
        <v>0</v>
      </c>
      <c r="CM368" s="58">
        <v>0</v>
      </c>
      <c r="CN368" s="59">
        <v>0</v>
      </c>
      <c r="CO368" s="67" t="s">
        <v>450</v>
      </c>
      <c r="CP368" s="49">
        <v>0</v>
      </c>
      <c r="CQ368" s="49">
        <v>0</v>
      </c>
      <c r="CR368" s="49">
        <v>0</v>
      </c>
      <c r="CS368" s="49">
        <v>0</v>
      </c>
      <c r="CT368" s="49">
        <v>0</v>
      </c>
      <c r="CU368" s="49">
        <v>0</v>
      </c>
      <c r="CV368" s="49">
        <v>0</v>
      </c>
      <c r="CW368" s="49">
        <v>0</v>
      </c>
      <c r="CX368" s="49">
        <v>100</v>
      </c>
    </row>
    <row r="369" spans="1:102" ht="15.75" thickBot="1" x14ac:dyDescent="0.3">
      <c r="A369" s="48" t="s">
        <v>451</v>
      </c>
      <c r="B369" s="49" t="s">
        <v>853</v>
      </c>
      <c r="C369" s="49" t="s">
        <v>894</v>
      </c>
      <c r="D369" s="49" t="s">
        <v>903</v>
      </c>
      <c r="E369" s="49" t="s">
        <v>922</v>
      </c>
      <c r="F369" s="50">
        <v>5503</v>
      </c>
      <c r="G369" s="49">
        <v>-26.036159999999999</v>
      </c>
      <c r="H369" s="49">
        <v>30.997610000000002</v>
      </c>
      <c r="I369" s="51">
        <v>3562</v>
      </c>
      <c r="J369" s="51">
        <v>43235</v>
      </c>
      <c r="K369" s="50"/>
      <c r="L369" s="49">
        <v>5504.0796950000004</v>
      </c>
      <c r="M369" s="49">
        <v>608227.82889999996</v>
      </c>
      <c r="N369" s="49">
        <v>137725.9326</v>
      </c>
      <c r="O369" s="49">
        <v>137.72593259999999</v>
      </c>
      <c r="P369" s="49">
        <v>251667.10560000001</v>
      </c>
      <c r="Q369" s="50">
        <v>746</v>
      </c>
      <c r="R369" s="50">
        <v>1822</v>
      </c>
      <c r="S369" s="50">
        <v>818</v>
      </c>
      <c r="T369" s="50">
        <v>1604</v>
      </c>
      <c r="U369" s="50">
        <v>4.0210690000000004E-3</v>
      </c>
      <c r="V369" s="50">
        <v>4.2754890000000004E-3</v>
      </c>
      <c r="W369" s="50">
        <v>12.72999954</v>
      </c>
      <c r="X369" s="50">
        <v>4.164231E-3</v>
      </c>
      <c r="Y369" s="49">
        <v>1.5031231249999999</v>
      </c>
      <c r="Z369" s="49">
        <v>79.252112760000003</v>
      </c>
      <c r="AA369" s="49">
        <v>38.621610420000003</v>
      </c>
      <c r="AB369" s="50" t="s">
        <v>80</v>
      </c>
      <c r="AC369" s="49">
        <v>91.009511549999999</v>
      </c>
      <c r="AD369" s="49">
        <v>6.9</v>
      </c>
      <c r="AE369" s="49">
        <v>2.35</v>
      </c>
      <c r="AF369" s="49">
        <v>3.86</v>
      </c>
      <c r="AG369" s="49">
        <v>3.63</v>
      </c>
      <c r="AH369" s="49">
        <v>3.45</v>
      </c>
      <c r="AI369" s="49">
        <v>0.77</v>
      </c>
      <c r="AJ369" s="49">
        <v>0.3</v>
      </c>
      <c r="AK369" s="49">
        <v>0.57999999999999996</v>
      </c>
      <c r="AL369" s="49">
        <v>0.57999999999999996</v>
      </c>
      <c r="AM369" s="49">
        <v>1302</v>
      </c>
      <c r="AN369" s="49">
        <v>630</v>
      </c>
      <c r="AO369" s="49">
        <v>815</v>
      </c>
      <c r="AP369" s="49">
        <v>790</v>
      </c>
      <c r="AQ369" s="49">
        <v>1018</v>
      </c>
      <c r="AR369" s="49">
        <v>588</v>
      </c>
      <c r="AS369" s="49">
        <v>790</v>
      </c>
      <c r="AT369" s="49">
        <v>787</v>
      </c>
      <c r="AU369" s="49">
        <v>0.29599999999999999</v>
      </c>
      <c r="AV369" s="49">
        <v>1.1519999999999999</v>
      </c>
      <c r="AW369" s="49">
        <v>12</v>
      </c>
      <c r="AX369" s="49">
        <v>42</v>
      </c>
      <c r="AY369" s="49">
        <v>2</v>
      </c>
      <c r="AZ369" s="49">
        <v>4</v>
      </c>
      <c r="BA369" s="49">
        <v>4</v>
      </c>
      <c r="BB369" s="49">
        <v>5</v>
      </c>
      <c r="BC369" s="49">
        <v>1</v>
      </c>
      <c r="BD369" s="49">
        <v>2</v>
      </c>
      <c r="BE369" s="49">
        <v>2</v>
      </c>
      <c r="BF369" s="49">
        <v>1</v>
      </c>
      <c r="BG369" s="49">
        <v>4</v>
      </c>
      <c r="BH369" s="49">
        <v>5</v>
      </c>
      <c r="BI369" s="49">
        <v>4</v>
      </c>
      <c r="BJ369" s="49">
        <v>0</v>
      </c>
      <c r="BK369" s="49">
        <v>1</v>
      </c>
      <c r="BL369" s="49">
        <v>0</v>
      </c>
      <c r="BM369" s="49">
        <v>3</v>
      </c>
      <c r="BN369" s="49">
        <v>1</v>
      </c>
      <c r="BO369" s="49">
        <v>-0.20240261300000001</v>
      </c>
      <c r="BP369" s="49">
        <v>0.79490799999999995</v>
      </c>
      <c r="BQ369" s="49">
        <v>16.678667300000001</v>
      </c>
      <c r="BR369" s="49">
        <v>127</v>
      </c>
      <c r="BS369" s="49">
        <v>69</v>
      </c>
      <c r="BT369" s="49">
        <v>95</v>
      </c>
      <c r="BU369" s="49">
        <v>113</v>
      </c>
      <c r="BV369" s="49">
        <v>132</v>
      </c>
      <c r="BW369" s="49">
        <v>160</v>
      </c>
      <c r="BX369" s="49">
        <v>183</v>
      </c>
      <c r="BY369" s="49">
        <v>208</v>
      </c>
      <c r="BZ369" s="49">
        <v>84</v>
      </c>
      <c r="CA369" s="49">
        <v>114</v>
      </c>
      <c r="CB369" s="49">
        <v>137</v>
      </c>
      <c r="CC369" s="49">
        <v>160</v>
      </c>
      <c r="CD369" s="49">
        <v>193</v>
      </c>
      <c r="CE369" s="49">
        <v>221</v>
      </c>
      <c r="CF369" s="49">
        <v>251</v>
      </c>
      <c r="CG369" s="52">
        <v>0</v>
      </c>
      <c r="CH369" s="53">
        <v>0</v>
      </c>
      <c r="CI369" s="54">
        <v>0</v>
      </c>
      <c r="CJ369" s="55">
        <v>0</v>
      </c>
      <c r="CK369" s="61">
        <v>0</v>
      </c>
      <c r="CL369" s="57">
        <v>0</v>
      </c>
      <c r="CM369" s="58">
        <v>0</v>
      </c>
      <c r="CN369" s="59">
        <v>100</v>
      </c>
      <c r="CO369" s="60" t="s">
        <v>451</v>
      </c>
      <c r="CP369" s="49">
        <v>0</v>
      </c>
      <c r="CQ369" s="49">
        <v>0</v>
      </c>
      <c r="CR369" s="49">
        <v>0</v>
      </c>
      <c r="CS369" s="49">
        <v>0</v>
      </c>
      <c r="CT369" s="49">
        <v>0</v>
      </c>
      <c r="CU369" s="49">
        <v>0</v>
      </c>
      <c r="CV369" s="49">
        <v>0</v>
      </c>
      <c r="CW369" s="49">
        <v>0</v>
      </c>
      <c r="CX369" s="49">
        <v>100</v>
      </c>
    </row>
    <row r="370" spans="1:102" ht="15.75" thickBot="1" x14ac:dyDescent="0.3">
      <c r="A370" s="48" t="s">
        <v>452</v>
      </c>
      <c r="B370" s="49" t="s">
        <v>853</v>
      </c>
      <c r="C370" s="49" t="s">
        <v>894</v>
      </c>
      <c r="D370" s="49" t="s">
        <v>898</v>
      </c>
      <c r="E370" s="49" t="s">
        <v>899</v>
      </c>
      <c r="F370" s="50">
        <v>8785</v>
      </c>
      <c r="G370" s="49">
        <v>-25.68225</v>
      </c>
      <c r="H370" s="49">
        <v>31.781880000000001</v>
      </c>
      <c r="I370" s="51">
        <v>14522</v>
      </c>
      <c r="J370" s="51">
        <v>43334</v>
      </c>
      <c r="K370" s="50"/>
      <c r="L370" s="49">
        <v>8776.4291689999991</v>
      </c>
      <c r="M370" s="49">
        <v>1040271.135</v>
      </c>
      <c r="N370" s="49">
        <v>229041.7328</v>
      </c>
      <c r="O370" s="49">
        <v>229.04173280000001</v>
      </c>
      <c r="P370" s="49">
        <v>435004.01240000001</v>
      </c>
      <c r="Q370" s="50">
        <v>206</v>
      </c>
      <c r="R370" s="50">
        <v>1822</v>
      </c>
      <c r="S370" s="50">
        <v>258</v>
      </c>
      <c r="T370" s="50">
        <v>1533</v>
      </c>
      <c r="U370" s="50">
        <v>3.1441989999999999E-3</v>
      </c>
      <c r="V370" s="50">
        <v>3.7149079999999998E-3</v>
      </c>
      <c r="W370" s="50">
        <v>14.420000079999999</v>
      </c>
      <c r="X370" s="50">
        <v>3.90801E-3</v>
      </c>
      <c r="Y370" s="49">
        <v>0.76899470800000003</v>
      </c>
      <c r="Z370" s="49">
        <v>78.34301816</v>
      </c>
      <c r="AA370" s="49">
        <v>60.318673830000002</v>
      </c>
      <c r="AB370" s="50" t="s">
        <v>80</v>
      </c>
      <c r="AC370" s="49">
        <v>1086.905933</v>
      </c>
      <c r="AD370" s="49">
        <v>6.9</v>
      </c>
      <c r="AE370" s="49">
        <v>2.1</v>
      </c>
      <c r="AF370" s="49">
        <v>3.93</v>
      </c>
      <c r="AG370" s="49">
        <v>3.65</v>
      </c>
      <c r="AH370" s="49">
        <v>3.45</v>
      </c>
      <c r="AI370" s="49">
        <v>0.77</v>
      </c>
      <c r="AJ370" s="49">
        <v>7.0000000000000007E-2</v>
      </c>
      <c r="AK370" s="49">
        <v>0.5</v>
      </c>
      <c r="AL370" s="49">
        <v>0.54</v>
      </c>
      <c r="AM370" s="49">
        <v>1666</v>
      </c>
      <c r="AN370" s="49">
        <v>547</v>
      </c>
      <c r="AO370" s="49">
        <v>864</v>
      </c>
      <c r="AP370" s="49">
        <v>816</v>
      </c>
      <c r="AQ370" s="49">
        <v>1150</v>
      </c>
      <c r="AR370" s="49">
        <v>582</v>
      </c>
      <c r="AS370" s="49">
        <v>809</v>
      </c>
      <c r="AT370" s="49">
        <v>807</v>
      </c>
      <c r="AU370" s="49">
        <v>0.23499999999999999</v>
      </c>
      <c r="AV370" s="49">
        <v>1.6930000000000001</v>
      </c>
      <c r="AW370" s="49">
        <v>12</v>
      </c>
      <c r="AX370" s="49">
        <v>37</v>
      </c>
      <c r="AY370" s="49">
        <v>2</v>
      </c>
      <c r="AZ370" s="49">
        <v>4</v>
      </c>
      <c r="BA370" s="49">
        <v>4</v>
      </c>
      <c r="BB370" s="49">
        <v>5</v>
      </c>
      <c r="BC370" s="49">
        <v>1</v>
      </c>
      <c r="BD370" s="49">
        <v>1</v>
      </c>
      <c r="BE370" s="49">
        <v>2</v>
      </c>
      <c r="BF370" s="49">
        <v>1</v>
      </c>
      <c r="BG370" s="49">
        <v>5</v>
      </c>
      <c r="BH370" s="49">
        <v>5</v>
      </c>
      <c r="BI370" s="49">
        <v>4</v>
      </c>
      <c r="BJ370" s="49">
        <v>1</v>
      </c>
      <c r="BK370" s="49">
        <v>2</v>
      </c>
      <c r="BL370" s="49">
        <v>0</v>
      </c>
      <c r="BM370" s="49">
        <v>3</v>
      </c>
      <c r="BN370" s="49">
        <v>1</v>
      </c>
      <c r="BO370" s="49">
        <v>-5.5597319999999999E-2</v>
      </c>
      <c r="BP370" s="49">
        <v>0.81889252300000004</v>
      </c>
      <c r="BQ370" s="49">
        <v>25.20727321</v>
      </c>
      <c r="BR370" s="49">
        <v>137</v>
      </c>
      <c r="BS370" s="49">
        <v>77</v>
      </c>
      <c r="BT370" s="49">
        <v>106</v>
      </c>
      <c r="BU370" s="49">
        <v>128</v>
      </c>
      <c r="BV370" s="49">
        <v>151</v>
      </c>
      <c r="BW370" s="49">
        <v>184</v>
      </c>
      <c r="BX370" s="49">
        <v>212</v>
      </c>
      <c r="BY370" s="49">
        <v>242</v>
      </c>
      <c r="BZ370" s="49">
        <v>552</v>
      </c>
      <c r="CA370" s="49">
        <v>763</v>
      </c>
      <c r="CB370" s="49">
        <v>921</v>
      </c>
      <c r="CC370" s="49">
        <v>1087</v>
      </c>
      <c r="CD370" s="49">
        <v>1328</v>
      </c>
      <c r="CE370" s="49">
        <v>1528</v>
      </c>
      <c r="CF370" s="49">
        <v>1747</v>
      </c>
      <c r="CG370" s="52">
        <v>0</v>
      </c>
      <c r="CH370" s="53">
        <v>0</v>
      </c>
      <c r="CI370" s="54">
        <v>0</v>
      </c>
      <c r="CJ370" s="55">
        <v>0</v>
      </c>
      <c r="CK370" s="61">
        <v>0</v>
      </c>
      <c r="CL370" s="57">
        <v>0</v>
      </c>
      <c r="CM370" s="58">
        <v>0</v>
      </c>
      <c r="CN370" s="59">
        <v>100</v>
      </c>
      <c r="CO370" s="60" t="s">
        <v>452</v>
      </c>
      <c r="CP370" s="49">
        <v>0</v>
      </c>
      <c r="CQ370" s="49">
        <v>0</v>
      </c>
      <c r="CR370" s="49">
        <v>0</v>
      </c>
      <c r="CS370" s="49">
        <v>0</v>
      </c>
      <c r="CT370" s="49">
        <v>0</v>
      </c>
      <c r="CU370" s="49">
        <v>0</v>
      </c>
      <c r="CV370" s="49">
        <v>0</v>
      </c>
      <c r="CW370" s="49">
        <v>100</v>
      </c>
      <c r="CX370" s="49">
        <v>0</v>
      </c>
    </row>
    <row r="371" spans="1:102" ht="15.75" thickBot="1" x14ac:dyDescent="0.3">
      <c r="A371" s="48" t="s">
        <v>453</v>
      </c>
      <c r="B371" s="49" t="s">
        <v>853</v>
      </c>
      <c r="C371" s="49" t="s">
        <v>894</v>
      </c>
      <c r="D371" s="49" t="s">
        <v>895</v>
      </c>
      <c r="E371" s="49" t="s">
        <v>896</v>
      </c>
      <c r="F371" s="50">
        <v>114</v>
      </c>
      <c r="G371" s="49">
        <v>-25.629470000000001</v>
      </c>
      <c r="H371" s="49">
        <v>31.499790000000001</v>
      </c>
      <c r="I371" s="51">
        <v>24604</v>
      </c>
      <c r="J371" s="51">
        <v>33590</v>
      </c>
      <c r="K371" s="50"/>
      <c r="L371" s="49">
        <v>117.6646583</v>
      </c>
      <c r="M371" s="49">
        <v>87432.91214</v>
      </c>
      <c r="N371" s="49">
        <v>14496.33282</v>
      </c>
      <c r="O371" s="49">
        <v>14.496332819999999</v>
      </c>
      <c r="P371" s="49">
        <v>31111.564030000001</v>
      </c>
      <c r="Q371" s="50">
        <v>354</v>
      </c>
      <c r="R371" s="50">
        <v>1256</v>
      </c>
      <c r="S371" s="50">
        <v>381</v>
      </c>
      <c r="T371" s="50">
        <v>831</v>
      </c>
      <c r="U371" s="50">
        <v>1.7352599999999999E-2</v>
      </c>
      <c r="V371" s="50">
        <v>2.8992435E-2</v>
      </c>
      <c r="W371" s="50">
        <v>30.81999969</v>
      </c>
      <c r="X371" s="50">
        <v>1.9285433000000001E-2</v>
      </c>
      <c r="Y371" s="49">
        <v>1.0522783360000001</v>
      </c>
      <c r="Z371" s="49">
        <v>93.046218510000003</v>
      </c>
      <c r="AA371" s="49">
        <v>4.2800753589999996</v>
      </c>
      <c r="AB371" s="50" t="s">
        <v>80</v>
      </c>
      <c r="AC371" s="49">
        <v>1.7423807490000001</v>
      </c>
      <c r="AD371" s="49">
        <v>5.75</v>
      </c>
      <c r="AE371" s="49">
        <v>3.35</v>
      </c>
      <c r="AF371" s="49">
        <v>4.32</v>
      </c>
      <c r="AG371" s="49">
        <v>4.1500000000000004</v>
      </c>
      <c r="AH371" s="49">
        <v>3.75</v>
      </c>
      <c r="AI371" s="49">
        <v>0.47</v>
      </c>
      <c r="AJ371" s="49">
        <v>0.21</v>
      </c>
      <c r="AK371" s="49">
        <v>0.34</v>
      </c>
      <c r="AL371" s="49">
        <v>0.34</v>
      </c>
      <c r="AM371" s="49">
        <v>1669</v>
      </c>
      <c r="AN371" s="49">
        <v>829</v>
      </c>
      <c r="AO371" s="49">
        <v>1235</v>
      </c>
      <c r="AP371" s="49">
        <v>1232</v>
      </c>
      <c r="AQ371" s="49">
        <v>1441</v>
      </c>
      <c r="AR371" s="49">
        <v>768</v>
      </c>
      <c r="AS371" s="49">
        <v>1028</v>
      </c>
      <c r="AT371" s="49">
        <v>1011</v>
      </c>
      <c r="AU371" s="49">
        <v>3.3000000000000002E-2</v>
      </c>
      <c r="AV371" s="49">
        <v>8.9999999999999993E-3</v>
      </c>
      <c r="AW371" s="49">
        <v>11</v>
      </c>
      <c r="AX371" s="49">
        <v>42</v>
      </c>
      <c r="AY371" s="49">
        <v>2</v>
      </c>
      <c r="AZ371" s="49">
        <v>4</v>
      </c>
      <c r="BA371" s="49">
        <v>1</v>
      </c>
      <c r="BB371" s="49">
        <v>1</v>
      </c>
      <c r="BC371" s="49">
        <v>1</v>
      </c>
      <c r="BD371" s="49">
        <v>1</v>
      </c>
      <c r="BE371" s="49">
        <v>1</v>
      </c>
      <c r="BF371" s="49">
        <v>1</v>
      </c>
      <c r="BG371" s="49">
        <v>5</v>
      </c>
      <c r="BH371" s="49">
        <v>5</v>
      </c>
      <c r="BI371" s="49">
        <v>5</v>
      </c>
      <c r="BJ371" s="49">
        <v>2</v>
      </c>
      <c r="BK371" s="49">
        <v>2</v>
      </c>
      <c r="BL371" s="49">
        <v>2</v>
      </c>
      <c r="BM371" s="49">
        <v>3</v>
      </c>
      <c r="BN371" s="49">
        <v>1</v>
      </c>
      <c r="BO371" s="49">
        <v>-3.2180665999999997E-2</v>
      </c>
      <c r="BP371" s="49">
        <v>0.88801089499999997</v>
      </c>
      <c r="BQ371" s="49">
        <v>35.749313239999999</v>
      </c>
      <c r="BR371" s="49">
        <v>206</v>
      </c>
      <c r="BS371" s="49">
        <v>71</v>
      </c>
      <c r="BT371" s="49">
        <v>99</v>
      </c>
      <c r="BU371" s="49">
        <v>121</v>
      </c>
      <c r="BV371" s="49">
        <v>144</v>
      </c>
      <c r="BW371" s="49">
        <v>177</v>
      </c>
      <c r="BX371" s="49">
        <v>205</v>
      </c>
      <c r="BY371" s="49">
        <v>237</v>
      </c>
      <c r="BZ371" s="49">
        <v>54</v>
      </c>
      <c r="CA371" s="49">
        <v>76</v>
      </c>
      <c r="CB371" s="49">
        <v>92</v>
      </c>
      <c r="CC371" s="49">
        <v>110</v>
      </c>
      <c r="CD371" s="49">
        <v>135</v>
      </c>
      <c r="CE371" s="49">
        <v>157</v>
      </c>
      <c r="CF371" s="49">
        <v>181</v>
      </c>
      <c r="CG371" s="52">
        <v>0</v>
      </c>
      <c r="CH371" s="53">
        <v>0</v>
      </c>
      <c r="CI371" s="54">
        <v>0</v>
      </c>
      <c r="CJ371" s="55">
        <v>0</v>
      </c>
      <c r="CK371" s="61">
        <v>0</v>
      </c>
      <c r="CL371" s="57">
        <v>0</v>
      </c>
      <c r="CM371" s="58">
        <v>0</v>
      </c>
      <c r="CN371" s="59">
        <v>100</v>
      </c>
      <c r="CO371" s="60" t="s">
        <v>453</v>
      </c>
      <c r="CP371" s="49">
        <v>0</v>
      </c>
      <c r="CQ371" s="49">
        <v>0</v>
      </c>
      <c r="CR371" s="49">
        <v>0</v>
      </c>
      <c r="CS371" s="49">
        <v>0</v>
      </c>
      <c r="CT371" s="49">
        <v>0</v>
      </c>
      <c r="CU371" s="49">
        <v>0</v>
      </c>
      <c r="CV371" s="49">
        <v>0</v>
      </c>
      <c r="CW371" s="49">
        <v>100</v>
      </c>
      <c r="CX371" s="49">
        <v>0</v>
      </c>
    </row>
    <row r="372" spans="1:102" ht="15.75" thickBot="1" x14ac:dyDescent="0.3">
      <c r="A372" s="48" t="s">
        <v>454</v>
      </c>
      <c r="B372" s="49" t="s">
        <v>853</v>
      </c>
      <c r="C372" s="49" t="s">
        <v>894</v>
      </c>
      <c r="D372" s="49" t="s">
        <v>895</v>
      </c>
      <c r="E372" s="49" t="s">
        <v>897</v>
      </c>
      <c r="F372" s="50">
        <v>1119</v>
      </c>
      <c r="G372" s="49">
        <v>-25.673860000000001</v>
      </c>
      <c r="H372" s="49">
        <v>31.57527</v>
      </c>
      <c r="I372" s="51">
        <v>25052</v>
      </c>
      <c r="J372" s="51">
        <v>43333</v>
      </c>
      <c r="K372" s="50">
        <v>1968</v>
      </c>
      <c r="L372" s="49">
        <v>1121.665107</v>
      </c>
      <c r="M372" s="49">
        <v>281270.92950000003</v>
      </c>
      <c r="N372" s="49">
        <v>49899.168319999997</v>
      </c>
      <c r="O372" s="49">
        <v>49.899168320000001</v>
      </c>
      <c r="P372" s="49">
        <v>104732.8863</v>
      </c>
      <c r="Q372" s="50">
        <v>277</v>
      </c>
      <c r="R372" s="50">
        <v>1755</v>
      </c>
      <c r="S372" s="50">
        <v>292</v>
      </c>
      <c r="T372" s="50">
        <v>1046</v>
      </c>
      <c r="U372" s="50">
        <v>6.6082750000000003E-3</v>
      </c>
      <c r="V372" s="50">
        <v>1.4112091E-2</v>
      </c>
      <c r="W372" s="50">
        <v>24.309999470000001</v>
      </c>
      <c r="X372" s="50">
        <v>9.5990229999999999E-3</v>
      </c>
      <c r="Y372" s="49">
        <v>0.966842533</v>
      </c>
      <c r="Z372" s="49">
        <v>84.932535259999995</v>
      </c>
      <c r="AA372" s="49">
        <v>14.256780989999999</v>
      </c>
      <c r="AB372" s="50" t="s">
        <v>80</v>
      </c>
      <c r="AC372" s="49">
        <v>7.6904236480000003</v>
      </c>
      <c r="AD372" s="49">
        <v>6.4</v>
      </c>
      <c r="AE372" s="49">
        <v>2.1</v>
      </c>
      <c r="AF372" s="49">
        <v>3.75</v>
      </c>
      <c r="AG372" s="49">
        <v>3.75</v>
      </c>
      <c r="AH372" s="49">
        <v>3.75</v>
      </c>
      <c r="AI372" s="49">
        <v>0.64</v>
      </c>
      <c r="AJ372" s="49">
        <v>0.09</v>
      </c>
      <c r="AK372" s="49">
        <v>0.35</v>
      </c>
      <c r="AL372" s="49">
        <v>0.36</v>
      </c>
      <c r="AM372" s="49">
        <v>1736</v>
      </c>
      <c r="AN372" s="49">
        <v>651</v>
      </c>
      <c r="AO372" s="49">
        <v>1097</v>
      </c>
      <c r="AP372" s="49">
        <v>1116</v>
      </c>
      <c r="AQ372" s="49">
        <v>1441</v>
      </c>
      <c r="AR372" s="49">
        <v>736</v>
      </c>
      <c r="AS372" s="49">
        <v>969</v>
      </c>
      <c r="AT372" s="49">
        <v>957</v>
      </c>
      <c r="AU372" s="49">
        <v>1.4450000000000001</v>
      </c>
      <c r="AV372" s="49">
        <v>3.1030000000000002</v>
      </c>
      <c r="AW372" s="49">
        <v>11</v>
      </c>
      <c r="AX372" s="49">
        <v>42</v>
      </c>
      <c r="AY372" s="49">
        <v>2</v>
      </c>
      <c r="AZ372" s="49">
        <v>4</v>
      </c>
      <c r="BA372" s="49">
        <v>1</v>
      </c>
      <c r="BB372" s="49">
        <v>2</v>
      </c>
      <c r="BC372" s="49">
        <v>1</v>
      </c>
      <c r="BD372" s="49">
        <v>1</v>
      </c>
      <c r="BE372" s="49">
        <v>1</v>
      </c>
      <c r="BF372" s="49">
        <v>1</v>
      </c>
      <c r="BG372" s="49">
        <v>5</v>
      </c>
      <c r="BH372" s="49">
        <v>5</v>
      </c>
      <c r="BI372" s="49">
        <v>5</v>
      </c>
      <c r="BJ372" s="49">
        <v>2</v>
      </c>
      <c r="BK372" s="49">
        <v>2</v>
      </c>
      <c r="BL372" s="49">
        <v>1</v>
      </c>
      <c r="BM372" s="49">
        <v>3</v>
      </c>
      <c r="BN372" s="49">
        <v>1</v>
      </c>
      <c r="BO372" s="49">
        <v>-3.2180665999999997E-2</v>
      </c>
      <c r="BP372" s="49">
        <v>0.87664428999999999</v>
      </c>
      <c r="BQ372" s="49">
        <v>34.76337951</v>
      </c>
      <c r="BR372" s="49">
        <v>176</v>
      </c>
      <c r="BS372" s="49">
        <v>85</v>
      </c>
      <c r="BT372" s="49">
        <v>119</v>
      </c>
      <c r="BU372" s="49">
        <v>145</v>
      </c>
      <c r="BV372" s="49">
        <v>173</v>
      </c>
      <c r="BW372" s="49">
        <v>214</v>
      </c>
      <c r="BX372" s="49">
        <v>248</v>
      </c>
      <c r="BY372" s="49">
        <v>286</v>
      </c>
      <c r="BZ372" s="49">
        <v>73</v>
      </c>
      <c r="CA372" s="49">
        <v>103</v>
      </c>
      <c r="CB372" s="49">
        <v>125</v>
      </c>
      <c r="CC372" s="49">
        <v>149</v>
      </c>
      <c r="CD372" s="49">
        <v>184</v>
      </c>
      <c r="CE372" s="49">
        <v>214</v>
      </c>
      <c r="CF372" s="49">
        <v>246</v>
      </c>
      <c r="CG372" s="52">
        <v>0</v>
      </c>
      <c r="CH372" s="53">
        <v>0</v>
      </c>
      <c r="CI372" s="54">
        <v>0</v>
      </c>
      <c r="CJ372" s="55">
        <v>0</v>
      </c>
      <c r="CK372" s="61">
        <v>0</v>
      </c>
      <c r="CL372" s="57">
        <v>0</v>
      </c>
      <c r="CM372" s="58">
        <v>0</v>
      </c>
      <c r="CN372" s="59">
        <v>100</v>
      </c>
      <c r="CO372" s="60" t="s">
        <v>454</v>
      </c>
      <c r="CP372" s="49">
        <v>0</v>
      </c>
      <c r="CQ372" s="49">
        <v>0</v>
      </c>
      <c r="CR372" s="49">
        <v>0</v>
      </c>
      <c r="CS372" s="49">
        <v>0</v>
      </c>
      <c r="CT372" s="49">
        <v>0</v>
      </c>
      <c r="CU372" s="49">
        <v>0</v>
      </c>
      <c r="CV372" s="49">
        <v>0</v>
      </c>
      <c r="CW372" s="49">
        <v>100</v>
      </c>
      <c r="CX372" s="49">
        <v>0</v>
      </c>
    </row>
    <row r="373" spans="1:102" ht="15.75" thickBot="1" x14ac:dyDescent="0.3">
      <c r="A373" s="48" t="s">
        <v>455</v>
      </c>
      <c r="B373" s="49" t="s">
        <v>853</v>
      </c>
      <c r="C373" s="49" t="s">
        <v>894</v>
      </c>
      <c r="D373" s="49" t="s">
        <v>903</v>
      </c>
      <c r="E373" s="49" t="s">
        <v>904</v>
      </c>
      <c r="F373" s="50">
        <v>581</v>
      </c>
      <c r="G373" s="49">
        <v>-25.947880000000001</v>
      </c>
      <c r="H373" s="49">
        <v>30.568660000000001</v>
      </c>
      <c r="I373" s="51">
        <v>25801</v>
      </c>
      <c r="J373" s="51">
        <v>43235</v>
      </c>
      <c r="K373" s="50">
        <v>1970</v>
      </c>
      <c r="L373" s="49">
        <v>585.14049439999997</v>
      </c>
      <c r="M373" s="49">
        <v>193411.03709999999</v>
      </c>
      <c r="N373" s="49">
        <v>30378.95046</v>
      </c>
      <c r="O373" s="49">
        <v>30.378950459999999</v>
      </c>
      <c r="P373" s="49">
        <v>59092.07473</v>
      </c>
      <c r="Q373" s="50">
        <v>1053</v>
      </c>
      <c r="R373" s="50">
        <v>1809</v>
      </c>
      <c r="S373" s="50">
        <v>1133</v>
      </c>
      <c r="T373" s="50">
        <v>1661</v>
      </c>
      <c r="U373" s="50">
        <v>1.1208816E-2</v>
      </c>
      <c r="V373" s="50">
        <v>1.2793594E-2</v>
      </c>
      <c r="W373" s="50">
        <v>15.30000019</v>
      </c>
      <c r="X373" s="50">
        <v>1.1913612000000001E-2</v>
      </c>
      <c r="Y373" s="49">
        <v>1.9301282230000001</v>
      </c>
      <c r="Z373" s="49">
        <v>86.53474009</v>
      </c>
      <c r="AA373" s="49">
        <v>8.4433677060000001</v>
      </c>
      <c r="AB373" s="50" t="s">
        <v>80</v>
      </c>
      <c r="AC373" s="49">
        <v>5.760256482</v>
      </c>
      <c r="AD373" s="49">
        <v>6.3</v>
      </c>
      <c r="AE373" s="49">
        <v>2.5</v>
      </c>
      <c r="AF373" s="49">
        <v>4.0999999999999996</v>
      </c>
      <c r="AG373" s="49">
        <v>3.8</v>
      </c>
      <c r="AH373" s="49">
        <v>3.45</v>
      </c>
      <c r="AI373" s="49">
        <v>0.72</v>
      </c>
      <c r="AJ373" s="49">
        <v>0.4</v>
      </c>
      <c r="AK373" s="49">
        <v>0.53</v>
      </c>
      <c r="AL373" s="49">
        <v>0.53</v>
      </c>
      <c r="AM373" s="49">
        <v>1130</v>
      </c>
      <c r="AN373" s="49">
        <v>758</v>
      </c>
      <c r="AO373" s="49">
        <v>836</v>
      </c>
      <c r="AP373" s="49">
        <v>828</v>
      </c>
      <c r="AQ373" s="49">
        <v>866</v>
      </c>
      <c r="AR373" s="49">
        <v>706</v>
      </c>
      <c r="AS373" s="49">
        <v>813</v>
      </c>
      <c r="AT373" s="49">
        <v>819</v>
      </c>
      <c r="AU373" s="49">
        <v>3.5000000000000003E-2</v>
      </c>
      <c r="AV373" s="49">
        <v>0.17699999999999999</v>
      </c>
      <c r="AW373" s="49">
        <v>12</v>
      </c>
      <c r="AX373" s="49">
        <v>42</v>
      </c>
      <c r="AY373" s="49">
        <v>11</v>
      </c>
      <c r="AZ373" s="49">
        <v>4</v>
      </c>
      <c r="BA373" s="49">
        <v>4</v>
      </c>
      <c r="BB373" s="49">
        <v>5</v>
      </c>
      <c r="BC373" s="49">
        <v>4</v>
      </c>
      <c r="BD373" s="49">
        <v>2</v>
      </c>
      <c r="BE373" s="49">
        <v>2</v>
      </c>
      <c r="BF373" s="49">
        <v>1</v>
      </c>
      <c r="BG373" s="49">
        <v>5</v>
      </c>
      <c r="BH373" s="49">
        <v>5</v>
      </c>
      <c r="BI373" s="49">
        <v>4</v>
      </c>
      <c r="BJ373" s="49">
        <v>1</v>
      </c>
      <c r="BK373" s="49">
        <v>1</v>
      </c>
      <c r="BL373" s="49">
        <v>0</v>
      </c>
      <c r="BM373" s="49">
        <v>3</v>
      </c>
      <c r="BN373" s="49">
        <v>1</v>
      </c>
      <c r="BO373" s="49">
        <v>-0.28772739000000003</v>
      </c>
      <c r="BP373" s="49">
        <v>0.84263465000000004</v>
      </c>
      <c r="BQ373" s="49">
        <v>8.9468356119999992</v>
      </c>
      <c r="BR373" s="49">
        <v>123</v>
      </c>
      <c r="BS373" s="49">
        <v>50</v>
      </c>
      <c r="BT373" s="49">
        <v>68</v>
      </c>
      <c r="BU373" s="49">
        <v>82</v>
      </c>
      <c r="BV373" s="49">
        <v>95</v>
      </c>
      <c r="BW373" s="49">
        <v>115</v>
      </c>
      <c r="BX373" s="49">
        <v>131</v>
      </c>
      <c r="BY373" s="49">
        <v>148</v>
      </c>
      <c r="BZ373" s="49">
        <v>45</v>
      </c>
      <c r="CA373" s="49">
        <v>62</v>
      </c>
      <c r="CB373" s="49">
        <v>73</v>
      </c>
      <c r="CC373" s="49">
        <v>86</v>
      </c>
      <c r="CD373" s="49">
        <v>103</v>
      </c>
      <c r="CE373" s="49">
        <v>118</v>
      </c>
      <c r="CF373" s="49">
        <v>134</v>
      </c>
      <c r="CG373" s="52">
        <v>0</v>
      </c>
      <c r="CH373" s="53">
        <v>0</v>
      </c>
      <c r="CI373" s="54">
        <v>0</v>
      </c>
      <c r="CJ373" s="55">
        <v>0</v>
      </c>
      <c r="CK373" s="61">
        <v>100</v>
      </c>
      <c r="CL373" s="57">
        <v>0</v>
      </c>
      <c r="CM373" s="58">
        <v>0</v>
      </c>
      <c r="CN373" s="59">
        <v>0</v>
      </c>
      <c r="CO373" s="60" t="s">
        <v>455</v>
      </c>
      <c r="CP373" s="49">
        <v>0</v>
      </c>
      <c r="CQ373" s="49">
        <v>0</v>
      </c>
      <c r="CR373" s="49">
        <v>0</v>
      </c>
      <c r="CS373" s="49">
        <v>100</v>
      </c>
      <c r="CT373" s="49">
        <v>0</v>
      </c>
      <c r="CU373" s="49">
        <v>0</v>
      </c>
      <c r="CV373" s="49">
        <v>0</v>
      </c>
      <c r="CW373" s="49">
        <v>0</v>
      </c>
      <c r="CX373" s="49">
        <v>100</v>
      </c>
    </row>
    <row r="374" spans="1:102" ht="15.75" thickBot="1" x14ac:dyDescent="0.3">
      <c r="A374" s="48" t="s">
        <v>456</v>
      </c>
      <c r="B374" s="49" t="s">
        <v>853</v>
      </c>
      <c r="C374" s="49" t="s">
        <v>894</v>
      </c>
      <c r="D374" s="49" t="s">
        <v>900</v>
      </c>
      <c r="E374" s="49" t="s">
        <v>905</v>
      </c>
      <c r="F374" s="50">
        <v>2400</v>
      </c>
      <c r="G374" s="49">
        <v>-25.894629999999999</v>
      </c>
      <c r="H374" s="49">
        <v>30.27825</v>
      </c>
      <c r="I374" s="51">
        <v>26232</v>
      </c>
      <c r="J374" s="51">
        <v>43234</v>
      </c>
      <c r="K374" s="50"/>
      <c r="L374" s="49">
        <v>2416.2806409999998</v>
      </c>
      <c r="M374" s="49">
        <v>355323.04869999998</v>
      </c>
      <c r="N374" s="49">
        <v>48271.752849999997</v>
      </c>
      <c r="O374" s="49">
        <v>48.271752849999999</v>
      </c>
      <c r="P374" s="49">
        <v>112065.3401</v>
      </c>
      <c r="Q374" s="50">
        <v>1389</v>
      </c>
      <c r="R374" s="50">
        <v>1822</v>
      </c>
      <c r="S374" s="50">
        <v>1444</v>
      </c>
      <c r="T374" s="50">
        <v>1632</v>
      </c>
      <c r="U374" s="50">
        <v>2.9752580000000002E-3</v>
      </c>
      <c r="V374" s="50">
        <v>3.8638169999999999E-3</v>
      </c>
      <c r="W374" s="50">
        <v>6.0399999619999996</v>
      </c>
      <c r="X374" s="50">
        <v>2.2367899999999998E-3</v>
      </c>
      <c r="Y374" s="49">
        <v>2.2216148179999999</v>
      </c>
      <c r="Z374" s="49">
        <v>82.957275659999993</v>
      </c>
      <c r="AA374" s="49">
        <v>26.31492265</v>
      </c>
      <c r="AB374" s="50" t="s">
        <v>80</v>
      </c>
      <c r="AC374" s="49">
        <v>19.65079716</v>
      </c>
      <c r="AD374" s="49">
        <v>6.9</v>
      </c>
      <c r="AE374" s="49">
        <v>2.35</v>
      </c>
      <c r="AF374" s="49">
        <v>3.54</v>
      </c>
      <c r="AG374" s="49">
        <v>3.5</v>
      </c>
      <c r="AH374" s="49">
        <v>3.65</v>
      </c>
      <c r="AI374" s="49">
        <v>0.72</v>
      </c>
      <c r="AJ374" s="49">
        <v>0.3</v>
      </c>
      <c r="AK374" s="49">
        <v>0.56999999999999995</v>
      </c>
      <c r="AL374" s="49">
        <v>0.57999999999999996</v>
      </c>
      <c r="AM374" s="49">
        <v>864</v>
      </c>
      <c r="AN374" s="49">
        <v>636</v>
      </c>
      <c r="AO374" s="49">
        <v>720</v>
      </c>
      <c r="AP374" s="49">
        <v>717</v>
      </c>
      <c r="AQ374" s="49">
        <v>815</v>
      </c>
      <c r="AR374" s="49">
        <v>588</v>
      </c>
      <c r="AS374" s="49">
        <v>703</v>
      </c>
      <c r="AT374" s="49">
        <v>703</v>
      </c>
      <c r="AU374" s="49">
        <v>0.374</v>
      </c>
      <c r="AV374" s="49">
        <v>0.499</v>
      </c>
      <c r="AW374" s="49">
        <v>12</v>
      </c>
      <c r="AX374" s="49">
        <v>24</v>
      </c>
      <c r="AY374" s="49">
        <v>11</v>
      </c>
      <c r="AZ374" s="49">
        <v>4</v>
      </c>
      <c r="BA374" s="49">
        <v>4</v>
      </c>
      <c r="BB374" s="49">
        <v>4</v>
      </c>
      <c r="BC374" s="49">
        <v>4</v>
      </c>
      <c r="BD374" s="49">
        <v>2</v>
      </c>
      <c r="BE374" s="49">
        <v>2</v>
      </c>
      <c r="BF374" s="49">
        <v>2</v>
      </c>
      <c r="BG374" s="49">
        <v>4</v>
      </c>
      <c r="BH374" s="49">
        <v>4</v>
      </c>
      <c r="BI374" s="49">
        <v>4</v>
      </c>
      <c r="BJ374" s="49">
        <v>0</v>
      </c>
      <c r="BK374" s="49">
        <v>0</v>
      </c>
      <c r="BL374" s="49">
        <v>0</v>
      </c>
      <c r="BM374" s="49">
        <v>3</v>
      </c>
      <c r="BN374" s="49">
        <v>1</v>
      </c>
      <c r="BO374" s="49">
        <v>-0.210116684</v>
      </c>
      <c r="BP374" s="49">
        <v>0.81895258699999995</v>
      </c>
      <c r="BQ374" s="49">
        <v>10.12845944</v>
      </c>
      <c r="BR374" s="49">
        <v>123</v>
      </c>
      <c r="BS374" s="49">
        <v>63</v>
      </c>
      <c r="BT374" s="49">
        <v>85</v>
      </c>
      <c r="BU374" s="49">
        <v>100</v>
      </c>
      <c r="BV374" s="49">
        <v>116</v>
      </c>
      <c r="BW374" s="49">
        <v>138</v>
      </c>
      <c r="BX374" s="49">
        <v>156</v>
      </c>
      <c r="BY374" s="49">
        <v>175</v>
      </c>
      <c r="BZ374" s="49">
        <v>59</v>
      </c>
      <c r="CA374" s="49">
        <v>80</v>
      </c>
      <c r="CB374" s="49">
        <v>94</v>
      </c>
      <c r="CC374" s="49">
        <v>109</v>
      </c>
      <c r="CD374" s="49">
        <v>130</v>
      </c>
      <c r="CE374" s="49">
        <v>147</v>
      </c>
      <c r="CF374" s="49">
        <v>165</v>
      </c>
      <c r="CG374" s="52">
        <v>0</v>
      </c>
      <c r="CH374" s="53">
        <v>0</v>
      </c>
      <c r="CI374" s="54">
        <v>0</v>
      </c>
      <c r="CJ374" s="55">
        <v>0</v>
      </c>
      <c r="CK374" s="61">
        <v>100</v>
      </c>
      <c r="CL374" s="57">
        <v>0</v>
      </c>
      <c r="CM374" s="58">
        <v>0</v>
      </c>
      <c r="CN374" s="59">
        <v>0</v>
      </c>
      <c r="CO374" s="60" t="s">
        <v>456</v>
      </c>
      <c r="CP374" s="49">
        <v>0</v>
      </c>
      <c r="CQ374" s="49">
        <v>0</v>
      </c>
      <c r="CR374" s="49">
        <v>0</v>
      </c>
      <c r="CS374" s="49">
        <v>100</v>
      </c>
      <c r="CT374" s="49">
        <v>0</v>
      </c>
      <c r="CU374" s="49">
        <v>0</v>
      </c>
      <c r="CV374" s="49">
        <v>0</v>
      </c>
      <c r="CW374" s="49">
        <v>0</v>
      </c>
      <c r="CX374" s="49">
        <v>0</v>
      </c>
    </row>
    <row r="375" spans="1:102" x14ac:dyDescent="0.25">
      <c r="A375" s="48" t="s">
        <v>457</v>
      </c>
      <c r="B375" s="49" t="s">
        <v>853</v>
      </c>
      <c r="C375" s="49" t="s">
        <v>894</v>
      </c>
      <c r="D375" s="49" t="s">
        <v>900</v>
      </c>
      <c r="E375" s="49" t="s">
        <v>906</v>
      </c>
      <c r="F375" s="50">
        <v>2611</v>
      </c>
      <c r="G375" s="49">
        <v>-25.83811</v>
      </c>
      <c r="H375" s="49">
        <v>30.412769999999998</v>
      </c>
      <c r="I375" s="51">
        <v>26511</v>
      </c>
      <c r="J375" s="51">
        <v>43234</v>
      </c>
      <c r="K375" s="50"/>
      <c r="L375" s="49">
        <v>2627.9009639999999</v>
      </c>
      <c r="M375" s="49">
        <v>400925.05729999999</v>
      </c>
      <c r="N375" s="49">
        <v>67616.801070000001</v>
      </c>
      <c r="O375" s="49">
        <v>67.616801069999994</v>
      </c>
      <c r="P375" s="49">
        <v>135762.92929999999</v>
      </c>
      <c r="Q375" s="50">
        <v>1216</v>
      </c>
      <c r="R375" s="50">
        <v>1822</v>
      </c>
      <c r="S375" s="50">
        <v>1311</v>
      </c>
      <c r="T375" s="50">
        <v>1623</v>
      </c>
      <c r="U375" s="50">
        <v>4.3356419999999998E-3</v>
      </c>
      <c r="V375" s="50">
        <v>4.4636629999999997E-3</v>
      </c>
      <c r="W375" s="50">
        <v>7.0700001720000003</v>
      </c>
      <c r="X375" s="50">
        <v>3.0641650000000002E-3</v>
      </c>
      <c r="Y375" s="49">
        <v>2.0894894979999998</v>
      </c>
      <c r="Z375" s="49">
        <v>82.524769120000002</v>
      </c>
      <c r="AA375" s="49">
        <v>27.022546030000001</v>
      </c>
      <c r="AB375" s="50" t="s">
        <v>80</v>
      </c>
      <c r="AC375" s="49">
        <v>25.543364050000001</v>
      </c>
      <c r="AD375" s="49">
        <v>6.9</v>
      </c>
      <c r="AE375" s="49">
        <v>2.35</v>
      </c>
      <c r="AF375" s="49">
        <v>3.61</v>
      </c>
      <c r="AG375" s="49">
        <v>3.5</v>
      </c>
      <c r="AH375" s="49">
        <v>3.65</v>
      </c>
      <c r="AI375" s="49">
        <v>0.72</v>
      </c>
      <c r="AJ375" s="49">
        <v>0.3</v>
      </c>
      <c r="AK375" s="49">
        <v>0.56999999999999995</v>
      </c>
      <c r="AL375" s="49">
        <v>0.59</v>
      </c>
      <c r="AM375" s="49">
        <v>960</v>
      </c>
      <c r="AN375" s="49">
        <v>636</v>
      </c>
      <c r="AO375" s="49">
        <v>728</v>
      </c>
      <c r="AP375" s="49">
        <v>720</v>
      </c>
      <c r="AQ375" s="49">
        <v>843</v>
      </c>
      <c r="AR375" s="49">
        <v>588</v>
      </c>
      <c r="AS375" s="49">
        <v>709</v>
      </c>
      <c r="AT375" s="49">
        <v>706</v>
      </c>
      <c r="AU375" s="49">
        <v>0.34799999999999998</v>
      </c>
      <c r="AV375" s="49">
        <v>0.47799999999999998</v>
      </c>
      <c r="AW375" s="49">
        <v>12</v>
      </c>
      <c r="AX375" s="49">
        <v>42</v>
      </c>
      <c r="AY375" s="49">
        <v>11</v>
      </c>
      <c r="AZ375" s="49">
        <v>4</v>
      </c>
      <c r="BA375" s="49">
        <v>4</v>
      </c>
      <c r="BB375" s="49">
        <v>4</v>
      </c>
      <c r="BC375" s="49">
        <v>4</v>
      </c>
      <c r="BD375" s="49">
        <v>2</v>
      </c>
      <c r="BE375" s="49">
        <v>2</v>
      </c>
      <c r="BF375" s="49">
        <v>2</v>
      </c>
      <c r="BG375" s="49">
        <v>4</v>
      </c>
      <c r="BH375" s="49">
        <v>5</v>
      </c>
      <c r="BI375" s="49">
        <v>4</v>
      </c>
      <c r="BJ375" s="49">
        <v>0</v>
      </c>
      <c r="BK375" s="49">
        <v>1</v>
      </c>
      <c r="BL375" s="49">
        <v>0</v>
      </c>
      <c r="BM375" s="49">
        <v>3</v>
      </c>
      <c r="BN375" s="49">
        <v>1</v>
      </c>
      <c r="BO375" s="49">
        <v>-0.17449087699999999</v>
      </c>
      <c r="BP375" s="49">
        <v>0.77115114399999996</v>
      </c>
      <c r="BQ375" s="49">
        <v>10.05949229</v>
      </c>
      <c r="BR375" s="49">
        <v>123</v>
      </c>
      <c r="BS375" s="49">
        <v>63</v>
      </c>
      <c r="BT375" s="49">
        <v>85</v>
      </c>
      <c r="BU375" s="49">
        <v>101</v>
      </c>
      <c r="BV375" s="49">
        <v>117</v>
      </c>
      <c r="BW375" s="49">
        <v>139</v>
      </c>
      <c r="BX375" s="49">
        <v>157</v>
      </c>
      <c r="BY375" s="49">
        <v>176</v>
      </c>
      <c r="BZ375" s="49">
        <v>63</v>
      </c>
      <c r="CA375" s="49">
        <v>85</v>
      </c>
      <c r="CB375" s="49">
        <v>100</v>
      </c>
      <c r="CC375" s="49">
        <v>116</v>
      </c>
      <c r="CD375" s="49">
        <v>138</v>
      </c>
      <c r="CE375" s="49">
        <v>156</v>
      </c>
      <c r="CF375" s="49">
        <v>175</v>
      </c>
      <c r="CG375" s="52">
        <v>0</v>
      </c>
      <c r="CH375" s="53">
        <v>0</v>
      </c>
      <c r="CI375" s="54">
        <v>0</v>
      </c>
      <c r="CJ375" s="55">
        <v>0</v>
      </c>
      <c r="CK375" s="61">
        <v>100</v>
      </c>
      <c r="CL375" s="57">
        <v>0</v>
      </c>
      <c r="CM375" s="58">
        <v>0</v>
      </c>
      <c r="CN375" s="59">
        <v>0</v>
      </c>
      <c r="CO375" s="60" t="s">
        <v>457</v>
      </c>
      <c r="CP375" s="49">
        <v>0</v>
      </c>
      <c r="CQ375" s="49">
        <v>0</v>
      </c>
      <c r="CR375" s="49">
        <v>0</v>
      </c>
      <c r="CS375" s="49">
        <v>100</v>
      </c>
      <c r="CT375" s="49">
        <v>0</v>
      </c>
      <c r="CU375" s="49">
        <v>0</v>
      </c>
      <c r="CV375" s="49">
        <v>0</v>
      </c>
      <c r="CW375" s="49">
        <v>0</v>
      </c>
      <c r="CX375" s="49">
        <v>0</v>
      </c>
    </row>
    <row r="376" spans="1:102" ht="15.75" thickBot="1" x14ac:dyDescent="0.3">
      <c r="A376" s="48" t="s">
        <v>458</v>
      </c>
      <c r="B376" s="49" t="s">
        <v>853</v>
      </c>
      <c r="C376" s="49" t="s">
        <v>894</v>
      </c>
      <c r="D376" s="49" t="s">
        <v>900</v>
      </c>
      <c r="E376" s="49" t="s">
        <v>902</v>
      </c>
      <c r="F376" s="50">
        <v>186</v>
      </c>
      <c r="G376" s="49">
        <v>-25.838049999999999</v>
      </c>
      <c r="H376" s="49">
        <v>30.673580000000001</v>
      </c>
      <c r="I376" s="51">
        <v>26914</v>
      </c>
      <c r="J376" s="51">
        <v>43172</v>
      </c>
      <c r="K376" s="50">
        <v>1973</v>
      </c>
      <c r="L376" s="49">
        <v>186.30242799999999</v>
      </c>
      <c r="M376" s="49">
        <v>112070.3324</v>
      </c>
      <c r="N376" s="49">
        <v>15936.941199999999</v>
      </c>
      <c r="O376" s="49">
        <v>15.9369412</v>
      </c>
      <c r="P376" s="49">
        <v>37299.563219999996</v>
      </c>
      <c r="Q376" s="50">
        <v>1071</v>
      </c>
      <c r="R376" s="50">
        <v>2002</v>
      </c>
      <c r="S376" s="50">
        <v>1130</v>
      </c>
      <c r="T376" s="50">
        <v>1663</v>
      </c>
      <c r="U376" s="50">
        <v>1.7692991000000002E-2</v>
      </c>
      <c r="V376" s="50">
        <v>2.4960078E-2</v>
      </c>
      <c r="W376" s="50">
        <v>22.780000690000001</v>
      </c>
      <c r="X376" s="50">
        <v>1.9052949E-2</v>
      </c>
      <c r="Y376" s="49">
        <v>1.8294420769999999</v>
      </c>
      <c r="Z376" s="49">
        <v>91.024338330000006</v>
      </c>
      <c r="AA376" s="49">
        <v>4.9447159630000002</v>
      </c>
      <c r="AB376" s="50" t="s">
        <v>80</v>
      </c>
      <c r="AC376" s="49">
        <v>2.7294248259999998</v>
      </c>
      <c r="AD376" s="49">
        <v>6</v>
      </c>
      <c r="AE376" s="49">
        <v>2.5</v>
      </c>
      <c r="AF376" s="49">
        <v>3.87</v>
      </c>
      <c r="AG376" s="49">
        <v>3.7</v>
      </c>
      <c r="AH376" s="49">
        <v>3.55</v>
      </c>
      <c r="AI376" s="49">
        <v>0.74</v>
      </c>
      <c r="AJ376" s="49">
        <v>0.33</v>
      </c>
      <c r="AK376" s="49">
        <v>0.61</v>
      </c>
      <c r="AL376" s="49">
        <v>0.61</v>
      </c>
      <c r="AM376" s="49">
        <v>1302</v>
      </c>
      <c r="AN376" s="49">
        <v>855</v>
      </c>
      <c r="AO376" s="49">
        <v>1037</v>
      </c>
      <c r="AP376" s="49">
        <v>1031</v>
      </c>
      <c r="AQ376" s="49">
        <v>1018</v>
      </c>
      <c r="AR376" s="49">
        <v>790</v>
      </c>
      <c r="AS376" s="49">
        <v>895</v>
      </c>
      <c r="AT376" s="49">
        <v>892</v>
      </c>
      <c r="AU376" s="49">
        <v>1.4E-2</v>
      </c>
      <c r="AV376" s="49">
        <v>0.20100000000000001</v>
      </c>
      <c r="AW376" s="49">
        <v>12</v>
      </c>
      <c r="AX376" s="49">
        <v>42</v>
      </c>
      <c r="AY376" s="49">
        <v>2</v>
      </c>
      <c r="AZ376" s="49">
        <v>4</v>
      </c>
      <c r="BA376" s="49">
        <v>5</v>
      </c>
      <c r="BB376" s="49">
        <v>5</v>
      </c>
      <c r="BC376" s="49">
        <v>1</v>
      </c>
      <c r="BD376" s="49">
        <v>1</v>
      </c>
      <c r="BE376" s="49">
        <v>1</v>
      </c>
      <c r="BF376" s="49">
        <v>1</v>
      </c>
      <c r="BG376" s="49">
        <v>5</v>
      </c>
      <c r="BH376" s="49">
        <v>5</v>
      </c>
      <c r="BI376" s="49">
        <v>5</v>
      </c>
      <c r="BJ376" s="49">
        <v>1</v>
      </c>
      <c r="BK376" s="49">
        <v>1</v>
      </c>
      <c r="BL376" s="49">
        <v>1</v>
      </c>
      <c r="BM376" s="49">
        <v>3</v>
      </c>
      <c r="BN376" s="49">
        <v>1</v>
      </c>
      <c r="BO376" s="49">
        <v>-0.22197254499999999</v>
      </c>
      <c r="BP376" s="49">
        <v>0.72929962500000001</v>
      </c>
      <c r="BQ376" s="49">
        <v>15.0019139</v>
      </c>
      <c r="BR376" s="49">
        <v>139</v>
      </c>
      <c r="BS376" s="49">
        <v>47</v>
      </c>
      <c r="BT376" s="49">
        <v>65</v>
      </c>
      <c r="BU376" s="49">
        <v>78</v>
      </c>
      <c r="BV376" s="49">
        <v>92</v>
      </c>
      <c r="BW376" s="49">
        <v>112</v>
      </c>
      <c r="BX376" s="49">
        <v>129</v>
      </c>
      <c r="BY376" s="49">
        <v>147</v>
      </c>
      <c r="BZ376" s="49">
        <v>40</v>
      </c>
      <c r="CA376" s="49">
        <v>54</v>
      </c>
      <c r="CB376" s="49">
        <v>65</v>
      </c>
      <c r="CC376" s="49">
        <v>77</v>
      </c>
      <c r="CD376" s="49">
        <v>94</v>
      </c>
      <c r="CE376" s="49">
        <v>108</v>
      </c>
      <c r="CF376" s="49">
        <v>124</v>
      </c>
      <c r="CG376" s="52">
        <v>0</v>
      </c>
      <c r="CH376" s="53">
        <v>0</v>
      </c>
      <c r="CI376" s="54">
        <v>0</v>
      </c>
      <c r="CJ376" s="55">
        <v>0</v>
      </c>
      <c r="CK376" s="56">
        <v>60</v>
      </c>
      <c r="CL376" s="57">
        <v>40</v>
      </c>
      <c r="CM376" s="58">
        <v>0</v>
      </c>
      <c r="CN376" s="59">
        <v>0</v>
      </c>
      <c r="CO376" s="60" t="s">
        <v>458</v>
      </c>
      <c r="CP376" s="49">
        <v>0</v>
      </c>
      <c r="CQ376" s="49">
        <v>0</v>
      </c>
      <c r="CR376" s="49">
        <v>0</v>
      </c>
      <c r="CS376" s="49">
        <v>0</v>
      </c>
      <c r="CT376" s="49">
        <v>0</v>
      </c>
      <c r="CU376" s="49">
        <v>0</v>
      </c>
      <c r="CV376" s="49">
        <v>0</v>
      </c>
      <c r="CW376" s="49">
        <v>0</v>
      </c>
      <c r="CX376" s="49">
        <v>100</v>
      </c>
    </row>
    <row r="377" spans="1:102" ht="15.75" thickBot="1" x14ac:dyDescent="0.3">
      <c r="A377" s="48" t="s">
        <v>459</v>
      </c>
      <c r="B377" s="49" t="s">
        <v>853</v>
      </c>
      <c r="C377" s="49" t="s">
        <v>894</v>
      </c>
      <c r="D377" s="49" t="s">
        <v>900</v>
      </c>
      <c r="E377" s="49" t="s">
        <v>901</v>
      </c>
      <c r="F377" s="50">
        <v>48</v>
      </c>
      <c r="G377" s="49">
        <v>-25.83897</v>
      </c>
      <c r="H377" s="49">
        <v>30.684380000000001</v>
      </c>
      <c r="I377" s="51">
        <v>26921</v>
      </c>
      <c r="J377" s="51">
        <v>43235</v>
      </c>
      <c r="K377" s="50">
        <v>1973</v>
      </c>
      <c r="L377" s="49">
        <v>48.413457899999997</v>
      </c>
      <c r="M377" s="49">
        <v>45966.350879999998</v>
      </c>
      <c r="N377" s="49">
        <v>7039.4137739999996</v>
      </c>
      <c r="O377" s="49">
        <v>7.0394137739999998</v>
      </c>
      <c r="P377" s="49">
        <v>12944.61867</v>
      </c>
      <c r="Q377" s="50">
        <v>1080</v>
      </c>
      <c r="R377" s="50">
        <v>1672</v>
      </c>
      <c r="S377" s="50">
        <v>1099</v>
      </c>
      <c r="T377" s="50">
        <v>1435</v>
      </c>
      <c r="U377" s="50">
        <v>2.6837777E-2</v>
      </c>
      <c r="V377" s="50">
        <v>4.5733290000000003E-2</v>
      </c>
      <c r="W377" s="50">
        <v>19.280000690000001</v>
      </c>
      <c r="X377" s="50">
        <v>3.4608975E-2</v>
      </c>
      <c r="Y377" s="49">
        <v>1.818577288</v>
      </c>
      <c r="Z377" s="49">
        <v>94.157884690000003</v>
      </c>
      <c r="AA377" s="49">
        <v>1.739546247</v>
      </c>
      <c r="AB377" s="50" t="s">
        <v>80</v>
      </c>
      <c r="AC377" s="49">
        <v>2.805889493</v>
      </c>
      <c r="AD377" s="49">
        <v>6</v>
      </c>
      <c r="AE377" s="49">
        <v>2.5</v>
      </c>
      <c r="AF377" s="49">
        <v>3.81</v>
      </c>
      <c r="AG377" s="49">
        <v>3.45</v>
      </c>
      <c r="AH377" s="49">
        <v>3.45</v>
      </c>
      <c r="AI377" s="49">
        <v>0.74</v>
      </c>
      <c r="AJ377" s="49">
        <v>0.33</v>
      </c>
      <c r="AK377" s="49">
        <v>0.65</v>
      </c>
      <c r="AL377" s="49">
        <v>0.72</v>
      </c>
      <c r="AM377" s="49">
        <v>1085</v>
      </c>
      <c r="AN377" s="49">
        <v>855</v>
      </c>
      <c r="AO377" s="49">
        <v>1002</v>
      </c>
      <c r="AP377" s="49">
        <v>1004</v>
      </c>
      <c r="AQ377" s="49">
        <v>961</v>
      </c>
      <c r="AR377" s="49">
        <v>894</v>
      </c>
      <c r="AS377" s="49">
        <v>923</v>
      </c>
      <c r="AT377" s="49">
        <v>923</v>
      </c>
      <c r="AU377" s="49">
        <v>0.108</v>
      </c>
      <c r="AV377" s="49">
        <v>0.36</v>
      </c>
      <c r="AW377" s="49">
        <v>12</v>
      </c>
      <c r="AX377" s="49">
        <v>42</v>
      </c>
      <c r="AY377" s="49">
        <v>2</v>
      </c>
      <c r="AZ377" s="49">
        <v>4</v>
      </c>
      <c r="BA377" s="49">
        <v>5</v>
      </c>
      <c r="BB377" s="49">
        <v>5</v>
      </c>
      <c r="BC377" s="49">
        <v>5</v>
      </c>
      <c r="BD377" s="49">
        <v>1</v>
      </c>
      <c r="BE377" s="49">
        <v>1</v>
      </c>
      <c r="BF377" s="49">
        <v>1</v>
      </c>
      <c r="BG377" s="49">
        <v>5</v>
      </c>
      <c r="BH377" s="49">
        <v>5</v>
      </c>
      <c r="BI377" s="49">
        <v>5</v>
      </c>
      <c r="BJ377" s="49">
        <v>1</v>
      </c>
      <c r="BK377" s="49">
        <v>1</v>
      </c>
      <c r="BL377" s="49">
        <v>1</v>
      </c>
      <c r="BM377" s="49">
        <v>3</v>
      </c>
      <c r="BN377" s="49">
        <v>1</v>
      </c>
      <c r="BO377" s="49">
        <v>-0.22197254499999999</v>
      </c>
      <c r="BP377" s="49">
        <v>0.794130212</v>
      </c>
      <c r="BQ377" s="49">
        <v>18.608512090000001</v>
      </c>
      <c r="BR377" s="49">
        <v>153</v>
      </c>
      <c r="BS377" s="49">
        <v>36</v>
      </c>
      <c r="BT377" s="49">
        <v>50</v>
      </c>
      <c r="BU377" s="49">
        <v>61</v>
      </c>
      <c r="BV377" s="49">
        <v>73</v>
      </c>
      <c r="BW377" s="49">
        <v>90</v>
      </c>
      <c r="BX377" s="49">
        <v>104</v>
      </c>
      <c r="BY377" s="49">
        <v>120</v>
      </c>
      <c r="BZ377" s="49">
        <v>42</v>
      </c>
      <c r="CA377" s="49">
        <v>58</v>
      </c>
      <c r="CB377" s="49">
        <v>71</v>
      </c>
      <c r="CC377" s="49">
        <v>84</v>
      </c>
      <c r="CD377" s="49">
        <v>104</v>
      </c>
      <c r="CE377" s="49">
        <v>120</v>
      </c>
      <c r="CF377" s="49">
        <v>139</v>
      </c>
      <c r="CG377" s="52">
        <v>0</v>
      </c>
      <c r="CH377" s="53">
        <v>0</v>
      </c>
      <c r="CI377" s="54">
        <v>0</v>
      </c>
      <c r="CJ377" s="55">
        <v>0</v>
      </c>
      <c r="CK377" s="61">
        <v>60</v>
      </c>
      <c r="CL377" s="57">
        <v>40</v>
      </c>
      <c r="CM377" s="58">
        <v>0</v>
      </c>
      <c r="CN377" s="59">
        <v>0</v>
      </c>
      <c r="CO377" s="60" t="s">
        <v>459</v>
      </c>
      <c r="CP377" s="49">
        <v>0</v>
      </c>
      <c r="CQ377" s="49">
        <v>0</v>
      </c>
      <c r="CR377" s="49">
        <v>0</v>
      </c>
      <c r="CS377" s="49">
        <v>0</v>
      </c>
      <c r="CT377" s="49">
        <v>0</v>
      </c>
      <c r="CU377" s="49">
        <v>0</v>
      </c>
      <c r="CV377" s="49">
        <v>0</v>
      </c>
      <c r="CW377" s="49">
        <v>0</v>
      </c>
      <c r="CX377" s="49">
        <v>100</v>
      </c>
    </row>
    <row r="378" spans="1:102" ht="15.75" thickBot="1" x14ac:dyDescent="0.3">
      <c r="A378" s="62" t="s">
        <v>460</v>
      </c>
      <c r="B378" s="64" t="s">
        <v>853</v>
      </c>
      <c r="C378" s="64" t="s">
        <v>894</v>
      </c>
      <c r="D378" s="64" t="s">
        <v>900</v>
      </c>
      <c r="E378" s="64" t="s">
        <v>907</v>
      </c>
      <c r="F378" s="65">
        <v>1585</v>
      </c>
      <c r="G378" s="63">
        <v>-25.94725</v>
      </c>
      <c r="H378" s="63">
        <v>30.081189999999999</v>
      </c>
      <c r="I378" s="66">
        <v>22225</v>
      </c>
      <c r="J378" s="66">
        <v>43171</v>
      </c>
      <c r="K378" s="65"/>
      <c r="L378" s="63">
        <v>1583.4515550000001</v>
      </c>
      <c r="M378" s="63">
        <v>310855.39500000002</v>
      </c>
      <c r="N378" s="63">
        <v>22487.730469999999</v>
      </c>
      <c r="O378" s="49">
        <v>22.487730469999999</v>
      </c>
      <c r="P378" s="63">
        <v>75254.714099999997</v>
      </c>
      <c r="Q378" s="65">
        <v>1502</v>
      </c>
      <c r="R378" s="65">
        <v>1822</v>
      </c>
      <c r="S378" s="65">
        <v>1531</v>
      </c>
      <c r="T378" s="65">
        <v>1654</v>
      </c>
      <c r="U378" s="65">
        <v>2.7311219999999999E-3</v>
      </c>
      <c r="V378" s="65">
        <v>4.2522250000000001E-3</v>
      </c>
      <c r="W378" s="65">
        <v>4.9400000569999998</v>
      </c>
      <c r="X378" s="65">
        <v>2.1792650000000001E-3</v>
      </c>
      <c r="Y378" s="63">
        <v>2.4126277109999998</v>
      </c>
      <c r="Z378" s="63">
        <v>84.262214020000002</v>
      </c>
      <c r="AA378" s="63">
        <v>19.561243749999999</v>
      </c>
      <c r="AB378" s="65" t="s">
        <v>80</v>
      </c>
      <c r="AC378" s="63">
        <v>12.57801308</v>
      </c>
      <c r="AD378" s="63">
        <v>6.9</v>
      </c>
      <c r="AE378" s="63">
        <v>2.35</v>
      </c>
      <c r="AF378" s="63">
        <v>3.55</v>
      </c>
      <c r="AG378" s="63">
        <v>3.5</v>
      </c>
      <c r="AH378" s="63">
        <v>3.65</v>
      </c>
      <c r="AI378" s="63">
        <v>0.72</v>
      </c>
      <c r="AJ378" s="63">
        <v>0.3</v>
      </c>
      <c r="AK378" s="63">
        <v>0.61</v>
      </c>
      <c r="AL378" s="63">
        <v>0.61</v>
      </c>
      <c r="AM378" s="63">
        <v>765</v>
      </c>
      <c r="AN378" s="63">
        <v>636</v>
      </c>
      <c r="AO378" s="63">
        <v>704</v>
      </c>
      <c r="AP378" s="63">
        <v>707</v>
      </c>
      <c r="AQ378" s="63">
        <v>759</v>
      </c>
      <c r="AR378" s="63">
        <v>588</v>
      </c>
      <c r="AS378" s="63">
        <v>685</v>
      </c>
      <c r="AT378" s="63">
        <v>690</v>
      </c>
      <c r="AU378" s="63">
        <v>0.47099999999999997</v>
      </c>
      <c r="AV378" s="63">
        <v>0.67</v>
      </c>
      <c r="AW378" s="63">
        <v>12</v>
      </c>
      <c r="AX378" s="63">
        <v>24</v>
      </c>
      <c r="AY378" s="63">
        <v>11</v>
      </c>
      <c r="AZ378" s="63">
        <v>4</v>
      </c>
      <c r="BA378" s="63">
        <v>4</v>
      </c>
      <c r="BB378" s="63">
        <v>4</v>
      </c>
      <c r="BC378" s="63">
        <v>4</v>
      </c>
      <c r="BD378" s="63">
        <v>2</v>
      </c>
      <c r="BE378" s="63">
        <v>2</v>
      </c>
      <c r="BF378" s="63">
        <v>2</v>
      </c>
      <c r="BG378" s="63">
        <v>4</v>
      </c>
      <c r="BH378" s="63">
        <v>4</v>
      </c>
      <c r="BI378" s="63">
        <v>4</v>
      </c>
      <c r="BJ378" s="63">
        <v>0</v>
      </c>
      <c r="BK378" s="63">
        <v>0</v>
      </c>
      <c r="BL378" s="63">
        <v>0</v>
      </c>
      <c r="BM378" s="63">
        <v>3</v>
      </c>
      <c r="BN378" s="63">
        <v>1</v>
      </c>
      <c r="BO378" s="63">
        <v>-0.22651961200000001</v>
      </c>
      <c r="BP378" s="63">
        <v>0.75164028500000002</v>
      </c>
      <c r="BQ378" s="63">
        <v>15.432981659999999</v>
      </c>
      <c r="BR378" s="63">
        <v>126</v>
      </c>
      <c r="BS378" s="63">
        <v>59</v>
      </c>
      <c r="BT378" s="63">
        <v>79</v>
      </c>
      <c r="BU378" s="63">
        <v>94</v>
      </c>
      <c r="BV378" s="63">
        <v>109</v>
      </c>
      <c r="BW378" s="63">
        <v>131</v>
      </c>
      <c r="BX378" s="63">
        <v>148</v>
      </c>
      <c r="BY378" s="63">
        <v>167</v>
      </c>
      <c r="BZ378" s="63">
        <v>52</v>
      </c>
      <c r="CA378" s="63">
        <v>70</v>
      </c>
      <c r="CB378" s="63">
        <v>84</v>
      </c>
      <c r="CC378" s="63">
        <v>97</v>
      </c>
      <c r="CD378" s="63">
        <v>117</v>
      </c>
      <c r="CE378" s="63">
        <v>133</v>
      </c>
      <c r="CF378" s="63">
        <v>149</v>
      </c>
      <c r="CG378" s="52">
        <v>0</v>
      </c>
      <c r="CH378" s="53">
        <v>0</v>
      </c>
      <c r="CI378" s="54">
        <v>0</v>
      </c>
      <c r="CJ378" s="55">
        <v>100</v>
      </c>
      <c r="CK378" s="61">
        <v>0</v>
      </c>
      <c r="CL378" s="57">
        <v>0</v>
      </c>
      <c r="CM378" s="58">
        <v>0</v>
      </c>
      <c r="CN378" s="59">
        <v>0</v>
      </c>
      <c r="CO378" s="67" t="s">
        <v>460</v>
      </c>
      <c r="CP378" s="49">
        <v>0</v>
      </c>
      <c r="CQ378" s="49">
        <v>0</v>
      </c>
      <c r="CR378" s="49">
        <v>0</v>
      </c>
      <c r="CS378" s="49">
        <v>100</v>
      </c>
      <c r="CT378" s="49">
        <v>0</v>
      </c>
      <c r="CU378" s="49">
        <v>0</v>
      </c>
      <c r="CV378" s="49">
        <v>0</v>
      </c>
      <c r="CW378" s="49">
        <v>0</v>
      </c>
      <c r="CX378" s="49">
        <v>0</v>
      </c>
    </row>
    <row r="379" spans="1:102" ht="15.75" thickBot="1" x14ac:dyDescent="0.3">
      <c r="A379" s="62" t="s">
        <v>461</v>
      </c>
      <c r="B379" s="64" t="s">
        <v>853</v>
      </c>
      <c r="C379" s="64" t="s">
        <v>894</v>
      </c>
      <c r="D379" s="64" t="s">
        <v>900</v>
      </c>
      <c r="E379" s="64" t="s">
        <v>901</v>
      </c>
      <c r="F379" s="65">
        <v>3127</v>
      </c>
      <c r="G379" s="63">
        <v>-25.88233</v>
      </c>
      <c r="H379" s="63">
        <v>30.61908</v>
      </c>
      <c r="I379" s="66">
        <v>26268</v>
      </c>
      <c r="J379" s="66">
        <v>43234</v>
      </c>
      <c r="K379" s="65"/>
      <c r="L379" s="63">
        <v>3125.5297879999998</v>
      </c>
      <c r="M379" s="63">
        <v>479358.17800000001</v>
      </c>
      <c r="N379" s="63">
        <v>97513.713199999998</v>
      </c>
      <c r="O379" s="49">
        <v>97.513713199999998</v>
      </c>
      <c r="P379" s="63">
        <v>173724.63320000001</v>
      </c>
      <c r="Q379" s="65">
        <v>1021</v>
      </c>
      <c r="R379" s="65">
        <v>1822</v>
      </c>
      <c r="S379" s="65">
        <v>1117</v>
      </c>
      <c r="T379" s="65">
        <v>1614</v>
      </c>
      <c r="U379" s="65">
        <v>4.6573159999999999E-3</v>
      </c>
      <c r="V379" s="65">
        <v>4.6107450000000003E-3</v>
      </c>
      <c r="W379" s="65">
        <v>9.3900003430000005</v>
      </c>
      <c r="X379" s="65">
        <v>3.8144659999999999E-3</v>
      </c>
      <c r="Y379" s="63">
        <v>1.881220077</v>
      </c>
      <c r="Z379" s="63">
        <v>81.890221220000001</v>
      </c>
      <c r="AA379" s="63">
        <v>30.030060500000001</v>
      </c>
      <c r="AB379" s="65" t="s">
        <v>80</v>
      </c>
      <c r="AC379" s="63">
        <v>37.204893259999999</v>
      </c>
      <c r="AD379" s="63">
        <v>6.9</v>
      </c>
      <c r="AE379" s="63">
        <v>2.35</v>
      </c>
      <c r="AF379" s="63">
        <v>3.71</v>
      </c>
      <c r="AG379" s="63">
        <v>3.6</v>
      </c>
      <c r="AH379" s="63">
        <v>3.65</v>
      </c>
      <c r="AI379" s="63">
        <v>0.74</v>
      </c>
      <c r="AJ379" s="63">
        <v>0.3</v>
      </c>
      <c r="AK379" s="63">
        <v>0.57999999999999996</v>
      </c>
      <c r="AL379" s="63">
        <v>0.59</v>
      </c>
      <c r="AM379" s="63">
        <v>1208</v>
      </c>
      <c r="AN379" s="63">
        <v>636</v>
      </c>
      <c r="AO379" s="63">
        <v>758</v>
      </c>
      <c r="AP379" s="63">
        <v>729</v>
      </c>
      <c r="AQ379" s="63">
        <v>940</v>
      </c>
      <c r="AR379" s="63">
        <v>588</v>
      </c>
      <c r="AS379" s="63">
        <v>729</v>
      </c>
      <c r="AT379" s="63">
        <v>715</v>
      </c>
      <c r="AU379" s="63">
        <v>0.48099999999999998</v>
      </c>
      <c r="AV379" s="63">
        <v>0.46300000000000002</v>
      </c>
      <c r="AW379" s="63">
        <v>12</v>
      </c>
      <c r="AX379" s="63">
        <v>42</v>
      </c>
      <c r="AY379" s="63">
        <v>2</v>
      </c>
      <c r="AZ379" s="63">
        <v>4</v>
      </c>
      <c r="BA379" s="63">
        <v>4</v>
      </c>
      <c r="BB379" s="63">
        <v>5</v>
      </c>
      <c r="BC379" s="63">
        <v>4</v>
      </c>
      <c r="BD379" s="63">
        <v>2</v>
      </c>
      <c r="BE379" s="63">
        <v>2</v>
      </c>
      <c r="BF379" s="63">
        <v>1</v>
      </c>
      <c r="BG379" s="63">
        <v>4</v>
      </c>
      <c r="BH379" s="63">
        <v>5</v>
      </c>
      <c r="BI379" s="63">
        <v>4</v>
      </c>
      <c r="BJ379" s="63">
        <v>0</v>
      </c>
      <c r="BK379" s="63">
        <v>1</v>
      </c>
      <c r="BL379" s="63">
        <v>0</v>
      </c>
      <c r="BM379" s="63">
        <v>3</v>
      </c>
      <c r="BN379" s="63">
        <v>1</v>
      </c>
      <c r="BO379" s="63">
        <v>-0.28772739000000003</v>
      </c>
      <c r="BP379" s="63">
        <v>0.84884518099999995</v>
      </c>
      <c r="BQ379" s="63">
        <v>14.550334319999999</v>
      </c>
      <c r="BR379" s="63">
        <v>118</v>
      </c>
      <c r="BS379" s="63">
        <v>65</v>
      </c>
      <c r="BT379" s="63">
        <v>88</v>
      </c>
      <c r="BU379" s="63">
        <v>104</v>
      </c>
      <c r="BV379" s="63">
        <v>121</v>
      </c>
      <c r="BW379" s="63">
        <v>144</v>
      </c>
      <c r="BX379" s="63">
        <v>163</v>
      </c>
      <c r="BY379" s="63">
        <v>184</v>
      </c>
      <c r="BZ379" s="63">
        <v>67</v>
      </c>
      <c r="CA379" s="63">
        <v>90</v>
      </c>
      <c r="CB379" s="63">
        <v>107</v>
      </c>
      <c r="CC379" s="63">
        <v>124</v>
      </c>
      <c r="CD379" s="63">
        <v>148</v>
      </c>
      <c r="CE379" s="63">
        <v>167</v>
      </c>
      <c r="CF379" s="63">
        <v>188</v>
      </c>
      <c r="CG379" s="52">
        <v>0</v>
      </c>
      <c r="CH379" s="53">
        <v>0</v>
      </c>
      <c r="CI379" s="54">
        <v>0</v>
      </c>
      <c r="CJ379" s="55">
        <v>0</v>
      </c>
      <c r="CK379" s="61">
        <v>70</v>
      </c>
      <c r="CL379" s="57">
        <v>30</v>
      </c>
      <c r="CM379" s="58">
        <v>0</v>
      </c>
      <c r="CN379" s="59">
        <v>0</v>
      </c>
      <c r="CO379" s="67" t="s">
        <v>461</v>
      </c>
      <c r="CP379" s="49">
        <v>0</v>
      </c>
      <c r="CQ379" s="49">
        <v>0</v>
      </c>
      <c r="CR379" s="49">
        <v>0</v>
      </c>
      <c r="CS379" s="49">
        <v>0</v>
      </c>
      <c r="CT379" s="49">
        <v>0</v>
      </c>
      <c r="CU379" s="49">
        <v>0</v>
      </c>
      <c r="CV379" s="49">
        <v>0</v>
      </c>
      <c r="CW379" s="49">
        <v>0</v>
      </c>
      <c r="CX379" s="49">
        <v>100</v>
      </c>
    </row>
    <row r="380" spans="1:102" ht="15.75" thickBot="1" x14ac:dyDescent="0.3">
      <c r="A380" s="62" t="s">
        <v>462</v>
      </c>
      <c r="B380" s="64" t="s">
        <v>853</v>
      </c>
      <c r="C380" s="64" t="s">
        <v>894</v>
      </c>
      <c r="D380" s="64" t="s">
        <v>895</v>
      </c>
      <c r="E380" s="64" t="s">
        <v>896</v>
      </c>
      <c r="F380" s="65">
        <v>902</v>
      </c>
      <c r="G380" s="63">
        <v>-25.712520000000001</v>
      </c>
      <c r="H380" s="63">
        <v>31.530139999999999</v>
      </c>
      <c r="I380" s="66">
        <v>35781</v>
      </c>
      <c r="J380" s="66">
        <v>43333</v>
      </c>
      <c r="K380" s="65"/>
      <c r="L380" s="63">
        <v>858.34794820000002</v>
      </c>
      <c r="M380" s="63">
        <v>253129.66020000001</v>
      </c>
      <c r="N380" s="63">
        <v>41377.036059999999</v>
      </c>
      <c r="O380" s="49">
        <v>41.377036060000002</v>
      </c>
      <c r="P380" s="63">
        <v>90933.099270000006</v>
      </c>
      <c r="Q380" s="65">
        <v>331</v>
      </c>
      <c r="R380" s="65">
        <v>1755</v>
      </c>
      <c r="S380" s="65">
        <v>331</v>
      </c>
      <c r="T380" s="65">
        <v>1159</v>
      </c>
      <c r="U380" s="65">
        <v>7.5424649999999999E-3</v>
      </c>
      <c r="V380" s="65">
        <v>1.5659863999999999E-2</v>
      </c>
      <c r="W380" s="65">
        <v>25.260000229999999</v>
      </c>
      <c r="X380" s="65">
        <v>1.2140793E-2</v>
      </c>
      <c r="Y380" s="63">
        <v>0.995193306</v>
      </c>
      <c r="Z380" s="63">
        <v>85.676966500000006</v>
      </c>
      <c r="AA380" s="63">
        <v>11.681422550000001</v>
      </c>
      <c r="AB380" s="65" t="s">
        <v>80</v>
      </c>
      <c r="AC380" s="63">
        <v>5.8068732560000003</v>
      </c>
      <c r="AD380" s="63">
        <v>6.4</v>
      </c>
      <c r="AE380" s="63">
        <v>2.1</v>
      </c>
      <c r="AF380" s="63">
        <v>3.53</v>
      </c>
      <c r="AG380" s="63">
        <v>3.4</v>
      </c>
      <c r="AH380" s="63">
        <v>3.4</v>
      </c>
      <c r="AI380" s="63">
        <v>0.64</v>
      </c>
      <c r="AJ380" s="63">
        <v>0.09</v>
      </c>
      <c r="AK380" s="63">
        <v>0.35</v>
      </c>
      <c r="AL380" s="63">
        <v>0.36</v>
      </c>
      <c r="AM380" s="63">
        <v>1736</v>
      </c>
      <c r="AN380" s="63">
        <v>671</v>
      </c>
      <c r="AO380" s="63">
        <v>1103</v>
      </c>
      <c r="AP380" s="63">
        <v>1131</v>
      </c>
      <c r="AQ380" s="63">
        <v>1318</v>
      </c>
      <c r="AR380" s="63">
        <v>805</v>
      </c>
      <c r="AS380" s="63">
        <v>968</v>
      </c>
      <c r="AT380" s="63">
        <v>960</v>
      </c>
      <c r="AU380" s="63">
        <v>1.542</v>
      </c>
      <c r="AV380" s="63">
        <v>0.52700000000000002</v>
      </c>
      <c r="AW380" s="63">
        <v>11</v>
      </c>
      <c r="AX380" s="63">
        <v>37</v>
      </c>
      <c r="AY380" s="63">
        <v>2</v>
      </c>
      <c r="AZ380" s="63">
        <v>4</v>
      </c>
      <c r="BA380" s="63">
        <v>1</v>
      </c>
      <c r="BB380" s="63">
        <v>2</v>
      </c>
      <c r="BC380" s="63">
        <v>1</v>
      </c>
      <c r="BD380" s="63">
        <v>1</v>
      </c>
      <c r="BE380" s="63">
        <v>1</v>
      </c>
      <c r="BF380" s="63">
        <v>1</v>
      </c>
      <c r="BG380" s="63">
        <v>5</v>
      </c>
      <c r="BH380" s="63">
        <v>5</v>
      </c>
      <c r="BI380" s="63">
        <v>5</v>
      </c>
      <c r="BJ380" s="63">
        <v>2</v>
      </c>
      <c r="BK380" s="63">
        <v>2</v>
      </c>
      <c r="BL380" s="63">
        <v>1</v>
      </c>
      <c r="BM380" s="63">
        <v>3</v>
      </c>
      <c r="BN380" s="63">
        <v>1</v>
      </c>
      <c r="BO380" s="63">
        <v>-5.1171763000000002E-2</v>
      </c>
      <c r="BP380" s="63">
        <v>0.81256522799999997</v>
      </c>
      <c r="BQ380" s="63">
        <v>32.581603289999997</v>
      </c>
      <c r="BR380" s="63">
        <v>183</v>
      </c>
      <c r="BS380" s="63">
        <v>79</v>
      </c>
      <c r="BT380" s="63">
        <v>111</v>
      </c>
      <c r="BU380" s="63">
        <v>135</v>
      </c>
      <c r="BV380" s="63">
        <v>161</v>
      </c>
      <c r="BW380" s="63">
        <v>199</v>
      </c>
      <c r="BX380" s="63">
        <v>231</v>
      </c>
      <c r="BY380" s="63">
        <v>266</v>
      </c>
      <c r="BZ380" s="63">
        <v>67</v>
      </c>
      <c r="CA380" s="63">
        <v>94</v>
      </c>
      <c r="CB380" s="63">
        <v>114</v>
      </c>
      <c r="CC380" s="63">
        <v>136</v>
      </c>
      <c r="CD380" s="63">
        <v>168</v>
      </c>
      <c r="CE380" s="63">
        <v>195</v>
      </c>
      <c r="CF380" s="63">
        <v>225</v>
      </c>
      <c r="CG380" s="52">
        <v>0</v>
      </c>
      <c r="CH380" s="53">
        <v>0</v>
      </c>
      <c r="CI380" s="54">
        <v>0</v>
      </c>
      <c r="CJ380" s="55">
        <v>0</v>
      </c>
      <c r="CK380" s="61">
        <v>0</v>
      </c>
      <c r="CL380" s="57">
        <v>0</v>
      </c>
      <c r="CM380" s="58">
        <v>0</v>
      </c>
      <c r="CN380" s="59">
        <v>100</v>
      </c>
      <c r="CO380" s="67" t="s">
        <v>462</v>
      </c>
      <c r="CP380" s="49">
        <v>0</v>
      </c>
      <c r="CQ380" s="49">
        <v>0</v>
      </c>
      <c r="CR380" s="49">
        <v>0</v>
      </c>
      <c r="CS380" s="49">
        <v>0</v>
      </c>
      <c r="CT380" s="49">
        <v>0</v>
      </c>
      <c r="CU380" s="49">
        <v>0</v>
      </c>
      <c r="CV380" s="49">
        <v>0</v>
      </c>
      <c r="CW380" s="49">
        <v>100</v>
      </c>
      <c r="CX380" s="49">
        <v>0</v>
      </c>
    </row>
    <row r="381" spans="1:102" ht="15.75" thickBot="1" x14ac:dyDescent="0.3">
      <c r="A381" s="48" t="s">
        <v>463</v>
      </c>
      <c r="B381" s="49" t="s">
        <v>853</v>
      </c>
      <c r="C381" s="49" t="s">
        <v>860</v>
      </c>
      <c r="D381" s="49" t="s">
        <v>884</v>
      </c>
      <c r="E381" s="49" t="s">
        <v>887</v>
      </c>
      <c r="F381" s="50">
        <v>180</v>
      </c>
      <c r="G381" s="49">
        <v>-25.786020000000001</v>
      </c>
      <c r="H381" s="49">
        <v>30.924330000000001</v>
      </c>
      <c r="I381" s="51">
        <v>17564</v>
      </c>
      <c r="J381" s="51">
        <v>43236</v>
      </c>
      <c r="K381" s="50">
        <v>1947</v>
      </c>
      <c r="L381" s="49">
        <v>179.78204439999999</v>
      </c>
      <c r="M381" s="49">
        <v>93676.757949999999</v>
      </c>
      <c r="N381" s="49">
        <v>19184.75533</v>
      </c>
      <c r="O381" s="49">
        <v>19.184755330000002</v>
      </c>
      <c r="P381" s="49">
        <v>33413.938719999998</v>
      </c>
      <c r="Q381" s="50">
        <v>729</v>
      </c>
      <c r="R381" s="50">
        <v>1689</v>
      </c>
      <c r="S381" s="50">
        <v>821</v>
      </c>
      <c r="T381" s="50">
        <v>1395</v>
      </c>
      <c r="U381" s="50">
        <v>2.5210289E-2</v>
      </c>
      <c r="V381" s="50">
        <v>2.8730525E-2</v>
      </c>
      <c r="W381" s="50">
        <v>22.68000031</v>
      </c>
      <c r="X381" s="50">
        <v>2.2904614E-2</v>
      </c>
      <c r="Y381" s="49">
        <v>1.5841477479999999</v>
      </c>
      <c r="Z381" s="49">
        <v>90.527878700000002</v>
      </c>
      <c r="AA381" s="49">
        <v>4.2322262190000002</v>
      </c>
      <c r="AB381" s="50" t="s">
        <v>80</v>
      </c>
      <c r="AC381" s="49">
        <v>2.9814107870000002</v>
      </c>
      <c r="AD381" s="49">
        <v>5.55</v>
      </c>
      <c r="AE381" s="49">
        <v>2.4</v>
      </c>
      <c r="AF381" s="49">
        <v>3.26</v>
      </c>
      <c r="AG381" s="49">
        <v>2.9</v>
      </c>
      <c r="AH381" s="49">
        <v>3.8</v>
      </c>
      <c r="AI381" s="49">
        <v>0.56999999999999995</v>
      </c>
      <c r="AJ381" s="49">
        <v>0.31</v>
      </c>
      <c r="AK381" s="49">
        <v>0.37</v>
      </c>
      <c r="AL381" s="49">
        <v>0.4</v>
      </c>
      <c r="AM381" s="49">
        <v>1293</v>
      </c>
      <c r="AN381" s="49">
        <v>734</v>
      </c>
      <c r="AO381" s="49">
        <v>1023</v>
      </c>
      <c r="AP381" s="49">
        <v>1035</v>
      </c>
      <c r="AQ381" s="49">
        <v>1074</v>
      </c>
      <c r="AR381" s="49">
        <v>855</v>
      </c>
      <c r="AS381" s="49">
        <v>947</v>
      </c>
      <c r="AT381" s="49">
        <v>930</v>
      </c>
      <c r="AU381" s="49">
        <v>1.7999999999999999E-2</v>
      </c>
      <c r="AV381" s="49">
        <v>0.19900000000000001</v>
      </c>
      <c r="AW381" s="49">
        <v>12</v>
      </c>
      <c r="AX381" s="49">
        <v>42</v>
      </c>
      <c r="AY381" s="49">
        <v>2</v>
      </c>
      <c r="AZ381" s="49">
        <v>4</v>
      </c>
      <c r="BA381" s="49">
        <v>5</v>
      </c>
      <c r="BB381" s="49">
        <v>5</v>
      </c>
      <c r="BC381" s="49">
        <v>2</v>
      </c>
      <c r="BD381" s="49">
        <v>1</v>
      </c>
      <c r="BE381" s="49">
        <v>1</v>
      </c>
      <c r="BF381" s="49">
        <v>1</v>
      </c>
      <c r="BG381" s="49">
        <v>5</v>
      </c>
      <c r="BH381" s="49">
        <v>5</v>
      </c>
      <c r="BI381" s="49">
        <v>5</v>
      </c>
      <c r="BJ381" s="49">
        <v>1</v>
      </c>
      <c r="BK381" s="49">
        <v>1</v>
      </c>
      <c r="BL381" s="49">
        <v>1</v>
      </c>
      <c r="BM381" s="49">
        <v>3</v>
      </c>
      <c r="BN381" s="49">
        <v>1</v>
      </c>
      <c r="BO381" s="49">
        <v>-0.15018764900000001</v>
      </c>
      <c r="BP381" s="49">
        <v>0.79875727100000005</v>
      </c>
      <c r="BQ381" s="49">
        <v>19.788826969999999</v>
      </c>
      <c r="BR381" s="49">
        <v>168</v>
      </c>
      <c r="BS381" s="49">
        <v>51</v>
      </c>
      <c r="BT381" s="49">
        <v>71</v>
      </c>
      <c r="BU381" s="49">
        <v>86</v>
      </c>
      <c r="BV381" s="49">
        <v>103</v>
      </c>
      <c r="BW381" s="49">
        <v>127</v>
      </c>
      <c r="BX381" s="49">
        <v>147</v>
      </c>
      <c r="BY381" s="49">
        <v>170</v>
      </c>
      <c r="BZ381" s="49">
        <v>46</v>
      </c>
      <c r="CA381" s="49">
        <v>64</v>
      </c>
      <c r="CB381" s="49">
        <v>78</v>
      </c>
      <c r="CC381" s="49">
        <v>93</v>
      </c>
      <c r="CD381" s="49">
        <v>114</v>
      </c>
      <c r="CE381" s="49">
        <v>133</v>
      </c>
      <c r="CF381" s="49">
        <v>153</v>
      </c>
      <c r="CG381" s="52">
        <v>0</v>
      </c>
      <c r="CH381" s="53">
        <v>0</v>
      </c>
      <c r="CI381" s="54">
        <v>0</v>
      </c>
      <c r="CJ381" s="55">
        <v>0</v>
      </c>
      <c r="CK381" s="61">
        <v>0</v>
      </c>
      <c r="CL381" s="57">
        <v>100</v>
      </c>
      <c r="CM381" s="58">
        <v>0</v>
      </c>
      <c r="CN381" s="59">
        <v>0</v>
      </c>
      <c r="CO381" s="60" t="s">
        <v>463</v>
      </c>
      <c r="CP381" s="49">
        <v>0</v>
      </c>
      <c r="CQ381" s="49">
        <v>0</v>
      </c>
      <c r="CR381" s="49">
        <v>0</v>
      </c>
      <c r="CS381" s="49">
        <v>0</v>
      </c>
      <c r="CT381" s="49">
        <v>0</v>
      </c>
      <c r="CU381" s="49">
        <v>0</v>
      </c>
      <c r="CV381" s="49">
        <v>0</v>
      </c>
      <c r="CW381" s="49">
        <v>0</v>
      </c>
      <c r="CX381" s="49">
        <v>100</v>
      </c>
    </row>
    <row r="382" spans="1:102" x14ac:dyDescent="0.25">
      <c r="A382" s="48" t="s">
        <v>464</v>
      </c>
      <c r="B382" s="49" t="s">
        <v>853</v>
      </c>
      <c r="C382" s="49" t="s">
        <v>860</v>
      </c>
      <c r="D382" s="49" t="s">
        <v>884</v>
      </c>
      <c r="E382" s="49" t="s">
        <v>885</v>
      </c>
      <c r="F382" s="50">
        <v>126</v>
      </c>
      <c r="G382" s="49">
        <v>-25.61111</v>
      </c>
      <c r="H382" s="49">
        <v>30.87491</v>
      </c>
      <c r="I382" s="51">
        <v>17574</v>
      </c>
      <c r="J382" s="51">
        <v>43236</v>
      </c>
      <c r="K382" s="50">
        <v>1947</v>
      </c>
      <c r="L382" s="49">
        <v>126.8686197</v>
      </c>
      <c r="M382" s="49">
        <v>70401.224310000005</v>
      </c>
      <c r="N382" s="49">
        <v>11186.845499999999</v>
      </c>
      <c r="O382" s="49">
        <v>11.1868455</v>
      </c>
      <c r="P382" s="49">
        <v>24046.835950000001</v>
      </c>
      <c r="Q382" s="50">
        <v>846</v>
      </c>
      <c r="R382" s="50">
        <v>1698</v>
      </c>
      <c r="S382" s="50">
        <v>866</v>
      </c>
      <c r="T382" s="50">
        <v>1346</v>
      </c>
      <c r="U382" s="50">
        <v>1.7482193E-2</v>
      </c>
      <c r="V382" s="50">
        <v>3.5430857000000003E-2</v>
      </c>
      <c r="W382" s="50">
        <v>18.629999160000001</v>
      </c>
      <c r="X382" s="50">
        <v>2.6614727000000001E-2</v>
      </c>
      <c r="Y382" s="49">
        <v>1.6610529999999999</v>
      </c>
      <c r="Z382" s="49">
        <v>91.176319899999996</v>
      </c>
      <c r="AA382" s="49">
        <v>3.1006842809999999</v>
      </c>
      <c r="AB382" s="50" t="s">
        <v>80</v>
      </c>
      <c r="AC382" s="49">
        <v>4.5711541950000001</v>
      </c>
      <c r="AD382" s="49">
        <v>5.15</v>
      </c>
      <c r="AE382" s="49">
        <v>2.2000000000000002</v>
      </c>
      <c r="AF382" s="49">
        <v>2.8</v>
      </c>
      <c r="AG382" s="49">
        <v>2.5</v>
      </c>
      <c r="AH382" s="49">
        <v>2.5</v>
      </c>
      <c r="AI382" s="49">
        <v>0.6</v>
      </c>
      <c r="AJ382" s="49">
        <v>0.25</v>
      </c>
      <c r="AK382" s="49">
        <v>0.4</v>
      </c>
      <c r="AL382" s="49">
        <v>0.38</v>
      </c>
      <c r="AM382" s="49">
        <v>1464</v>
      </c>
      <c r="AN382" s="49">
        <v>793</v>
      </c>
      <c r="AO382" s="49">
        <v>1090</v>
      </c>
      <c r="AP382" s="49">
        <v>1052</v>
      </c>
      <c r="AQ382" s="49">
        <v>1285</v>
      </c>
      <c r="AR382" s="49">
        <v>854</v>
      </c>
      <c r="AS382" s="49">
        <v>1017</v>
      </c>
      <c r="AT382" s="49">
        <v>971</v>
      </c>
      <c r="AU382" s="49">
        <v>2.3E-2</v>
      </c>
      <c r="AV382" s="49">
        <v>0.18099999999999999</v>
      </c>
      <c r="AW382" s="49">
        <v>12</v>
      </c>
      <c r="AX382" s="49">
        <v>42</v>
      </c>
      <c r="AY382" s="49">
        <v>2</v>
      </c>
      <c r="AZ382" s="49">
        <v>4</v>
      </c>
      <c r="BA382" s="49">
        <v>2</v>
      </c>
      <c r="BB382" s="49">
        <v>5</v>
      </c>
      <c r="BC382" s="49">
        <v>1</v>
      </c>
      <c r="BD382" s="49">
        <v>1</v>
      </c>
      <c r="BE382" s="49">
        <v>1</v>
      </c>
      <c r="BF382" s="49">
        <v>1</v>
      </c>
      <c r="BG382" s="49">
        <v>5</v>
      </c>
      <c r="BH382" s="49">
        <v>5</v>
      </c>
      <c r="BI382" s="49">
        <v>5</v>
      </c>
      <c r="BJ382" s="49">
        <v>1</v>
      </c>
      <c r="BK382" s="49">
        <v>1</v>
      </c>
      <c r="BL382" s="49">
        <v>1</v>
      </c>
      <c r="BM382" s="49">
        <v>3</v>
      </c>
      <c r="BN382" s="49">
        <v>1</v>
      </c>
      <c r="BO382" s="49">
        <v>-0.128532754</v>
      </c>
      <c r="BP382" s="49">
        <v>0.77101818200000005</v>
      </c>
      <c r="BQ382" s="49">
        <v>15.30402376</v>
      </c>
      <c r="BR382" s="49">
        <v>161</v>
      </c>
      <c r="BS382" s="49">
        <v>55</v>
      </c>
      <c r="BT382" s="49">
        <v>77</v>
      </c>
      <c r="BU382" s="49">
        <v>93</v>
      </c>
      <c r="BV382" s="49">
        <v>111</v>
      </c>
      <c r="BW382" s="49">
        <v>137</v>
      </c>
      <c r="BX382" s="49">
        <v>159</v>
      </c>
      <c r="BY382" s="49">
        <v>183</v>
      </c>
      <c r="BZ382" s="49">
        <v>61</v>
      </c>
      <c r="CA382" s="49">
        <v>85</v>
      </c>
      <c r="CB382" s="49">
        <v>103</v>
      </c>
      <c r="CC382" s="49">
        <v>123</v>
      </c>
      <c r="CD382" s="49">
        <v>152</v>
      </c>
      <c r="CE382" s="49">
        <v>176</v>
      </c>
      <c r="CF382" s="49">
        <v>203</v>
      </c>
      <c r="CG382" s="52">
        <v>0</v>
      </c>
      <c r="CH382" s="53">
        <v>0</v>
      </c>
      <c r="CI382" s="54">
        <v>0</v>
      </c>
      <c r="CJ382" s="55">
        <v>0</v>
      </c>
      <c r="CK382" s="61">
        <v>0</v>
      </c>
      <c r="CL382" s="57">
        <v>100</v>
      </c>
      <c r="CM382" s="58">
        <v>0</v>
      </c>
      <c r="CN382" s="59">
        <v>0</v>
      </c>
      <c r="CO382" s="60" t="s">
        <v>464</v>
      </c>
      <c r="CP382" s="49">
        <v>0</v>
      </c>
      <c r="CQ382" s="49">
        <v>0</v>
      </c>
      <c r="CR382" s="49">
        <v>0</v>
      </c>
      <c r="CS382" s="49">
        <v>0</v>
      </c>
      <c r="CT382" s="49">
        <v>0</v>
      </c>
      <c r="CU382" s="49">
        <v>0</v>
      </c>
      <c r="CV382" s="49">
        <v>0</v>
      </c>
      <c r="CW382" s="49">
        <v>0</v>
      </c>
      <c r="CX382" s="49">
        <v>100</v>
      </c>
    </row>
    <row r="383" spans="1:102" x14ac:dyDescent="0.25">
      <c r="A383" s="48" t="s">
        <v>465</v>
      </c>
      <c r="B383" s="49" t="s">
        <v>853</v>
      </c>
      <c r="C383" s="49" t="s">
        <v>860</v>
      </c>
      <c r="D383" s="49" t="s">
        <v>866</v>
      </c>
      <c r="E383" s="49" t="s">
        <v>1102</v>
      </c>
      <c r="F383" s="50">
        <v>402</v>
      </c>
      <c r="G383" s="49">
        <v>-25.646409999999999</v>
      </c>
      <c r="H383" s="49">
        <v>30.277539999999998</v>
      </c>
      <c r="I383" s="51">
        <v>20729</v>
      </c>
      <c r="J383" s="51">
        <v>36505</v>
      </c>
      <c r="K383" s="50">
        <v>1956</v>
      </c>
      <c r="L383" s="49">
        <v>399.60073870000002</v>
      </c>
      <c r="M383" s="49">
        <v>141339.82610000001</v>
      </c>
      <c r="N383" s="49">
        <v>13369.77917</v>
      </c>
      <c r="O383" s="49">
        <v>13.369779169999999</v>
      </c>
      <c r="P383" s="49">
        <v>37675.4807</v>
      </c>
      <c r="Q383" s="50">
        <v>1496</v>
      </c>
      <c r="R383" s="50">
        <v>1921</v>
      </c>
      <c r="S383" s="50">
        <v>1517</v>
      </c>
      <c r="T383" s="50">
        <v>1812</v>
      </c>
      <c r="U383" s="50">
        <v>8.8160970000000002E-3</v>
      </c>
      <c r="V383" s="50">
        <v>1.1280546000000001E-2</v>
      </c>
      <c r="W383" s="50">
        <v>8.5299997330000004</v>
      </c>
      <c r="X383" s="50">
        <v>1.0440035E-2</v>
      </c>
      <c r="Y383" s="49">
        <v>2.2432441019999998</v>
      </c>
      <c r="Z383" s="49">
        <v>87.507746670000003</v>
      </c>
      <c r="AA383" s="49">
        <v>6.2817397640000001</v>
      </c>
      <c r="AB383" s="50" t="s">
        <v>80</v>
      </c>
      <c r="AC383" s="49">
        <v>7.1065732989999999</v>
      </c>
      <c r="AD383" s="49">
        <v>6.1</v>
      </c>
      <c r="AE383" s="49">
        <v>2.95</v>
      </c>
      <c r="AF383" s="49">
        <v>4.1100000000000003</v>
      </c>
      <c r="AG383" s="49">
        <v>4.0999999999999996</v>
      </c>
      <c r="AH383" s="49">
        <v>4.4000000000000004</v>
      </c>
      <c r="AI383" s="49">
        <v>0.63</v>
      </c>
      <c r="AJ383" s="49">
        <v>0.35</v>
      </c>
      <c r="AK383" s="49">
        <v>0.45</v>
      </c>
      <c r="AL383" s="49">
        <v>0.43</v>
      </c>
      <c r="AM383" s="49">
        <v>843</v>
      </c>
      <c r="AN383" s="49">
        <v>697</v>
      </c>
      <c r="AO383" s="49">
        <v>757</v>
      </c>
      <c r="AP383" s="49">
        <v>755</v>
      </c>
      <c r="AQ383" s="49">
        <v>863</v>
      </c>
      <c r="AR383" s="49">
        <v>706</v>
      </c>
      <c r="AS383" s="49">
        <v>778</v>
      </c>
      <c r="AT383" s="49">
        <v>778</v>
      </c>
      <c r="AU383" s="49">
        <v>0.221</v>
      </c>
      <c r="AV383" s="49">
        <v>0.96299999999999997</v>
      </c>
      <c r="AW383" s="49">
        <v>12</v>
      </c>
      <c r="AX383" s="49">
        <v>24</v>
      </c>
      <c r="AY383" s="49">
        <v>11</v>
      </c>
      <c r="AZ383" s="49">
        <v>4</v>
      </c>
      <c r="BA383" s="49">
        <v>4</v>
      </c>
      <c r="BB383" s="49">
        <v>4</v>
      </c>
      <c r="BC383" s="49">
        <v>4</v>
      </c>
      <c r="BD383" s="49">
        <v>2</v>
      </c>
      <c r="BE383" s="49">
        <v>2</v>
      </c>
      <c r="BF383" s="49">
        <v>2</v>
      </c>
      <c r="BG383" s="49">
        <v>5</v>
      </c>
      <c r="BH383" s="49">
        <v>5</v>
      </c>
      <c r="BI383" s="49">
        <v>4</v>
      </c>
      <c r="BJ383" s="49">
        <v>1</v>
      </c>
      <c r="BK383" s="49">
        <v>1</v>
      </c>
      <c r="BL383" s="49">
        <v>0</v>
      </c>
      <c r="BM383" s="49">
        <v>3</v>
      </c>
      <c r="BN383" s="49">
        <v>1</v>
      </c>
      <c r="BO383" s="49">
        <v>-0.210116684</v>
      </c>
      <c r="BP383" s="49">
        <v>0.78004698800000005</v>
      </c>
      <c r="BQ383" s="49">
        <v>13.933834729999999</v>
      </c>
      <c r="BR383" s="49">
        <v>113</v>
      </c>
      <c r="BS383" s="49">
        <v>42</v>
      </c>
      <c r="BT383" s="49">
        <v>56</v>
      </c>
      <c r="BU383" s="49">
        <v>65</v>
      </c>
      <c r="BV383" s="49">
        <v>75</v>
      </c>
      <c r="BW383" s="49">
        <v>89</v>
      </c>
      <c r="BX383" s="49">
        <v>100</v>
      </c>
      <c r="BY383" s="49">
        <v>111</v>
      </c>
      <c r="BZ383" s="49">
        <v>43</v>
      </c>
      <c r="CA383" s="49">
        <v>57</v>
      </c>
      <c r="CB383" s="49">
        <v>67</v>
      </c>
      <c r="CC383" s="49">
        <v>78</v>
      </c>
      <c r="CD383" s="49">
        <v>92</v>
      </c>
      <c r="CE383" s="49">
        <v>103</v>
      </c>
      <c r="CF383" s="49">
        <v>114</v>
      </c>
      <c r="CG383" s="52">
        <v>0</v>
      </c>
      <c r="CH383" s="53">
        <v>0</v>
      </c>
      <c r="CI383" s="54">
        <v>0</v>
      </c>
      <c r="CJ383" s="55">
        <v>0</v>
      </c>
      <c r="CK383" s="56">
        <v>100</v>
      </c>
      <c r="CL383" s="57">
        <v>0</v>
      </c>
      <c r="CM383" s="58">
        <v>0</v>
      </c>
      <c r="CN383" s="59">
        <v>0</v>
      </c>
      <c r="CO383" s="60" t="s">
        <v>465</v>
      </c>
      <c r="CP383" s="49">
        <v>0</v>
      </c>
      <c r="CQ383" s="49">
        <v>0</v>
      </c>
      <c r="CR383" s="49">
        <v>0</v>
      </c>
      <c r="CS383" s="49">
        <v>100</v>
      </c>
      <c r="CT383" s="49">
        <v>0</v>
      </c>
      <c r="CU383" s="49">
        <v>0</v>
      </c>
      <c r="CV383" s="49">
        <v>0</v>
      </c>
      <c r="CW383" s="49">
        <v>0</v>
      </c>
      <c r="CX383" s="49">
        <v>0</v>
      </c>
    </row>
    <row r="384" spans="1:102" x14ac:dyDescent="0.25">
      <c r="A384" s="48" t="s">
        <v>466</v>
      </c>
      <c r="B384" s="49" t="s">
        <v>853</v>
      </c>
      <c r="C384" s="49" t="s">
        <v>860</v>
      </c>
      <c r="D384" s="49" t="s">
        <v>866</v>
      </c>
      <c r="E384" s="49" t="s">
        <v>883</v>
      </c>
      <c r="F384" s="50">
        <v>1508</v>
      </c>
      <c r="G384" s="49">
        <v>-25.448630000000001</v>
      </c>
      <c r="H384" s="49">
        <v>30.711770000000001</v>
      </c>
      <c r="I384" s="51">
        <v>21571</v>
      </c>
      <c r="J384" s="51">
        <v>43332</v>
      </c>
      <c r="K384" s="50">
        <v>1958</v>
      </c>
      <c r="L384" s="49">
        <v>1513.27937</v>
      </c>
      <c r="M384" s="49">
        <v>329900.42180000001</v>
      </c>
      <c r="N384" s="49">
        <v>61900.022109999998</v>
      </c>
      <c r="O384" s="49">
        <v>61.900022110000002</v>
      </c>
      <c r="P384" s="49">
        <v>122420.11079999999</v>
      </c>
      <c r="Q384" s="50">
        <v>776</v>
      </c>
      <c r="R384" s="50">
        <v>2255</v>
      </c>
      <c r="S384" s="50">
        <v>859</v>
      </c>
      <c r="T384" s="50">
        <v>1898</v>
      </c>
      <c r="U384" s="50">
        <v>8.8271310000000002E-3</v>
      </c>
      <c r="V384" s="50">
        <v>1.2081348E-2</v>
      </c>
      <c r="W384" s="50">
        <v>18.68000031</v>
      </c>
      <c r="X384" s="50">
        <v>1.1316223E-2</v>
      </c>
      <c r="Y384" s="49">
        <v>1.8587923550000001</v>
      </c>
      <c r="Z384" s="49">
        <v>83.233563899999993</v>
      </c>
      <c r="AA384" s="49">
        <v>15.08990363</v>
      </c>
      <c r="AB384" s="50" t="s">
        <v>80</v>
      </c>
      <c r="AC384" s="49">
        <v>8.7310556909999999</v>
      </c>
      <c r="AD384" s="49">
        <v>6.65</v>
      </c>
      <c r="AE384" s="49">
        <v>2.25</v>
      </c>
      <c r="AF384" s="49">
        <v>4.38</v>
      </c>
      <c r="AG384" s="49">
        <v>4.4000000000000004</v>
      </c>
      <c r="AH384" s="49">
        <v>3.6</v>
      </c>
      <c r="AI384" s="49">
        <v>0.76</v>
      </c>
      <c r="AJ384" s="49">
        <v>0.27</v>
      </c>
      <c r="AK384" s="49">
        <v>0.5</v>
      </c>
      <c r="AL384" s="49">
        <v>0.52</v>
      </c>
      <c r="AM384" s="49">
        <v>1302</v>
      </c>
      <c r="AN384" s="49">
        <v>527</v>
      </c>
      <c r="AO384" s="49">
        <v>773</v>
      </c>
      <c r="AP384" s="49">
        <v>756</v>
      </c>
      <c r="AQ384" s="49">
        <v>969</v>
      </c>
      <c r="AR384" s="49">
        <v>530</v>
      </c>
      <c r="AS384" s="49">
        <v>747</v>
      </c>
      <c r="AT384" s="49">
        <v>745</v>
      </c>
      <c r="AU384" s="49">
        <v>0.89500000000000002</v>
      </c>
      <c r="AV384" s="49">
        <v>0.316</v>
      </c>
      <c r="AW384" s="49">
        <v>12</v>
      </c>
      <c r="AX384" s="49">
        <v>42</v>
      </c>
      <c r="AY384" s="49">
        <v>2</v>
      </c>
      <c r="AZ384" s="49">
        <v>4</v>
      </c>
      <c r="BA384" s="49">
        <v>1</v>
      </c>
      <c r="BB384" s="49">
        <v>4</v>
      </c>
      <c r="BC384" s="49">
        <v>1</v>
      </c>
      <c r="BD384" s="49">
        <v>1</v>
      </c>
      <c r="BE384" s="49">
        <v>2</v>
      </c>
      <c r="BF384" s="49">
        <v>1</v>
      </c>
      <c r="BG384" s="49">
        <v>5</v>
      </c>
      <c r="BH384" s="49">
        <v>5</v>
      </c>
      <c r="BI384" s="49">
        <v>4</v>
      </c>
      <c r="BJ384" s="49">
        <v>1</v>
      </c>
      <c r="BK384" s="49">
        <v>1</v>
      </c>
      <c r="BL384" s="49">
        <v>0</v>
      </c>
      <c r="BM384" s="49">
        <v>3</v>
      </c>
      <c r="BN384" s="49">
        <v>1</v>
      </c>
      <c r="BO384" s="49">
        <v>-0.123089726</v>
      </c>
      <c r="BP384" s="49">
        <v>0.82122788099999999</v>
      </c>
      <c r="BQ384" s="49">
        <v>22.09949748</v>
      </c>
      <c r="BR384" s="49">
        <v>101</v>
      </c>
      <c r="BS384" s="49">
        <v>53</v>
      </c>
      <c r="BT384" s="49">
        <v>72</v>
      </c>
      <c r="BU384" s="49">
        <v>85</v>
      </c>
      <c r="BV384" s="49">
        <v>99</v>
      </c>
      <c r="BW384" s="49">
        <v>118</v>
      </c>
      <c r="BX384" s="49">
        <v>134</v>
      </c>
      <c r="BY384" s="49">
        <v>151</v>
      </c>
      <c r="BZ384" s="49">
        <v>46</v>
      </c>
      <c r="CA384" s="49">
        <v>63</v>
      </c>
      <c r="CB384" s="49">
        <v>75</v>
      </c>
      <c r="CC384" s="49">
        <v>87</v>
      </c>
      <c r="CD384" s="49">
        <v>104</v>
      </c>
      <c r="CE384" s="49">
        <v>117</v>
      </c>
      <c r="CF384" s="49">
        <v>132</v>
      </c>
      <c r="CG384" s="52">
        <v>0</v>
      </c>
      <c r="CH384" s="53">
        <v>0</v>
      </c>
      <c r="CI384" s="54">
        <v>0</v>
      </c>
      <c r="CJ384" s="55">
        <v>0</v>
      </c>
      <c r="CK384" s="56">
        <v>100</v>
      </c>
      <c r="CL384" s="57">
        <v>0</v>
      </c>
      <c r="CM384" s="58">
        <v>0</v>
      </c>
      <c r="CN384" s="59">
        <v>0</v>
      </c>
      <c r="CO384" s="60" t="s">
        <v>466</v>
      </c>
      <c r="CP384" s="49">
        <v>0</v>
      </c>
      <c r="CQ384" s="49">
        <v>0</v>
      </c>
      <c r="CR384" s="49">
        <v>0</v>
      </c>
      <c r="CS384" s="49">
        <v>0</v>
      </c>
      <c r="CT384" s="49">
        <v>0</v>
      </c>
      <c r="CU384" s="49">
        <v>0</v>
      </c>
      <c r="CV384" s="49">
        <v>0</v>
      </c>
      <c r="CW384" s="49">
        <v>0</v>
      </c>
      <c r="CX384" s="49">
        <v>100</v>
      </c>
    </row>
    <row r="385" spans="1:102" ht="15.75" thickBot="1" x14ac:dyDescent="0.3">
      <c r="A385" s="48" t="s">
        <v>467</v>
      </c>
      <c r="B385" s="49" t="s">
        <v>853</v>
      </c>
      <c r="C385" s="49" t="s">
        <v>860</v>
      </c>
      <c r="D385" s="49" t="s">
        <v>862</v>
      </c>
      <c r="E385" s="49" t="s">
        <v>867</v>
      </c>
      <c r="F385" s="50">
        <v>250</v>
      </c>
      <c r="G385" s="49">
        <v>-25.382359999999998</v>
      </c>
      <c r="H385" s="49">
        <v>30.701519999999999</v>
      </c>
      <c r="I385" s="51">
        <v>21536</v>
      </c>
      <c r="J385" s="51">
        <v>43332</v>
      </c>
      <c r="K385" s="50">
        <v>1958</v>
      </c>
      <c r="L385" s="49">
        <v>254.7445117</v>
      </c>
      <c r="M385" s="49">
        <v>116744.0287</v>
      </c>
      <c r="N385" s="49">
        <v>20609.877690000001</v>
      </c>
      <c r="O385" s="49">
        <v>20.609877690000001</v>
      </c>
      <c r="P385" s="49">
        <v>39990.536350000002</v>
      </c>
      <c r="Q385" s="50">
        <v>820</v>
      </c>
      <c r="R385" s="50">
        <v>2072</v>
      </c>
      <c r="S385" s="50">
        <v>854</v>
      </c>
      <c r="T385" s="50">
        <v>1366</v>
      </c>
      <c r="U385" s="50">
        <v>1.442793E-2</v>
      </c>
      <c r="V385" s="50">
        <v>3.1307407000000002E-2</v>
      </c>
      <c r="W385" s="50">
        <v>27.870000839999999</v>
      </c>
      <c r="X385" s="50">
        <v>1.7070704999999999E-2</v>
      </c>
      <c r="Y385" s="49">
        <v>1.887927423</v>
      </c>
      <c r="Z385" s="49">
        <v>89.597267049999999</v>
      </c>
      <c r="AA385" s="49">
        <v>5.4425843269999996</v>
      </c>
      <c r="AB385" s="50" t="s">
        <v>80</v>
      </c>
      <c r="AC385" s="49">
        <v>2.0359677079999998</v>
      </c>
      <c r="AD385" s="49">
        <v>5.95</v>
      </c>
      <c r="AE385" s="49">
        <v>2.2000000000000002</v>
      </c>
      <c r="AF385" s="49">
        <v>3.2</v>
      </c>
      <c r="AG385" s="49">
        <v>3.05</v>
      </c>
      <c r="AH385" s="49">
        <v>2.35</v>
      </c>
      <c r="AI385" s="49">
        <v>0.59</v>
      </c>
      <c r="AJ385" s="49">
        <v>0.32</v>
      </c>
      <c r="AK385" s="49">
        <v>0.43</v>
      </c>
      <c r="AL385" s="49">
        <v>0.45</v>
      </c>
      <c r="AM385" s="49">
        <v>1443</v>
      </c>
      <c r="AN385" s="49">
        <v>725</v>
      </c>
      <c r="AO385" s="49">
        <v>988</v>
      </c>
      <c r="AP385" s="49">
        <v>954</v>
      </c>
      <c r="AQ385" s="49">
        <v>1176</v>
      </c>
      <c r="AR385" s="49">
        <v>817</v>
      </c>
      <c r="AS385" s="49">
        <v>944</v>
      </c>
      <c r="AT385" s="49">
        <v>929</v>
      </c>
      <c r="AU385" s="49">
        <v>6.0000000000000001E-3</v>
      </c>
      <c r="AV385" s="49">
        <v>0.18</v>
      </c>
      <c r="AW385" s="49">
        <v>12</v>
      </c>
      <c r="AX385" s="49">
        <v>42</v>
      </c>
      <c r="AY385" s="49">
        <v>2</v>
      </c>
      <c r="AZ385" s="49">
        <v>4</v>
      </c>
      <c r="BA385" s="49">
        <v>1</v>
      </c>
      <c r="BB385" s="49">
        <v>1</v>
      </c>
      <c r="BC385" s="49">
        <v>1</v>
      </c>
      <c r="BD385" s="49">
        <v>1</v>
      </c>
      <c r="BE385" s="49">
        <v>1</v>
      </c>
      <c r="BF385" s="49">
        <v>1</v>
      </c>
      <c r="BG385" s="49">
        <v>5</v>
      </c>
      <c r="BH385" s="49">
        <v>5</v>
      </c>
      <c r="BI385" s="49">
        <v>4</v>
      </c>
      <c r="BJ385" s="49">
        <v>1</v>
      </c>
      <c r="BK385" s="49">
        <v>1</v>
      </c>
      <c r="BL385" s="49">
        <v>0</v>
      </c>
      <c r="BM385" s="49">
        <v>3</v>
      </c>
      <c r="BN385" s="49">
        <v>1</v>
      </c>
      <c r="BO385" s="49">
        <v>-0.10886104200000001</v>
      </c>
      <c r="BP385" s="49">
        <v>0.85072737300000001</v>
      </c>
      <c r="BQ385" s="49">
        <v>33.046834990000001</v>
      </c>
      <c r="BR385" s="49">
        <v>157</v>
      </c>
      <c r="BS385" s="49">
        <v>56</v>
      </c>
      <c r="BT385" s="49">
        <v>77</v>
      </c>
      <c r="BU385" s="49">
        <v>94</v>
      </c>
      <c r="BV385" s="49">
        <v>111</v>
      </c>
      <c r="BW385" s="49">
        <v>137</v>
      </c>
      <c r="BX385" s="49">
        <v>159</v>
      </c>
      <c r="BY385" s="49">
        <v>182</v>
      </c>
      <c r="BZ385" s="49">
        <v>41</v>
      </c>
      <c r="CA385" s="49">
        <v>57</v>
      </c>
      <c r="CB385" s="49">
        <v>70</v>
      </c>
      <c r="CC385" s="49">
        <v>83</v>
      </c>
      <c r="CD385" s="49">
        <v>102</v>
      </c>
      <c r="CE385" s="49">
        <v>118</v>
      </c>
      <c r="CF385" s="49">
        <v>136</v>
      </c>
      <c r="CG385" s="52">
        <v>0</v>
      </c>
      <c r="CH385" s="53">
        <v>0</v>
      </c>
      <c r="CI385" s="54">
        <v>0</v>
      </c>
      <c r="CJ385" s="55">
        <v>0</v>
      </c>
      <c r="CK385" s="56">
        <v>100</v>
      </c>
      <c r="CL385" s="57">
        <v>0</v>
      </c>
      <c r="CM385" s="58">
        <v>0</v>
      </c>
      <c r="CN385" s="59">
        <v>0</v>
      </c>
      <c r="CO385" s="60" t="s">
        <v>467</v>
      </c>
      <c r="CP385" s="49">
        <v>0</v>
      </c>
      <c r="CQ385" s="49">
        <v>0</v>
      </c>
      <c r="CR385" s="49">
        <v>0</v>
      </c>
      <c r="CS385" s="49">
        <v>0</v>
      </c>
      <c r="CT385" s="49">
        <v>0</v>
      </c>
      <c r="CU385" s="49">
        <v>0</v>
      </c>
      <c r="CV385" s="49">
        <v>0</v>
      </c>
      <c r="CW385" s="49">
        <v>0</v>
      </c>
      <c r="CX385" s="49">
        <v>0</v>
      </c>
    </row>
    <row r="386" spans="1:102" ht="15.75" thickBot="1" x14ac:dyDescent="0.3">
      <c r="A386" s="48" t="s">
        <v>468</v>
      </c>
      <c r="B386" s="49" t="s">
        <v>853</v>
      </c>
      <c r="C386" s="49" t="s">
        <v>860</v>
      </c>
      <c r="D386" s="49" t="s">
        <v>890</v>
      </c>
      <c r="E386" s="49" t="s">
        <v>893</v>
      </c>
      <c r="F386" s="50">
        <v>10365</v>
      </c>
      <c r="G386" s="49">
        <v>-25.363859999999999</v>
      </c>
      <c r="H386" s="49">
        <v>31.955719999999999</v>
      </c>
      <c r="I386" s="51">
        <v>22152</v>
      </c>
      <c r="J386" s="51">
        <v>43334</v>
      </c>
      <c r="K386" s="50"/>
      <c r="L386" s="49">
        <v>10353.60428</v>
      </c>
      <c r="M386" s="49">
        <v>927606.86809999996</v>
      </c>
      <c r="N386" s="49">
        <v>164665.91269999999</v>
      </c>
      <c r="O386" s="49">
        <v>164.66591270000001</v>
      </c>
      <c r="P386" s="49">
        <v>320266.50390000001</v>
      </c>
      <c r="Q386" s="50">
        <v>142</v>
      </c>
      <c r="R386" s="50">
        <v>1921</v>
      </c>
      <c r="S386" s="50">
        <v>191</v>
      </c>
      <c r="T386" s="50">
        <v>1380</v>
      </c>
      <c r="U386" s="50">
        <v>3.5181679999999999E-3</v>
      </c>
      <c r="V386" s="50">
        <v>5.5547490000000003E-3</v>
      </c>
      <c r="W386" s="50">
        <v>16.489999770000001</v>
      </c>
      <c r="X386" s="50">
        <v>4.9500439999999998E-3</v>
      </c>
      <c r="Y386" s="49">
        <v>0.80646334799999997</v>
      </c>
      <c r="Z386" s="49">
        <v>75.17433939</v>
      </c>
      <c r="AA386" s="49">
        <v>43.504510549999999</v>
      </c>
      <c r="AB386" s="50" t="s">
        <v>80</v>
      </c>
      <c r="AC386" s="49">
        <v>123.120918</v>
      </c>
      <c r="AD386" s="49">
        <v>6.8</v>
      </c>
      <c r="AE386" s="49">
        <v>1.75</v>
      </c>
      <c r="AF386" s="49">
        <v>3.86</v>
      </c>
      <c r="AG386" s="49">
        <v>3.8</v>
      </c>
      <c r="AH386" s="49">
        <v>4</v>
      </c>
      <c r="AI386" s="49">
        <v>0.8</v>
      </c>
      <c r="AJ386" s="49">
        <v>0.18</v>
      </c>
      <c r="AK386" s="49">
        <v>0.48</v>
      </c>
      <c r="AL386" s="49">
        <v>0.47</v>
      </c>
      <c r="AM386" s="49">
        <v>1614</v>
      </c>
      <c r="AN386" s="49">
        <v>346</v>
      </c>
      <c r="AO386" s="49">
        <v>821</v>
      </c>
      <c r="AP386" s="49">
        <v>783</v>
      </c>
      <c r="AQ386" s="49">
        <v>1443</v>
      </c>
      <c r="AR386" s="49">
        <v>454</v>
      </c>
      <c r="AS386" s="49">
        <v>762</v>
      </c>
      <c r="AT386" s="49">
        <v>746</v>
      </c>
      <c r="AU386" s="49">
        <v>0.26800000000000002</v>
      </c>
      <c r="AV386" s="49">
        <v>2.7930000000000001</v>
      </c>
      <c r="AW386" s="49">
        <v>12</v>
      </c>
      <c r="AX386" s="49">
        <v>37</v>
      </c>
      <c r="AY386" s="49">
        <v>2</v>
      </c>
      <c r="AZ386" s="49">
        <v>4</v>
      </c>
      <c r="BA386" s="49">
        <v>1</v>
      </c>
      <c r="BB386" s="49">
        <v>5</v>
      </c>
      <c r="BC386" s="49">
        <v>1</v>
      </c>
      <c r="BD386" s="49">
        <v>1</v>
      </c>
      <c r="BE386" s="49">
        <v>2</v>
      </c>
      <c r="BF386" s="49">
        <v>1</v>
      </c>
      <c r="BG386" s="49">
        <v>5</v>
      </c>
      <c r="BH386" s="49">
        <v>5</v>
      </c>
      <c r="BI386" s="49">
        <v>4</v>
      </c>
      <c r="BJ386" s="49">
        <v>1</v>
      </c>
      <c r="BK386" s="49">
        <v>2</v>
      </c>
      <c r="BL386" s="49">
        <v>0</v>
      </c>
      <c r="BM386" s="49">
        <v>3</v>
      </c>
      <c r="BN386" s="49">
        <v>1</v>
      </c>
      <c r="BO386" s="49">
        <v>-4.5395507000000002E-2</v>
      </c>
      <c r="BP386" s="49">
        <v>0.88832598799999996</v>
      </c>
      <c r="BQ386" s="49">
        <v>37.774756340000003</v>
      </c>
      <c r="BR386" s="49">
        <v>154</v>
      </c>
      <c r="BS386" s="49">
        <v>81</v>
      </c>
      <c r="BT386" s="49">
        <v>113</v>
      </c>
      <c r="BU386" s="49">
        <v>138</v>
      </c>
      <c r="BV386" s="49">
        <v>163</v>
      </c>
      <c r="BW386" s="49">
        <v>200</v>
      </c>
      <c r="BX386" s="49">
        <v>231</v>
      </c>
      <c r="BY386" s="49">
        <v>266</v>
      </c>
      <c r="BZ386" s="49">
        <v>103</v>
      </c>
      <c r="CA386" s="49">
        <v>144</v>
      </c>
      <c r="CB386" s="49">
        <v>174</v>
      </c>
      <c r="CC386" s="49">
        <v>207</v>
      </c>
      <c r="CD386" s="49">
        <v>254</v>
      </c>
      <c r="CE386" s="49">
        <v>293</v>
      </c>
      <c r="CF386" s="49">
        <v>336</v>
      </c>
      <c r="CG386" s="52">
        <v>0</v>
      </c>
      <c r="CH386" s="53">
        <v>0</v>
      </c>
      <c r="CI386" s="54">
        <v>0</v>
      </c>
      <c r="CJ386" s="55">
        <v>0</v>
      </c>
      <c r="CK386" s="61">
        <v>0</v>
      </c>
      <c r="CL386" s="57">
        <v>0</v>
      </c>
      <c r="CM386" s="58">
        <v>0</v>
      </c>
      <c r="CN386" s="59">
        <v>100</v>
      </c>
      <c r="CO386" s="60" t="s">
        <v>468</v>
      </c>
      <c r="CP386" s="49">
        <v>0</v>
      </c>
      <c r="CQ386" s="49">
        <v>0</v>
      </c>
      <c r="CR386" s="49">
        <v>0</v>
      </c>
      <c r="CS386" s="49">
        <v>0</v>
      </c>
      <c r="CT386" s="49">
        <v>0</v>
      </c>
      <c r="CU386" s="49">
        <v>0</v>
      </c>
      <c r="CV386" s="49">
        <v>0</v>
      </c>
      <c r="CW386" s="49">
        <v>100</v>
      </c>
      <c r="CX386" s="49">
        <v>0</v>
      </c>
    </row>
    <row r="387" spans="1:102" ht="15.75" thickBot="1" x14ac:dyDescent="0.3">
      <c r="A387" s="48" t="s">
        <v>469</v>
      </c>
      <c r="B387" s="49" t="s">
        <v>853</v>
      </c>
      <c r="C387" s="49" t="s">
        <v>860</v>
      </c>
      <c r="D387" s="49" t="s">
        <v>890</v>
      </c>
      <c r="E387" s="49" t="s">
        <v>891</v>
      </c>
      <c r="F387" s="50">
        <v>8811</v>
      </c>
      <c r="G387" s="49">
        <v>-25.438369999999999</v>
      </c>
      <c r="H387" s="49">
        <v>31.634519999999998</v>
      </c>
      <c r="I387" s="51">
        <v>21790</v>
      </c>
      <c r="J387" s="51">
        <v>36039</v>
      </c>
      <c r="K387" s="50">
        <v>1959</v>
      </c>
      <c r="L387" s="49">
        <v>8794.1104489999998</v>
      </c>
      <c r="M387" s="49">
        <v>794030.13870000001</v>
      </c>
      <c r="N387" s="49">
        <v>118148.48940000001</v>
      </c>
      <c r="O387" s="49">
        <v>118.1484894</v>
      </c>
      <c r="P387" s="49">
        <v>257037.6354</v>
      </c>
      <c r="Q387" s="50">
        <v>235</v>
      </c>
      <c r="R387" s="50">
        <v>1921</v>
      </c>
      <c r="S387" s="50">
        <v>285</v>
      </c>
      <c r="T387" s="50">
        <v>1486</v>
      </c>
      <c r="U387" s="50">
        <v>4.6509949999999998E-3</v>
      </c>
      <c r="V387" s="50">
        <v>6.5593509999999997E-3</v>
      </c>
      <c r="W387" s="50">
        <v>18.469999309999999</v>
      </c>
      <c r="X387" s="50">
        <v>6.2299570000000004E-3</v>
      </c>
      <c r="Y387" s="49">
        <v>1.00954352</v>
      </c>
      <c r="Z387" s="49">
        <v>74.900253699999993</v>
      </c>
      <c r="AA387" s="49">
        <v>33.615195239999998</v>
      </c>
      <c r="AB387" s="50" t="s">
        <v>80</v>
      </c>
      <c r="AC387" s="49">
        <v>48.638714</v>
      </c>
      <c r="AD387" s="49">
        <v>6.8</v>
      </c>
      <c r="AE387" s="49">
        <v>1.75</v>
      </c>
      <c r="AF387" s="49">
        <v>3.8</v>
      </c>
      <c r="AG387" s="49">
        <v>3.75</v>
      </c>
      <c r="AH387" s="49">
        <v>4</v>
      </c>
      <c r="AI387" s="49">
        <v>0.8</v>
      </c>
      <c r="AJ387" s="49">
        <v>0.18</v>
      </c>
      <c r="AK387" s="49">
        <v>0.49</v>
      </c>
      <c r="AL387" s="49">
        <v>0.47</v>
      </c>
      <c r="AM387" s="49">
        <v>1614</v>
      </c>
      <c r="AN387" s="49">
        <v>456</v>
      </c>
      <c r="AO387" s="49">
        <v>862</v>
      </c>
      <c r="AP387" s="49">
        <v>818</v>
      </c>
      <c r="AQ387" s="49">
        <v>1443</v>
      </c>
      <c r="AR387" s="49">
        <v>454</v>
      </c>
      <c r="AS387" s="49">
        <v>794</v>
      </c>
      <c r="AT387" s="49">
        <v>769</v>
      </c>
      <c r="AU387" s="49">
        <v>0.27900000000000003</v>
      </c>
      <c r="AV387" s="49">
        <v>3.1019999999999999</v>
      </c>
      <c r="AW387" s="49">
        <v>12</v>
      </c>
      <c r="AX387" s="49">
        <v>37</v>
      </c>
      <c r="AY387" s="49">
        <v>2</v>
      </c>
      <c r="AZ387" s="49">
        <v>4</v>
      </c>
      <c r="BA387" s="49">
        <v>1</v>
      </c>
      <c r="BB387" s="49">
        <v>5</v>
      </c>
      <c r="BC387" s="49">
        <v>1</v>
      </c>
      <c r="BD387" s="49">
        <v>1</v>
      </c>
      <c r="BE387" s="49">
        <v>2</v>
      </c>
      <c r="BF387" s="49">
        <v>1</v>
      </c>
      <c r="BG387" s="49">
        <v>5</v>
      </c>
      <c r="BH387" s="49">
        <v>5</v>
      </c>
      <c r="BI387" s="49">
        <v>4</v>
      </c>
      <c r="BJ387" s="49">
        <v>1</v>
      </c>
      <c r="BK387" s="49">
        <v>2</v>
      </c>
      <c r="BL387" s="49">
        <v>0</v>
      </c>
      <c r="BM387" s="49">
        <v>3</v>
      </c>
      <c r="BN387" s="49">
        <v>1</v>
      </c>
      <c r="BO387" s="49">
        <v>-0.104648082</v>
      </c>
      <c r="BP387" s="49">
        <v>0.87261849999999996</v>
      </c>
      <c r="BQ387" s="49">
        <v>36.868169270000003</v>
      </c>
      <c r="BR387" s="49">
        <v>161</v>
      </c>
      <c r="BS387" s="49">
        <v>79</v>
      </c>
      <c r="BT387" s="49">
        <v>110</v>
      </c>
      <c r="BU387" s="49">
        <v>133</v>
      </c>
      <c r="BV387" s="49">
        <v>158</v>
      </c>
      <c r="BW387" s="49">
        <v>193</v>
      </c>
      <c r="BX387" s="49">
        <v>223</v>
      </c>
      <c r="BY387" s="49">
        <v>255</v>
      </c>
      <c r="BZ387" s="49">
        <v>66</v>
      </c>
      <c r="CA387" s="49">
        <v>91</v>
      </c>
      <c r="CB387" s="49">
        <v>110</v>
      </c>
      <c r="CC387" s="49">
        <v>131</v>
      </c>
      <c r="CD387" s="49">
        <v>160</v>
      </c>
      <c r="CE387" s="49">
        <v>185</v>
      </c>
      <c r="CF387" s="49">
        <v>212</v>
      </c>
      <c r="CG387" s="52">
        <v>0</v>
      </c>
      <c r="CH387" s="53">
        <v>0</v>
      </c>
      <c r="CI387" s="54">
        <v>0</v>
      </c>
      <c r="CJ387" s="55">
        <v>0</v>
      </c>
      <c r="CK387" s="61">
        <v>0</v>
      </c>
      <c r="CL387" s="57">
        <v>0</v>
      </c>
      <c r="CM387" s="58">
        <v>0</v>
      </c>
      <c r="CN387" s="59">
        <v>100</v>
      </c>
      <c r="CO387" s="60" t="s">
        <v>469</v>
      </c>
      <c r="CP387" s="49">
        <v>0</v>
      </c>
      <c r="CQ387" s="49">
        <v>0</v>
      </c>
      <c r="CR387" s="49">
        <v>0</v>
      </c>
      <c r="CS387" s="49">
        <v>0</v>
      </c>
      <c r="CT387" s="49">
        <v>0</v>
      </c>
      <c r="CU387" s="49">
        <v>0</v>
      </c>
      <c r="CV387" s="49">
        <v>0</v>
      </c>
      <c r="CW387" s="49">
        <v>100</v>
      </c>
      <c r="CX387" s="49">
        <v>0</v>
      </c>
    </row>
    <row r="388" spans="1:102" ht="15.75" thickBot="1" x14ac:dyDescent="0.3">
      <c r="A388" s="48" t="s">
        <v>470</v>
      </c>
      <c r="B388" s="49" t="s">
        <v>853</v>
      </c>
      <c r="C388" s="49" t="s">
        <v>860</v>
      </c>
      <c r="D388" s="49" t="s">
        <v>890</v>
      </c>
      <c r="E388" s="49" t="s">
        <v>892</v>
      </c>
      <c r="F388" s="50">
        <v>618</v>
      </c>
      <c r="G388" s="49">
        <v>-25.278379999999999</v>
      </c>
      <c r="H388" s="49">
        <v>31.622579999999999</v>
      </c>
      <c r="I388" s="51">
        <v>22153</v>
      </c>
      <c r="J388" s="51">
        <v>35493</v>
      </c>
      <c r="K388" s="50">
        <v>1960</v>
      </c>
      <c r="L388" s="49">
        <v>619.93825519999996</v>
      </c>
      <c r="M388" s="49">
        <v>174283.55960000001</v>
      </c>
      <c r="N388" s="49">
        <v>34573.573409999997</v>
      </c>
      <c r="O388" s="49">
        <v>34.573573410000002</v>
      </c>
      <c r="P388" s="49">
        <v>64248.98072</v>
      </c>
      <c r="Q388" s="50">
        <v>254</v>
      </c>
      <c r="R388" s="50">
        <v>586</v>
      </c>
      <c r="S388" s="50">
        <v>275</v>
      </c>
      <c r="T388" s="50">
        <v>462</v>
      </c>
      <c r="U388" s="50">
        <v>3.4656270000000002E-3</v>
      </c>
      <c r="V388" s="50">
        <v>5.1673969999999998E-3</v>
      </c>
      <c r="W388" s="50">
        <v>5.5</v>
      </c>
      <c r="X388" s="50">
        <v>3.8807360000000001E-3</v>
      </c>
      <c r="Y388" s="49">
        <v>1.11019468</v>
      </c>
      <c r="Z388" s="49">
        <v>88.555812639999999</v>
      </c>
      <c r="AA388" s="49">
        <v>13.86883504</v>
      </c>
      <c r="AB388" s="50" t="s">
        <v>80</v>
      </c>
      <c r="AC388" s="49">
        <v>8.2458461090000004</v>
      </c>
      <c r="AD388" s="49">
        <v>6.8</v>
      </c>
      <c r="AE388" s="49">
        <v>1.75</v>
      </c>
      <c r="AF388" s="49">
        <v>4.08</v>
      </c>
      <c r="AG388" s="49">
        <v>3.75</v>
      </c>
      <c r="AH388" s="49">
        <v>3.75</v>
      </c>
      <c r="AI388" s="49">
        <v>0.64</v>
      </c>
      <c r="AJ388" s="49">
        <v>0.42</v>
      </c>
      <c r="AK388" s="49">
        <v>0.54</v>
      </c>
      <c r="AL388" s="49">
        <v>0.55000000000000004</v>
      </c>
      <c r="AM388" s="49">
        <v>713</v>
      </c>
      <c r="AN388" s="49">
        <v>468</v>
      </c>
      <c r="AO388" s="49">
        <v>591</v>
      </c>
      <c r="AP388" s="49">
        <v>600</v>
      </c>
      <c r="AQ388" s="49">
        <v>694</v>
      </c>
      <c r="AR388" s="49">
        <v>539</v>
      </c>
      <c r="AS388" s="49">
        <v>597</v>
      </c>
      <c r="AT388" s="49">
        <v>585</v>
      </c>
      <c r="AU388" s="49">
        <v>4.0000000000000001E-3</v>
      </c>
      <c r="AV388" s="49">
        <v>0</v>
      </c>
      <c r="AW388" s="49">
        <v>6</v>
      </c>
      <c r="AX388" s="49">
        <v>37</v>
      </c>
      <c r="AY388" s="49">
        <v>2</v>
      </c>
      <c r="AZ388" s="49">
        <v>4</v>
      </c>
      <c r="BA388" s="49">
        <v>1</v>
      </c>
      <c r="BB388" s="49">
        <v>1</v>
      </c>
      <c r="BC388" s="49">
        <v>1</v>
      </c>
      <c r="BD388" s="49">
        <v>1</v>
      </c>
      <c r="BE388" s="49">
        <v>1</v>
      </c>
      <c r="BF388" s="49">
        <v>1</v>
      </c>
      <c r="BG388" s="49">
        <v>5</v>
      </c>
      <c r="BH388" s="49">
        <v>5</v>
      </c>
      <c r="BI388" s="49">
        <v>5</v>
      </c>
      <c r="BJ388" s="49">
        <v>2</v>
      </c>
      <c r="BK388" s="49">
        <v>2</v>
      </c>
      <c r="BL388" s="49">
        <v>2</v>
      </c>
      <c r="BM388" s="49">
        <v>3</v>
      </c>
      <c r="BN388" s="49">
        <v>1</v>
      </c>
      <c r="BO388" s="49">
        <v>-0.104648082</v>
      </c>
      <c r="BP388" s="49">
        <v>0.65899386800000004</v>
      </c>
      <c r="BQ388" s="49">
        <v>-1.3382668090000001</v>
      </c>
      <c r="BR388" s="49">
        <v>165</v>
      </c>
      <c r="BS388" s="49">
        <v>68</v>
      </c>
      <c r="BT388" s="49">
        <v>98</v>
      </c>
      <c r="BU388" s="49">
        <v>121</v>
      </c>
      <c r="BV388" s="49">
        <v>145</v>
      </c>
      <c r="BW388" s="49">
        <v>180</v>
      </c>
      <c r="BX388" s="49">
        <v>209</v>
      </c>
      <c r="BY388" s="49">
        <v>240</v>
      </c>
      <c r="BZ388" s="49">
        <v>61</v>
      </c>
      <c r="CA388" s="49">
        <v>88</v>
      </c>
      <c r="CB388" s="49">
        <v>108</v>
      </c>
      <c r="CC388" s="49">
        <v>130</v>
      </c>
      <c r="CD388" s="49">
        <v>161</v>
      </c>
      <c r="CE388" s="49">
        <v>186</v>
      </c>
      <c r="CF388" s="49">
        <v>215</v>
      </c>
      <c r="CG388" s="52">
        <v>0</v>
      </c>
      <c r="CH388" s="53">
        <v>0</v>
      </c>
      <c r="CI388" s="54">
        <v>0</v>
      </c>
      <c r="CJ388" s="55">
        <v>0</v>
      </c>
      <c r="CK388" s="61">
        <v>0</v>
      </c>
      <c r="CL388" s="57">
        <v>30</v>
      </c>
      <c r="CM388" s="58">
        <v>0</v>
      </c>
      <c r="CN388" s="59">
        <v>70</v>
      </c>
      <c r="CO388" s="60" t="s">
        <v>470</v>
      </c>
      <c r="CP388" s="49">
        <v>0</v>
      </c>
      <c r="CQ388" s="49">
        <v>0</v>
      </c>
      <c r="CR388" s="49">
        <v>0</v>
      </c>
      <c r="CS388" s="49">
        <v>0</v>
      </c>
      <c r="CT388" s="49">
        <v>0</v>
      </c>
      <c r="CU388" s="49">
        <v>0</v>
      </c>
      <c r="CV388" s="49">
        <v>0</v>
      </c>
      <c r="CW388" s="49">
        <v>100</v>
      </c>
      <c r="CX388" s="49">
        <v>0</v>
      </c>
    </row>
    <row r="389" spans="1:102" ht="15.75" thickBot="1" x14ac:dyDescent="0.3">
      <c r="A389" s="48" t="s">
        <v>471</v>
      </c>
      <c r="B389" s="49" t="s">
        <v>853</v>
      </c>
      <c r="C389" s="49" t="s">
        <v>860</v>
      </c>
      <c r="D389" s="49" t="s">
        <v>884</v>
      </c>
      <c r="E389" s="49" t="s">
        <v>888</v>
      </c>
      <c r="F389" s="50">
        <v>1639</v>
      </c>
      <c r="G389" s="49">
        <v>-25.543220000000002</v>
      </c>
      <c r="H389" s="49">
        <v>31.316690000000001</v>
      </c>
      <c r="I389" s="51">
        <v>22159</v>
      </c>
      <c r="J389" s="51">
        <v>43333</v>
      </c>
      <c r="K389" s="50">
        <v>1960</v>
      </c>
      <c r="L389" s="49">
        <v>1642.081948</v>
      </c>
      <c r="M389" s="49">
        <v>319625.36170000001</v>
      </c>
      <c r="N389" s="49">
        <v>61406.568520000001</v>
      </c>
      <c r="O389" s="49">
        <v>61.40656852</v>
      </c>
      <c r="P389" s="49">
        <v>112319.50900000001</v>
      </c>
      <c r="Q389" s="50">
        <v>334</v>
      </c>
      <c r="R389" s="50">
        <v>1689</v>
      </c>
      <c r="S389" s="50">
        <v>380</v>
      </c>
      <c r="T389" s="50">
        <v>1219</v>
      </c>
      <c r="U389" s="50">
        <v>6.7425410000000003E-3</v>
      </c>
      <c r="V389" s="50">
        <v>1.2063799E-2</v>
      </c>
      <c r="W389" s="50">
        <v>22.120000839999999</v>
      </c>
      <c r="X389" s="50">
        <v>9.9596830000000004E-3</v>
      </c>
      <c r="Y389" s="49">
        <v>1.253446796</v>
      </c>
      <c r="Z389" s="49">
        <v>82.590298919999995</v>
      </c>
      <c r="AA389" s="49">
        <v>14.8334063</v>
      </c>
      <c r="AB389" s="50" t="s">
        <v>80</v>
      </c>
      <c r="AC389" s="49">
        <v>6.5429230250000003</v>
      </c>
      <c r="AD389" s="49">
        <v>6.5</v>
      </c>
      <c r="AE389" s="49">
        <v>2.1</v>
      </c>
      <c r="AF389" s="49">
        <v>3.95</v>
      </c>
      <c r="AG389" s="49">
        <v>3.7</v>
      </c>
      <c r="AH389" s="49">
        <v>3.55</v>
      </c>
      <c r="AI389" s="49">
        <v>0.7</v>
      </c>
      <c r="AJ389" s="49">
        <v>0.25</v>
      </c>
      <c r="AK389" s="49">
        <v>0.43</v>
      </c>
      <c r="AL389" s="49">
        <v>0.43</v>
      </c>
      <c r="AM389" s="49">
        <v>1578</v>
      </c>
      <c r="AN389" s="49">
        <v>584</v>
      </c>
      <c r="AO389" s="49">
        <v>910</v>
      </c>
      <c r="AP389" s="49">
        <v>872</v>
      </c>
      <c r="AQ389" s="49">
        <v>1285</v>
      </c>
      <c r="AR389" s="49">
        <v>481</v>
      </c>
      <c r="AS389" s="49">
        <v>816</v>
      </c>
      <c r="AT389" s="49">
        <v>783</v>
      </c>
      <c r="AU389" s="49">
        <v>6.7000000000000004E-2</v>
      </c>
      <c r="AV389" s="49">
        <v>1.7549999999999999</v>
      </c>
      <c r="AW389" s="49">
        <v>11</v>
      </c>
      <c r="AX389" s="49">
        <v>37</v>
      </c>
      <c r="AY389" s="49">
        <v>2</v>
      </c>
      <c r="AZ389" s="49">
        <v>4</v>
      </c>
      <c r="BA389" s="49">
        <v>2</v>
      </c>
      <c r="BB389" s="49">
        <v>5</v>
      </c>
      <c r="BC389" s="49">
        <v>1</v>
      </c>
      <c r="BD389" s="49">
        <v>1</v>
      </c>
      <c r="BE389" s="49">
        <v>1</v>
      </c>
      <c r="BF389" s="49">
        <v>1</v>
      </c>
      <c r="BG389" s="49">
        <v>5</v>
      </c>
      <c r="BH389" s="49">
        <v>5</v>
      </c>
      <c r="BI389" s="49">
        <v>5</v>
      </c>
      <c r="BJ389" s="49">
        <v>1</v>
      </c>
      <c r="BK389" s="49">
        <v>2</v>
      </c>
      <c r="BL389" s="49">
        <v>1</v>
      </c>
      <c r="BM389" s="49">
        <v>3</v>
      </c>
      <c r="BN389" s="49">
        <v>1</v>
      </c>
      <c r="BO389" s="49">
        <v>-0.113668377</v>
      </c>
      <c r="BP389" s="49">
        <v>0.76147371799999997</v>
      </c>
      <c r="BQ389" s="49">
        <v>26.902379029999999</v>
      </c>
      <c r="BR389" s="49">
        <v>135</v>
      </c>
      <c r="BS389" s="49">
        <v>72</v>
      </c>
      <c r="BT389" s="49">
        <v>100</v>
      </c>
      <c r="BU389" s="49">
        <v>122</v>
      </c>
      <c r="BV389" s="49">
        <v>145</v>
      </c>
      <c r="BW389" s="49">
        <v>179</v>
      </c>
      <c r="BX389" s="49">
        <v>207</v>
      </c>
      <c r="BY389" s="49">
        <v>239</v>
      </c>
      <c r="BZ389" s="49">
        <v>59</v>
      </c>
      <c r="CA389" s="49">
        <v>83</v>
      </c>
      <c r="CB389" s="49">
        <v>101</v>
      </c>
      <c r="CC389" s="49">
        <v>120</v>
      </c>
      <c r="CD389" s="49">
        <v>148</v>
      </c>
      <c r="CE389" s="49">
        <v>172</v>
      </c>
      <c r="CF389" s="49">
        <v>198</v>
      </c>
      <c r="CG389" s="52">
        <v>0</v>
      </c>
      <c r="CH389" s="53">
        <v>0</v>
      </c>
      <c r="CI389" s="54">
        <v>0</v>
      </c>
      <c r="CJ389" s="55">
        <v>0</v>
      </c>
      <c r="CK389" s="61">
        <v>0</v>
      </c>
      <c r="CL389" s="57">
        <v>0</v>
      </c>
      <c r="CM389" s="58">
        <v>0</v>
      </c>
      <c r="CN389" s="59">
        <v>100</v>
      </c>
      <c r="CO389" s="60" t="s">
        <v>471</v>
      </c>
      <c r="CP389" s="49">
        <v>0</v>
      </c>
      <c r="CQ389" s="49">
        <v>0</v>
      </c>
      <c r="CR389" s="49">
        <v>0</v>
      </c>
      <c r="CS389" s="49">
        <v>0</v>
      </c>
      <c r="CT389" s="49">
        <v>0</v>
      </c>
      <c r="CU389" s="49">
        <v>0</v>
      </c>
      <c r="CV389" s="49">
        <v>0</v>
      </c>
      <c r="CW389" s="49">
        <v>100</v>
      </c>
      <c r="CX389" s="49">
        <v>0</v>
      </c>
    </row>
    <row r="390" spans="1:102" x14ac:dyDescent="0.25">
      <c r="A390" s="48" t="s">
        <v>472</v>
      </c>
      <c r="B390" s="49" t="s">
        <v>853</v>
      </c>
      <c r="C390" s="49" t="s">
        <v>860</v>
      </c>
      <c r="D390" s="49" t="s">
        <v>884</v>
      </c>
      <c r="E390" s="49" t="s">
        <v>886</v>
      </c>
      <c r="F390" s="50">
        <v>80</v>
      </c>
      <c r="G390" s="49">
        <v>-25.711829999999999</v>
      </c>
      <c r="H390" s="49">
        <v>30.835000000000001</v>
      </c>
      <c r="I390" s="51">
        <v>23645</v>
      </c>
      <c r="J390" s="51">
        <v>43236</v>
      </c>
      <c r="K390" s="50">
        <v>1964</v>
      </c>
      <c r="L390" s="49">
        <v>81.81233641</v>
      </c>
      <c r="M390" s="49">
        <v>64065.490830000002</v>
      </c>
      <c r="N390" s="49">
        <v>10076.731019999999</v>
      </c>
      <c r="O390" s="49">
        <v>10.07673102</v>
      </c>
      <c r="P390" s="49">
        <v>22691.096109999999</v>
      </c>
      <c r="Q390" s="50">
        <v>855</v>
      </c>
      <c r="R390" s="50">
        <v>1655</v>
      </c>
      <c r="S390" s="50">
        <v>877</v>
      </c>
      <c r="T390" s="50">
        <v>1480</v>
      </c>
      <c r="U390" s="50">
        <v>2.879029E-2</v>
      </c>
      <c r="V390" s="50">
        <v>3.5256120000000002E-2</v>
      </c>
      <c r="W390" s="50">
        <v>21.649999619999999</v>
      </c>
      <c r="X390" s="50">
        <v>3.5432397999999997E-2</v>
      </c>
      <c r="Y390" s="49">
        <v>1.6852649200000001</v>
      </c>
      <c r="Z390" s="49">
        <v>93.028720239999998</v>
      </c>
      <c r="AA390" s="49">
        <v>2.6558553439999999</v>
      </c>
      <c r="AB390" s="50" t="s">
        <v>80</v>
      </c>
      <c r="AC390" s="49">
        <v>3.4566423290000001</v>
      </c>
      <c r="AD390" s="49">
        <v>5.3</v>
      </c>
      <c r="AE390" s="49">
        <v>2.2000000000000002</v>
      </c>
      <c r="AF390" s="49">
        <v>2.76</v>
      </c>
      <c r="AG390" s="49">
        <v>2.4500000000000002</v>
      </c>
      <c r="AH390" s="49">
        <v>2.4500000000000002</v>
      </c>
      <c r="AI390" s="49">
        <v>0.61</v>
      </c>
      <c r="AJ390" s="49">
        <v>0.25</v>
      </c>
      <c r="AK390" s="49">
        <v>0.28999999999999998</v>
      </c>
      <c r="AL390" s="49">
        <v>0.28000000000000003</v>
      </c>
      <c r="AM390" s="49">
        <v>1266</v>
      </c>
      <c r="AN390" s="49">
        <v>933</v>
      </c>
      <c r="AO390" s="49">
        <v>1093</v>
      </c>
      <c r="AP390" s="49">
        <v>1092</v>
      </c>
      <c r="AQ390" s="49">
        <v>1126</v>
      </c>
      <c r="AR390" s="49">
        <v>934</v>
      </c>
      <c r="AS390" s="49">
        <v>1021</v>
      </c>
      <c r="AT390" s="49">
        <v>1028</v>
      </c>
      <c r="AU390" s="49">
        <v>0.17399999999999999</v>
      </c>
      <c r="AV390" s="49">
        <v>0.22600000000000001</v>
      </c>
      <c r="AW390" s="49">
        <v>12</v>
      </c>
      <c r="AX390" s="49">
        <v>42</v>
      </c>
      <c r="AY390" s="49">
        <v>2</v>
      </c>
      <c r="AZ390" s="49">
        <v>4</v>
      </c>
      <c r="BA390" s="49">
        <v>5</v>
      </c>
      <c r="BB390" s="49">
        <v>5</v>
      </c>
      <c r="BC390" s="49">
        <v>2</v>
      </c>
      <c r="BD390" s="49">
        <v>1</v>
      </c>
      <c r="BE390" s="49">
        <v>1</v>
      </c>
      <c r="BF390" s="49">
        <v>1</v>
      </c>
      <c r="BG390" s="49">
        <v>5</v>
      </c>
      <c r="BH390" s="49">
        <v>5</v>
      </c>
      <c r="BI390" s="49">
        <v>5</v>
      </c>
      <c r="BJ390" s="49">
        <v>1</v>
      </c>
      <c r="BK390" s="49">
        <v>1</v>
      </c>
      <c r="BL390" s="49">
        <v>1</v>
      </c>
      <c r="BM390" s="49">
        <v>3</v>
      </c>
      <c r="BN390" s="49">
        <v>1</v>
      </c>
      <c r="BO390" s="49">
        <v>-0.150251103</v>
      </c>
      <c r="BP390" s="49">
        <v>0.77213440099999997</v>
      </c>
      <c r="BQ390" s="49">
        <v>29.954142600000001</v>
      </c>
      <c r="BR390" s="49">
        <v>169</v>
      </c>
      <c r="BS390" s="49">
        <v>49</v>
      </c>
      <c r="BT390" s="49">
        <v>68</v>
      </c>
      <c r="BU390" s="49">
        <v>83</v>
      </c>
      <c r="BV390" s="49">
        <v>98</v>
      </c>
      <c r="BW390" s="49">
        <v>121</v>
      </c>
      <c r="BX390" s="49">
        <v>141</v>
      </c>
      <c r="BY390" s="49">
        <v>162</v>
      </c>
      <c r="BZ390" s="49">
        <v>52</v>
      </c>
      <c r="CA390" s="49">
        <v>73</v>
      </c>
      <c r="CB390" s="49">
        <v>89</v>
      </c>
      <c r="CC390" s="49">
        <v>106</v>
      </c>
      <c r="CD390" s="49">
        <v>130</v>
      </c>
      <c r="CE390" s="49">
        <v>151</v>
      </c>
      <c r="CF390" s="49">
        <v>174</v>
      </c>
      <c r="CG390" s="52">
        <v>0</v>
      </c>
      <c r="CH390" s="53">
        <v>0</v>
      </c>
      <c r="CI390" s="54">
        <v>0</v>
      </c>
      <c r="CJ390" s="55">
        <v>0</v>
      </c>
      <c r="CK390" s="61">
        <v>0</v>
      </c>
      <c r="CL390" s="57">
        <v>100</v>
      </c>
      <c r="CM390" s="58">
        <v>0</v>
      </c>
      <c r="CN390" s="59">
        <v>0</v>
      </c>
      <c r="CO390" s="60" t="s">
        <v>472</v>
      </c>
      <c r="CP390" s="49">
        <v>0</v>
      </c>
      <c r="CQ390" s="49">
        <v>0</v>
      </c>
      <c r="CR390" s="49">
        <v>0</v>
      </c>
      <c r="CS390" s="49">
        <v>0</v>
      </c>
      <c r="CT390" s="49">
        <v>0</v>
      </c>
      <c r="CU390" s="49">
        <v>0</v>
      </c>
      <c r="CV390" s="49">
        <v>0</v>
      </c>
      <c r="CW390" s="49">
        <v>0</v>
      </c>
      <c r="CX390" s="49">
        <v>100</v>
      </c>
    </row>
    <row r="391" spans="1:102" x14ac:dyDescent="0.25">
      <c r="A391" s="48" t="s">
        <v>473</v>
      </c>
      <c r="B391" s="49" t="s">
        <v>853</v>
      </c>
      <c r="C391" s="49" t="s">
        <v>860</v>
      </c>
      <c r="D391" s="49" t="s">
        <v>862</v>
      </c>
      <c r="E391" s="49" t="s">
        <v>882</v>
      </c>
      <c r="F391" s="50">
        <v>25</v>
      </c>
      <c r="G391" s="49">
        <v>-25.289210000000001</v>
      </c>
      <c r="H391" s="49">
        <v>30.567820000000001</v>
      </c>
      <c r="I391" s="51">
        <v>24309</v>
      </c>
      <c r="J391" s="51">
        <v>33737</v>
      </c>
      <c r="K391" s="50">
        <v>1966</v>
      </c>
      <c r="L391" s="49">
        <v>24.98958863</v>
      </c>
      <c r="M391" s="49">
        <v>35402.903579999998</v>
      </c>
      <c r="N391" s="49">
        <v>4022.3755590000001</v>
      </c>
      <c r="O391" s="49">
        <v>4.0223755590000003</v>
      </c>
      <c r="P391" s="49">
        <v>10950.51936</v>
      </c>
      <c r="Q391" s="50">
        <v>1092</v>
      </c>
      <c r="R391" s="50">
        <v>2156</v>
      </c>
      <c r="S391" s="50">
        <v>1141</v>
      </c>
      <c r="T391" s="50">
        <v>1997</v>
      </c>
      <c r="U391" s="50">
        <v>7.7517859999999994E-2</v>
      </c>
      <c r="V391" s="50">
        <v>9.7164341000000001E-2</v>
      </c>
      <c r="W391" s="50">
        <v>35.63999939</v>
      </c>
      <c r="X391" s="50">
        <v>0.10422641000000001</v>
      </c>
      <c r="Y391" s="49">
        <v>2.0441653959999999</v>
      </c>
      <c r="Z391" s="49">
        <v>95.469083960000006</v>
      </c>
      <c r="AA391" s="49">
        <v>1.000364333</v>
      </c>
      <c r="AB391" s="50" t="s">
        <v>80</v>
      </c>
      <c r="AC391" s="49">
        <v>0.62732887100000001</v>
      </c>
      <c r="AD391" s="49">
        <v>5.05</v>
      </c>
      <c r="AE391" s="49">
        <v>2.2000000000000002</v>
      </c>
      <c r="AF391" s="49">
        <v>3.56</v>
      </c>
      <c r="AG391" s="49">
        <v>3.95</v>
      </c>
      <c r="AH391" s="49">
        <v>3.95</v>
      </c>
      <c r="AI391" s="49">
        <v>0.53</v>
      </c>
      <c r="AJ391" s="49">
        <v>0.39</v>
      </c>
      <c r="AK391" s="49">
        <v>0.42</v>
      </c>
      <c r="AL391" s="49">
        <v>0.39</v>
      </c>
      <c r="AM391" s="49">
        <v>1256</v>
      </c>
      <c r="AN391" s="49">
        <v>802</v>
      </c>
      <c r="AO391" s="49">
        <v>985</v>
      </c>
      <c r="AP391" s="49">
        <v>904</v>
      </c>
      <c r="AQ391" s="49">
        <v>1006</v>
      </c>
      <c r="AR391" s="49">
        <v>853</v>
      </c>
      <c r="AS391" s="49">
        <v>927</v>
      </c>
      <c r="AT391" s="49">
        <v>940</v>
      </c>
      <c r="AU391" s="49">
        <v>0</v>
      </c>
      <c r="AV391" s="49">
        <v>0</v>
      </c>
      <c r="AW391" s="49">
        <v>12</v>
      </c>
      <c r="AX391" s="49">
        <v>42</v>
      </c>
      <c r="AY391" s="49">
        <v>11</v>
      </c>
      <c r="AZ391" s="49">
        <v>4</v>
      </c>
      <c r="BA391" s="49">
        <v>1</v>
      </c>
      <c r="BB391" s="49">
        <v>1</v>
      </c>
      <c r="BC391" s="49">
        <v>1</v>
      </c>
      <c r="BD391" s="49">
        <v>1</v>
      </c>
      <c r="BE391" s="49">
        <v>1</v>
      </c>
      <c r="BF391" s="49">
        <v>1</v>
      </c>
      <c r="BG391" s="49">
        <v>5</v>
      </c>
      <c r="BH391" s="49">
        <v>5</v>
      </c>
      <c r="BI391" s="49">
        <v>4</v>
      </c>
      <c r="BJ391" s="49">
        <v>1</v>
      </c>
      <c r="BK391" s="49">
        <v>1</v>
      </c>
      <c r="BL391" s="49">
        <v>0</v>
      </c>
      <c r="BM391" s="49">
        <v>3</v>
      </c>
      <c r="BN391" s="49">
        <v>1</v>
      </c>
      <c r="BO391" s="49">
        <v>-0.14193325800000001</v>
      </c>
      <c r="BP391" s="49">
        <v>0.83270919200000004</v>
      </c>
      <c r="BQ391" s="49">
        <v>18.31675143</v>
      </c>
      <c r="BR391" s="49">
        <v>155</v>
      </c>
      <c r="BS391" s="49">
        <v>29</v>
      </c>
      <c r="BT391" s="49">
        <v>41</v>
      </c>
      <c r="BU391" s="49">
        <v>49</v>
      </c>
      <c r="BV391" s="49">
        <v>58</v>
      </c>
      <c r="BW391" s="49">
        <v>70</v>
      </c>
      <c r="BX391" s="49">
        <v>81</v>
      </c>
      <c r="BY391" s="49">
        <v>92</v>
      </c>
      <c r="BZ391" s="49">
        <v>24</v>
      </c>
      <c r="CA391" s="49">
        <v>34</v>
      </c>
      <c r="CB391" s="49">
        <v>41</v>
      </c>
      <c r="CC391" s="49">
        <v>48</v>
      </c>
      <c r="CD391" s="49">
        <v>58</v>
      </c>
      <c r="CE391" s="49">
        <v>67</v>
      </c>
      <c r="CF391" s="49">
        <v>77</v>
      </c>
      <c r="CG391" s="52">
        <v>0</v>
      </c>
      <c r="CH391" s="53">
        <v>0</v>
      </c>
      <c r="CI391" s="54">
        <v>0</v>
      </c>
      <c r="CJ391" s="55">
        <v>0</v>
      </c>
      <c r="CK391" s="56">
        <v>100</v>
      </c>
      <c r="CL391" s="57">
        <v>0</v>
      </c>
      <c r="CM391" s="58">
        <v>0</v>
      </c>
      <c r="CN391" s="59">
        <v>0</v>
      </c>
      <c r="CO391" s="60" t="s">
        <v>473</v>
      </c>
      <c r="CP391" s="49">
        <v>0</v>
      </c>
      <c r="CQ391" s="49">
        <v>0</v>
      </c>
      <c r="CR391" s="49">
        <v>0</v>
      </c>
      <c r="CS391" s="49">
        <v>100</v>
      </c>
      <c r="CT391" s="49">
        <v>0</v>
      </c>
      <c r="CU391" s="49">
        <v>0</v>
      </c>
      <c r="CV391" s="49">
        <v>0</v>
      </c>
      <c r="CW391" s="49">
        <v>0</v>
      </c>
      <c r="CX391" s="49">
        <v>0</v>
      </c>
    </row>
    <row r="392" spans="1:102" x14ac:dyDescent="0.25">
      <c r="A392" s="48" t="s">
        <v>474</v>
      </c>
      <c r="B392" s="49" t="s">
        <v>853</v>
      </c>
      <c r="C392" s="49" t="s">
        <v>860</v>
      </c>
      <c r="D392" s="49" t="s">
        <v>862</v>
      </c>
      <c r="E392" s="49" t="s">
        <v>882</v>
      </c>
      <c r="F392" s="50">
        <v>14</v>
      </c>
      <c r="G392" s="49">
        <v>-25.28755</v>
      </c>
      <c r="H392" s="49">
        <v>30.570879999999999</v>
      </c>
      <c r="I392" s="51">
        <v>24307</v>
      </c>
      <c r="J392" s="51">
        <v>33737</v>
      </c>
      <c r="K392" s="50">
        <v>1966</v>
      </c>
      <c r="L392" s="49">
        <v>13.72117459</v>
      </c>
      <c r="M392" s="49">
        <v>22167.969140000001</v>
      </c>
      <c r="N392" s="49">
        <v>3579.8031719999999</v>
      </c>
      <c r="O392" s="49">
        <v>3.5798031720000001</v>
      </c>
      <c r="P392" s="49">
        <v>7884.6393749999997</v>
      </c>
      <c r="Q392" s="50">
        <v>1096</v>
      </c>
      <c r="R392" s="50">
        <v>2123</v>
      </c>
      <c r="S392" s="50">
        <v>1121</v>
      </c>
      <c r="T392" s="50">
        <v>1732</v>
      </c>
      <c r="U392" s="50">
        <v>7.4823669999999995E-2</v>
      </c>
      <c r="V392" s="50">
        <v>0.13025326200000001</v>
      </c>
      <c r="W392" s="50">
        <v>32.400001529999997</v>
      </c>
      <c r="X392" s="50">
        <v>0.103323266</v>
      </c>
      <c r="Y392" s="49">
        <v>2.0418277709999999</v>
      </c>
      <c r="Z392" s="49">
        <v>97.669531300000003</v>
      </c>
      <c r="AA392" s="49">
        <v>0.77941838699999999</v>
      </c>
      <c r="AB392" s="50" t="s">
        <v>80</v>
      </c>
      <c r="AC392" s="49">
        <v>0.94896705000000003</v>
      </c>
      <c r="AD392" s="49">
        <v>4.75</v>
      </c>
      <c r="AE392" s="49">
        <v>2.2000000000000002</v>
      </c>
      <c r="AF392" s="49">
        <v>3.01</v>
      </c>
      <c r="AG392" s="49">
        <v>3</v>
      </c>
      <c r="AH392" s="49">
        <v>2.35</v>
      </c>
      <c r="AI392" s="49">
        <v>0.46</v>
      </c>
      <c r="AJ392" s="49">
        <v>0.39</v>
      </c>
      <c r="AK392" s="49">
        <v>0.41</v>
      </c>
      <c r="AL392" s="49">
        <v>0.39</v>
      </c>
      <c r="AM392" s="49">
        <v>1157</v>
      </c>
      <c r="AN392" s="49">
        <v>973</v>
      </c>
      <c r="AO392" s="49">
        <v>1068</v>
      </c>
      <c r="AP392" s="49">
        <v>1069</v>
      </c>
      <c r="AQ392" s="49">
        <v>1015</v>
      </c>
      <c r="AR392" s="49">
        <v>943</v>
      </c>
      <c r="AS392" s="49">
        <v>987</v>
      </c>
      <c r="AT392" s="49">
        <v>992</v>
      </c>
      <c r="AU392" s="49">
        <v>0</v>
      </c>
      <c r="AV392" s="49">
        <v>0</v>
      </c>
      <c r="AW392" s="49">
        <v>12</v>
      </c>
      <c r="AX392" s="49">
        <v>42</v>
      </c>
      <c r="AY392" s="49">
        <v>11</v>
      </c>
      <c r="AZ392" s="49">
        <v>4</v>
      </c>
      <c r="BA392" s="49">
        <v>1</v>
      </c>
      <c r="BB392" s="49">
        <v>1</v>
      </c>
      <c r="BC392" s="49">
        <v>1</v>
      </c>
      <c r="BD392" s="49">
        <v>1</v>
      </c>
      <c r="BE392" s="49">
        <v>1</v>
      </c>
      <c r="BF392" s="49">
        <v>1</v>
      </c>
      <c r="BG392" s="49">
        <v>5</v>
      </c>
      <c r="BH392" s="49">
        <v>5</v>
      </c>
      <c r="BI392" s="49">
        <v>4</v>
      </c>
      <c r="BJ392" s="49">
        <v>1</v>
      </c>
      <c r="BK392" s="49">
        <v>1</v>
      </c>
      <c r="BL392" s="49">
        <v>0</v>
      </c>
      <c r="BM392" s="49">
        <v>3</v>
      </c>
      <c r="BN392" s="49">
        <v>1</v>
      </c>
      <c r="BO392" s="49">
        <v>-0.14193325800000001</v>
      </c>
      <c r="BP392" s="49">
        <v>0.84091091200000001</v>
      </c>
      <c r="BQ392" s="49">
        <v>17.887615029999999</v>
      </c>
      <c r="BR392" s="49">
        <v>194</v>
      </c>
      <c r="BS392" s="49">
        <v>29</v>
      </c>
      <c r="BT392" s="49">
        <v>40</v>
      </c>
      <c r="BU392" s="49">
        <v>49</v>
      </c>
      <c r="BV392" s="49">
        <v>58</v>
      </c>
      <c r="BW392" s="49">
        <v>72</v>
      </c>
      <c r="BX392" s="49">
        <v>83</v>
      </c>
      <c r="BY392" s="49">
        <v>96</v>
      </c>
      <c r="BZ392" s="49">
        <v>31</v>
      </c>
      <c r="CA392" s="49">
        <v>43</v>
      </c>
      <c r="CB392" s="49">
        <v>53</v>
      </c>
      <c r="CC392" s="49">
        <v>63</v>
      </c>
      <c r="CD392" s="49">
        <v>77</v>
      </c>
      <c r="CE392" s="49">
        <v>90</v>
      </c>
      <c r="CF392" s="49">
        <v>104</v>
      </c>
      <c r="CG392" s="52">
        <v>0</v>
      </c>
      <c r="CH392" s="53">
        <v>0</v>
      </c>
      <c r="CI392" s="54">
        <v>0</v>
      </c>
      <c r="CJ392" s="55">
        <v>0</v>
      </c>
      <c r="CK392" s="56">
        <v>100</v>
      </c>
      <c r="CL392" s="57">
        <v>0</v>
      </c>
      <c r="CM392" s="58">
        <v>0</v>
      </c>
      <c r="CN392" s="59">
        <v>0</v>
      </c>
      <c r="CO392" s="60" t="s">
        <v>474</v>
      </c>
      <c r="CP392" s="49">
        <v>0</v>
      </c>
      <c r="CQ392" s="49">
        <v>0</v>
      </c>
      <c r="CR392" s="49">
        <v>0</v>
      </c>
      <c r="CS392" s="49">
        <v>100</v>
      </c>
      <c r="CT392" s="49">
        <v>0</v>
      </c>
      <c r="CU392" s="49">
        <v>0</v>
      </c>
      <c r="CV392" s="49">
        <v>0</v>
      </c>
      <c r="CW392" s="49">
        <v>0</v>
      </c>
      <c r="CX392" s="49">
        <v>0</v>
      </c>
    </row>
    <row r="393" spans="1:102" x14ac:dyDescent="0.25">
      <c r="A393" s="48" t="s">
        <v>475</v>
      </c>
      <c r="B393" s="49" t="s">
        <v>853</v>
      </c>
      <c r="C393" s="49" t="s">
        <v>860</v>
      </c>
      <c r="D393" s="49" t="s">
        <v>862</v>
      </c>
      <c r="E393" s="49" t="s">
        <v>882</v>
      </c>
      <c r="F393" s="50">
        <v>78</v>
      </c>
      <c r="G393" s="49">
        <v>-25.297550000000001</v>
      </c>
      <c r="H393" s="49">
        <v>30.595600000000001</v>
      </c>
      <c r="I393" s="51">
        <v>24321</v>
      </c>
      <c r="J393" s="51">
        <v>33737</v>
      </c>
      <c r="K393" s="50">
        <v>1966</v>
      </c>
      <c r="L393" s="49">
        <v>77.107845400000002</v>
      </c>
      <c r="M393" s="49">
        <v>58602.212619999998</v>
      </c>
      <c r="N393" s="49">
        <v>10333.795700000001</v>
      </c>
      <c r="O393" s="49">
        <v>10.3337957</v>
      </c>
      <c r="P393" s="49">
        <v>20507.291160000001</v>
      </c>
      <c r="Q393" s="50">
        <v>1015</v>
      </c>
      <c r="R393" s="50">
        <v>2072</v>
      </c>
      <c r="S393" s="50">
        <v>1053</v>
      </c>
      <c r="T393" s="50">
        <v>1587</v>
      </c>
      <c r="U393" s="50">
        <v>2.7427251E-2</v>
      </c>
      <c r="V393" s="50">
        <v>5.1542643999999999E-2</v>
      </c>
      <c r="W393" s="50">
        <v>30.909999849999998</v>
      </c>
      <c r="X393" s="50">
        <v>3.4719358999999998E-2</v>
      </c>
      <c r="Y393" s="49">
        <v>2.0151916870000002</v>
      </c>
      <c r="Z393" s="49">
        <v>93.059498300000001</v>
      </c>
      <c r="AA393" s="49">
        <v>2.4760772900000001</v>
      </c>
      <c r="AB393" s="50" t="s">
        <v>80</v>
      </c>
      <c r="AC393" s="49">
        <v>1.458555818</v>
      </c>
      <c r="AD393" s="49">
        <v>4.9000000000000004</v>
      </c>
      <c r="AE393" s="49">
        <v>2.2000000000000002</v>
      </c>
      <c r="AF393" s="49">
        <v>3.11</v>
      </c>
      <c r="AG393" s="49">
        <v>3.05</v>
      </c>
      <c r="AH393" s="49">
        <v>3.05</v>
      </c>
      <c r="AI393" s="49">
        <v>0.59</v>
      </c>
      <c r="AJ393" s="49">
        <v>0.32</v>
      </c>
      <c r="AK393" s="49">
        <v>0.43</v>
      </c>
      <c r="AL393" s="49">
        <v>0.45</v>
      </c>
      <c r="AM393" s="49">
        <v>1443</v>
      </c>
      <c r="AN393" s="49">
        <v>826</v>
      </c>
      <c r="AO393" s="49">
        <v>1097</v>
      </c>
      <c r="AP393" s="49">
        <v>1133</v>
      </c>
      <c r="AQ393" s="49">
        <v>1176</v>
      </c>
      <c r="AR393" s="49">
        <v>909</v>
      </c>
      <c r="AS393" s="49">
        <v>1025</v>
      </c>
      <c r="AT393" s="49">
        <v>1019</v>
      </c>
      <c r="AU393" s="49">
        <v>0</v>
      </c>
      <c r="AV393" s="49">
        <v>9.6000000000000002E-2</v>
      </c>
      <c r="AW393" s="49">
        <v>12</v>
      </c>
      <c r="AX393" s="49">
        <v>42</v>
      </c>
      <c r="AY393" s="49">
        <v>2</v>
      </c>
      <c r="AZ393" s="49">
        <v>4</v>
      </c>
      <c r="BA393" s="49">
        <v>1</v>
      </c>
      <c r="BB393" s="49">
        <v>1</v>
      </c>
      <c r="BC393" s="49">
        <v>1</v>
      </c>
      <c r="BD393" s="49">
        <v>1</v>
      </c>
      <c r="BE393" s="49">
        <v>1</v>
      </c>
      <c r="BF393" s="49">
        <v>1</v>
      </c>
      <c r="BG393" s="49">
        <v>5</v>
      </c>
      <c r="BH393" s="49">
        <v>5</v>
      </c>
      <c r="BI393" s="49">
        <v>4</v>
      </c>
      <c r="BJ393" s="49">
        <v>1</v>
      </c>
      <c r="BK393" s="49">
        <v>1</v>
      </c>
      <c r="BL393" s="49">
        <v>0</v>
      </c>
      <c r="BM393" s="49">
        <v>3</v>
      </c>
      <c r="BN393" s="49">
        <v>1</v>
      </c>
      <c r="BO393" s="49">
        <v>-0.14193325800000001</v>
      </c>
      <c r="BP393" s="49">
        <v>0.84618985499999999</v>
      </c>
      <c r="BQ393" s="49">
        <v>31.451844139999999</v>
      </c>
      <c r="BR393" s="49">
        <v>183</v>
      </c>
      <c r="BS393" s="49">
        <v>47</v>
      </c>
      <c r="BT393" s="49">
        <v>65</v>
      </c>
      <c r="BU393" s="49">
        <v>80</v>
      </c>
      <c r="BV393" s="49">
        <v>95</v>
      </c>
      <c r="BW393" s="49">
        <v>117</v>
      </c>
      <c r="BX393" s="49">
        <v>136</v>
      </c>
      <c r="BY393" s="49">
        <v>156</v>
      </c>
      <c r="BZ393" s="49">
        <v>39</v>
      </c>
      <c r="CA393" s="49">
        <v>54</v>
      </c>
      <c r="CB393" s="49">
        <v>66</v>
      </c>
      <c r="CC393" s="49">
        <v>78</v>
      </c>
      <c r="CD393" s="49">
        <v>96</v>
      </c>
      <c r="CE393" s="49">
        <v>112</v>
      </c>
      <c r="CF393" s="49">
        <v>129</v>
      </c>
      <c r="CG393" s="52">
        <v>0</v>
      </c>
      <c r="CH393" s="53">
        <v>0</v>
      </c>
      <c r="CI393" s="54">
        <v>0</v>
      </c>
      <c r="CJ393" s="55">
        <v>0</v>
      </c>
      <c r="CK393" s="56">
        <v>100</v>
      </c>
      <c r="CL393" s="57">
        <v>0</v>
      </c>
      <c r="CM393" s="58">
        <v>0</v>
      </c>
      <c r="CN393" s="59">
        <v>0</v>
      </c>
      <c r="CO393" s="60" t="s">
        <v>475</v>
      </c>
      <c r="CP393" s="49">
        <v>0</v>
      </c>
      <c r="CQ393" s="49">
        <v>0</v>
      </c>
      <c r="CR393" s="49">
        <v>0</v>
      </c>
      <c r="CS393" s="49">
        <v>100</v>
      </c>
      <c r="CT393" s="49">
        <v>0</v>
      </c>
      <c r="CU393" s="49">
        <v>0</v>
      </c>
      <c r="CV393" s="49">
        <v>0</v>
      </c>
      <c r="CW393" s="49">
        <v>0</v>
      </c>
      <c r="CX393" s="49">
        <v>0</v>
      </c>
    </row>
    <row r="394" spans="1:102" ht="15.75" thickBot="1" x14ac:dyDescent="0.3">
      <c r="A394" s="48" t="s">
        <v>476</v>
      </c>
      <c r="B394" s="49" t="s">
        <v>853</v>
      </c>
      <c r="C394" s="49" t="s">
        <v>860</v>
      </c>
      <c r="D394" s="49" t="s">
        <v>862</v>
      </c>
      <c r="E394" s="49" t="s">
        <v>882</v>
      </c>
      <c r="F394" s="50">
        <v>5.7</v>
      </c>
      <c r="G394" s="49">
        <v>-25.2956</v>
      </c>
      <c r="H394" s="49">
        <v>30.566990000000001</v>
      </c>
      <c r="I394" s="51">
        <v>24307</v>
      </c>
      <c r="J394" s="51">
        <v>33737</v>
      </c>
      <c r="K394" s="50">
        <v>1966</v>
      </c>
      <c r="L394" s="49">
        <v>5.5914908160000003</v>
      </c>
      <c r="M394" s="49">
        <v>14251.72343</v>
      </c>
      <c r="N394" s="49">
        <v>2136.9869359999998</v>
      </c>
      <c r="O394" s="49">
        <v>2.136986936</v>
      </c>
      <c r="P394" s="49">
        <v>4579.959965</v>
      </c>
      <c r="Q394" s="50">
        <v>1137</v>
      </c>
      <c r="R394" s="50">
        <v>1742</v>
      </c>
      <c r="S394" s="50">
        <v>1156</v>
      </c>
      <c r="T394" s="50">
        <v>1602</v>
      </c>
      <c r="U394" s="50">
        <v>8.7932548999999999E-2</v>
      </c>
      <c r="V394" s="50">
        <v>0.13209722500000001</v>
      </c>
      <c r="W394" s="50">
        <v>36.130001069999999</v>
      </c>
      <c r="X394" s="50">
        <v>0.129841015</v>
      </c>
      <c r="Y394" s="49">
        <v>2.0428653520000002</v>
      </c>
      <c r="Z394" s="49">
        <v>100</v>
      </c>
      <c r="AA394" s="49">
        <v>0.46980196099999999</v>
      </c>
      <c r="AB394" s="50" t="s">
        <v>80</v>
      </c>
      <c r="AC394" s="49">
        <v>0.46194620800000002</v>
      </c>
      <c r="AD394" s="49">
        <v>3.95</v>
      </c>
      <c r="AE394" s="49">
        <v>2.2000000000000002</v>
      </c>
      <c r="AF394" s="49">
        <v>3.08</v>
      </c>
      <c r="AG394" s="49">
        <v>3</v>
      </c>
      <c r="AH394" s="49">
        <v>2.35</v>
      </c>
      <c r="AI394" s="49">
        <v>0.46</v>
      </c>
      <c r="AJ394" s="49">
        <v>0.39</v>
      </c>
      <c r="AK394" s="49">
        <v>0.42</v>
      </c>
      <c r="AL394" s="49">
        <v>0.39</v>
      </c>
      <c r="AM394" s="49">
        <v>924</v>
      </c>
      <c r="AN394" s="49">
        <v>802</v>
      </c>
      <c r="AO394" s="49">
        <v>849</v>
      </c>
      <c r="AP394" s="49">
        <v>822</v>
      </c>
      <c r="AQ394" s="49">
        <v>888</v>
      </c>
      <c r="AR394" s="49">
        <v>833</v>
      </c>
      <c r="AS394" s="49">
        <v>868</v>
      </c>
      <c r="AT394" s="49">
        <v>885</v>
      </c>
      <c r="AU394" s="49">
        <v>0</v>
      </c>
      <c r="AV394" s="49">
        <v>0</v>
      </c>
      <c r="AW394" s="49">
        <v>12</v>
      </c>
      <c r="AX394" s="49">
        <v>42</v>
      </c>
      <c r="AY394" s="49">
        <v>11</v>
      </c>
      <c r="AZ394" s="49">
        <v>4</v>
      </c>
      <c r="BA394" s="49">
        <v>1</v>
      </c>
      <c r="BB394" s="49">
        <v>1</v>
      </c>
      <c r="BC394" s="49">
        <v>1</v>
      </c>
      <c r="BD394" s="49">
        <v>1</v>
      </c>
      <c r="BE394" s="49">
        <v>1</v>
      </c>
      <c r="BF394" s="49">
        <v>1</v>
      </c>
      <c r="BG394" s="49">
        <v>5</v>
      </c>
      <c r="BH394" s="49">
        <v>5</v>
      </c>
      <c r="BI394" s="49">
        <v>5</v>
      </c>
      <c r="BJ394" s="49">
        <v>1</v>
      </c>
      <c r="BK394" s="49">
        <v>1</v>
      </c>
      <c r="BL394" s="49">
        <v>1</v>
      </c>
      <c r="BM394" s="49">
        <v>3</v>
      </c>
      <c r="BN394" s="49">
        <v>1</v>
      </c>
      <c r="BO394" s="49">
        <v>-0.14193325800000001</v>
      </c>
      <c r="BP394" s="49">
        <v>0.84596282700000003</v>
      </c>
      <c r="BQ394" s="49">
        <v>9.4917186759999996</v>
      </c>
      <c r="BR394" s="49">
        <v>153</v>
      </c>
      <c r="BS394" s="49">
        <v>21</v>
      </c>
      <c r="BT394" s="49">
        <v>28</v>
      </c>
      <c r="BU394" s="49">
        <v>34</v>
      </c>
      <c r="BV394" s="49">
        <v>40</v>
      </c>
      <c r="BW394" s="49">
        <v>48</v>
      </c>
      <c r="BX394" s="49">
        <v>55</v>
      </c>
      <c r="BY394" s="49">
        <v>62</v>
      </c>
      <c r="BZ394" s="49">
        <v>20</v>
      </c>
      <c r="CA394" s="49">
        <v>28</v>
      </c>
      <c r="CB394" s="49">
        <v>34</v>
      </c>
      <c r="CC394" s="49">
        <v>39</v>
      </c>
      <c r="CD394" s="49">
        <v>48</v>
      </c>
      <c r="CE394" s="49">
        <v>54</v>
      </c>
      <c r="CF394" s="49">
        <v>61</v>
      </c>
      <c r="CG394" s="52">
        <v>0</v>
      </c>
      <c r="CH394" s="53">
        <v>0</v>
      </c>
      <c r="CI394" s="54">
        <v>0</v>
      </c>
      <c r="CJ394" s="55">
        <v>0</v>
      </c>
      <c r="CK394" s="56">
        <v>100</v>
      </c>
      <c r="CL394" s="57">
        <v>0</v>
      </c>
      <c r="CM394" s="58">
        <v>0</v>
      </c>
      <c r="CN394" s="59">
        <v>0</v>
      </c>
      <c r="CO394" s="60" t="s">
        <v>476</v>
      </c>
      <c r="CP394" s="49">
        <v>0</v>
      </c>
      <c r="CQ394" s="49">
        <v>0</v>
      </c>
      <c r="CR394" s="49">
        <v>0</v>
      </c>
      <c r="CS394" s="49">
        <v>100</v>
      </c>
      <c r="CT394" s="49">
        <v>0</v>
      </c>
      <c r="CU394" s="49">
        <v>0</v>
      </c>
      <c r="CV394" s="49">
        <v>0</v>
      </c>
      <c r="CW394" s="49">
        <v>0</v>
      </c>
      <c r="CX394" s="49">
        <v>0</v>
      </c>
    </row>
    <row r="395" spans="1:102" ht="15.75" thickBot="1" x14ac:dyDescent="0.3">
      <c r="A395" s="48" t="s">
        <v>477</v>
      </c>
      <c r="B395" s="49" t="s">
        <v>853</v>
      </c>
      <c r="C395" s="49" t="s">
        <v>860</v>
      </c>
      <c r="D395" s="49" t="s">
        <v>884</v>
      </c>
      <c r="E395" s="49" t="s">
        <v>886</v>
      </c>
      <c r="F395" s="50">
        <v>262</v>
      </c>
      <c r="G395" s="49">
        <v>-25.730250000000002</v>
      </c>
      <c r="H395" s="49">
        <v>30.978380000000001</v>
      </c>
      <c r="I395" s="51">
        <v>24281</v>
      </c>
      <c r="J395" s="51">
        <v>43173</v>
      </c>
      <c r="K395" s="50">
        <v>1966</v>
      </c>
      <c r="L395" s="49">
        <v>263.86992290000001</v>
      </c>
      <c r="M395" s="49">
        <v>121440.61930000001</v>
      </c>
      <c r="N395" s="49">
        <v>17785.921310000002</v>
      </c>
      <c r="O395" s="49">
        <v>17.785921309999999</v>
      </c>
      <c r="P395" s="49">
        <v>42847.878539999998</v>
      </c>
      <c r="Q395" s="50">
        <v>651</v>
      </c>
      <c r="R395" s="50">
        <v>1655</v>
      </c>
      <c r="S395" s="50">
        <v>671</v>
      </c>
      <c r="T395" s="50">
        <v>1307</v>
      </c>
      <c r="U395" s="50">
        <v>1.4915247E-2</v>
      </c>
      <c r="V395" s="50">
        <v>2.3431732E-2</v>
      </c>
      <c r="W395" s="50">
        <v>14.600000380000001</v>
      </c>
      <c r="X395" s="50">
        <v>1.9790946E-2</v>
      </c>
      <c r="Y395" s="49">
        <v>1.5376803349999999</v>
      </c>
      <c r="Z395" s="49">
        <v>89.366792689999997</v>
      </c>
      <c r="AA395" s="49">
        <v>5.4220169670000002</v>
      </c>
      <c r="AB395" s="50" t="s">
        <v>80</v>
      </c>
      <c r="AC395" s="49">
        <v>6.6954112400000003</v>
      </c>
      <c r="AD395" s="49">
        <v>5.3</v>
      </c>
      <c r="AE395" s="49">
        <v>2.2000000000000002</v>
      </c>
      <c r="AF395" s="49">
        <v>3.19</v>
      </c>
      <c r="AG395" s="49">
        <v>3.5</v>
      </c>
      <c r="AH395" s="49">
        <v>3.55</v>
      </c>
      <c r="AI395" s="49">
        <v>0.64</v>
      </c>
      <c r="AJ395" s="49">
        <v>0.25</v>
      </c>
      <c r="AK395" s="49">
        <v>0.45</v>
      </c>
      <c r="AL395" s="49">
        <v>0.43</v>
      </c>
      <c r="AM395" s="49">
        <v>1266</v>
      </c>
      <c r="AN395" s="49">
        <v>659</v>
      </c>
      <c r="AO395" s="49">
        <v>899</v>
      </c>
      <c r="AP395" s="49">
        <v>838</v>
      </c>
      <c r="AQ395" s="49">
        <v>1126</v>
      </c>
      <c r="AR395" s="49">
        <v>715</v>
      </c>
      <c r="AS395" s="49">
        <v>922</v>
      </c>
      <c r="AT395" s="49">
        <v>934</v>
      </c>
      <c r="AU395" s="49">
        <v>0.161</v>
      </c>
      <c r="AV395" s="49">
        <v>0.17899999999999999</v>
      </c>
      <c r="AW395" s="49">
        <v>11</v>
      </c>
      <c r="AX395" s="49">
        <v>42</v>
      </c>
      <c r="AY395" s="49">
        <v>2</v>
      </c>
      <c r="AZ395" s="49">
        <v>4</v>
      </c>
      <c r="BA395" s="49">
        <v>2</v>
      </c>
      <c r="BB395" s="49">
        <v>5</v>
      </c>
      <c r="BC395" s="49">
        <v>2</v>
      </c>
      <c r="BD395" s="49">
        <v>1</v>
      </c>
      <c r="BE395" s="49">
        <v>1</v>
      </c>
      <c r="BF395" s="49">
        <v>1</v>
      </c>
      <c r="BG395" s="49">
        <v>5</v>
      </c>
      <c r="BH395" s="49">
        <v>5</v>
      </c>
      <c r="BI395" s="49">
        <v>5</v>
      </c>
      <c r="BJ395" s="49">
        <v>1</v>
      </c>
      <c r="BK395" s="49">
        <v>1</v>
      </c>
      <c r="BL395" s="49">
        <v>1</v>
      </c>
      <c r="BM395" s="49">
        <v>3</v>
      </c>
      <c r="BN395" s="49">
        <v>1</v>
      </c>
      <c r="BO395" s="49">
        <v>-0.12868444500000001</v>
      </c>
      <c r="BP395" s="49">
        <v>0.81263212799999995</v>
      </c>
      <c r="BQ395" s="49">
        <v>23.559773199999999</v>
      </c>
      <c r="BR395" s="49">
        <v>155</v>
      </c>
      <c r="BS395" s="49">
        <v>57</v>
      </c>
      <c r="BT395" s="49">
        <v>79</v>
      </c>
      <c r="BU395" s="49">
        <v>96</v>
      </c>
      <c r="BV395" s="49">
        <v>114</v>
      </c>
      <c r="BW395" s="49">
        <v>141</v>
      </c>
      <c r="BX395" s="49">
        <v>164</v>
      </c>
      <c r="BY395" s="49">
        <v>189</v>
      </c>
      <c r="BZ395" s="49">
        <v>60</v>
      </c>
      <c r="CA395" s="49">
        <v>83</v>
      </c>
      <c r="CB395" s="49">
        <v>101</v>
      </c>
      <c r="CC395" s="49">
        <v>120</v>
      </c>
      <c r="CD395" s="49">
        <v>148</v>
      </c>
      <c r="CE395" s="49">
        <v>172</v>
      </c>
      <c r="CF395" s="49">
        <v>198</v>
      </c>
      <c r="CG395" s="52">
        <v>0</v>
      </c>
      <c r="CH395" s="53">
        <v>0</v>
      </c>
      <c r="CI395" s="54">
        <v>0</v>
      </c>
      <c r="CJ395" s="55">
        <v>0</v>
      </c>
      <c r="CK395" s="61">
        <v>0</v>
      </c>
      <c r="CL395" s="57">
        <v>100</v>
      </c>
      <c r="CM395" s="58">
        <v>0</v>
      </c>
      <c r="CN395" s="59">
        <v>0</v>
      </c>
      <c r="CO395" s="60" t="s">
        <v>477</v>
      </c>
      <c r="CP395" s="49">
        <v>0</v>
      </c>
      <c r="CQ395" s="49">
        <v>0</v>
      </c>
      <c r="CR395" s="49">
        <v>0</v>
      </c>
      <c r="CS395" s="49">
        <v>0</v>
      </c>
      <c r="CT395" s="49">
        <v>0</v>
      </c>
      <c r="CU395" s="49">
        <v>0</v>
      </c>
      <c r="CV395" s="49">
        <v>0</v>
      </c>
      <c r="CW395" s="49">
        <v>0</v>
      </c>
      <c r="CX395" s="49">
        <v>100</v>
      </c>
    </row>
    <row r="396" spans="1:102" x14ac:dyDescent="0.25">
      <c r="A396" s="48" t="s">
        <v>478</v>
      </c>
      <c r="B396" s="49" t="s">
        <v>853</v>
      </c>
      <c r="C396" s="49" t="s">
        <v>860</v>
      </c>
      <c r="D396" s="49" t="s">
        <v>862</v>
      </c>
      <c r="E396" s="49" t="s">
        <v>889</v>
      </c>
      <c r="F396" s="50">
        <v>5380</v>
      </c>
      <c r="G396" s="49">
        <v>-25.514189999999999</v>
      </c>
      <c r="H396" s="49">
        <v>31.224519999999998</v>
      </c>
      <c r="I396" s="51">
        <v>25096</v>
      </c>
      <c r="J396" s="51">
        <v>43270</v>
      </c>
      <c r="K396" s="50"/>
      <c r="L396" s="49">
        <v>5381.5177610000001</v>
      </c>
      <c r="M396" s="49">
        <v>635736.87769999995</v>
      </c>
      <c r="N396" s="49">
        <v>84437.365829999995</v>
      </c>
      <c r="O396" s="49">
        <v>84.437365830000005</v>
      </c>
      <c r="P396" s="49">
        <v>195207.1783</v>
      </c>
      <c r="Q396" s="50">
        <v>430</v>
      </c>
      <c r="R396" s="50">
        <v>1921</v>
      </c>
      <c r="S396" s="50">
        <v>525</v>
      </c>
      <c r="T396" s="50">
        <v>1547</v>
      </c>
      <c r="U396" s="50">
        <v>5.869455E-3</v>
      </c>
      <c r="V396" s="50">
        <v>7.6380390000000001E-3</v>
      </c>
      <c r="W396" s="50">
        <v>19</v>
      </c>
      <c r="X396" s="50">
        <v>6.9806169999999997E-3</v>
      </c>
      <c r="Y396" s="49">
        <v>1.3500310209999999</v>
      </c>
      <c r="Z396" s="49">
        <v>77.176296280000003</v>
      </c>
      <c r="AA396" s="49">
        <v>26.031401290000002</v>
      </c>
      <c r="AB396" s="50" t="s">
        <v>80</v>
      </c>
      <c r="AC396" s="49">
        <v>25.231781399999999</v>
      </c>
      <c r="AD396" s="49">
        <v>6.8</v>
      </c>
      <c r="AE396" s="49">
        <v>2</v>
      </c>
      <c r="AF396" s="49">
        <v>3.71</v>
      </c>
      <c r="AG396" s="49">
        <v>3.7</v>
      </c>
      <c r="AH396" s="49">
        <v>2.1</v>
      </c>
      <c r="AI396" s="49">
        <v>0.8</v>
      </c>
      <c r="AJ396" s="49">
        <v>0.18</v>
      </c>
      <c r="AK396" s="49">
        <v>0.47</v>
      </c>
      <c r="AL396" s="49">
        <v>0.46</v>
      </c>
      <c r="AM396" s="49">
        <v>1614</v>
      </c>
      <c r="AN396" s="49">
        <v>523</v>
      </c>
      <c r="AO396" s="49">
        <v>892</v>
      </c>
      <c r="AP396" s="49">
        <v>847</v>
      </c>
      <c r="AQ396" s="49">
        <v>1443</v>
      </c>
      <c r="AR396" s="49">
        <v>512</v>
      </c>
      <c r="AS396" s="49">
        <v>828</v>
      </c>
      <c r="AT396" s="49">
        <v>804</v>
      </c>
      <c r="AU396" s="49">
        <v>0.39600000000000002</v>
      </c>
      <c r="AV396" s="49">
        <v>2.1880000000000002</v>
      </c>
      <c r="AW396" s="49">
        <v>12</v>
      </c>
      <c r="AX396" s="49">
        <v>42</v>
      </c>
      <c r="AY396" s="49">
        <v>2</v>
      </c>
      <c r="AZ396" s="49">
        <v>4</v>
      </c>
      <c r="BA396" s="49">
        <v>1</v>
      </c>
      <c r="BB396" s="49">
        <v>5</v>
      </c>
      <c r="BC396" s="49">
        <v>1</v>
      </c>
      <c r="BD396" s="49">
        <v>1</v>
      </c>
      <c r="BE396" s="49">
        <v>2</v>
      </c>
      <c r="BF396" s="49">
        <v>1</v>
      </c>
      <c r="BG396" s="49">
        <v>5</v>
      </c>
      <c r="BH396" s="49">
        <v>5</v>
      </c>
      <c r="BI396" s="49">
        <v>4</v>
      </c>
      <c r="BJ396" s="49">
        <v>1</v>
      </c>
      <c r="BK396" s="49">
        <v>2</v>
      </c>
      <c r="BL396" s="49">
        <v>0</v>
      </c>
      <c r="BM396" s="49">
        <v>3</v>
      </c>
      <c r="BN396" s="49">
        <v>1</v>
      </c>
      <c r="BO396" s="49">
        <v>-0.113668377</v>
      </c>
      <c r="BP396" s="49">
        <v>0.87612434100000003</v>
      </c>
      <c r="BQ396" s="49">
        <v>28.081865069999999</v>
      </c>
      <c r="BR396" s="49">
        <v>143</v>
      </c>
      <c r="BS396" s="49">
        <v>74</v>
      </c>
      <c r="BT396" s="49">
        <v>102</v>
      </c>
      <c r="BU396" s="49">
        <v>122</v>
      </c>
      <c r="BV396" s="49">
        <v>144</v>
      </c>
      <c r="BW396" s="49">
        <v>176</v>
      </c>
      <c r="BX396" s="49">
        <v>202</v>
      </c>
      <c r="BY396" s="49">
        <v>230</v>
      </c>
      <c r="BZ396" s="49">
        <v>74</v>
      </c>
      <c r="CA396" s="49">
        <v>101</v>
      </c>
      <c r="CB396" s="49">
        <v>122</v>
      </c>
      <c r="CC396" s="49">
        <v>144</v>
      </c>
      <c r="CD396" s="49">
        <v>175</v>
      </c>
      <c r="CE396" s="49">
        <v>201</v>
      </c>
      <c r="CF396" s="49">
        <v>230</v>
      </c>
      <c r="CG396" s="52">
        <v>0</v>
      </c>
      <c r="CH396" s="53">
        <v>0</v>
      </c>
      <c r="CI396" s="54">
        <v>0</v>
      </c>
      <c r="CJ396" s="55">
        <v>0</v>
      </c>
      <c r="CK396" s="61">
        <v>0</v>
      </c>
      <c r="CL396" s="57">
        <v>70</v>
      </c>
      <c r="CM396" s="58">
        <v>0</v>
      </c>
      <c r="CN396" s="59">
        <v>30</v>
      </c>
      <c r="CO396" s="60" t="s">
        <v>478</v>
      </c>
      <c r="CP396" s="49">
        <v>0</v>
      </c>
      <c r="CQ396" s="49">
        <v>0</v>
      </c>
      <c r="CR396" s="49">
        <v>0</v>
      </c>
      <c r="CS396" s="49">
        <v>0</v>
      </c>
      <c r="CT396" s="49">
        <v>0</v>
      </c>
      <c r="CU396" s="49">
        <v>0</v>
      </c>
      <c r="CV396" s="49">
        <v>0</v>
      </c>
      <c r="CW396" s="49">
        <v>100</v>
      </c>
      <c r="CX396" s="49">
        <v>100</v>
      </c>
    </row>
    <row r="397" spans="1:102" x14ac:dyDescent="0.25">
      <c r="A397" s="48" t="s">
        <v>479</v>
      </c>
      <c r="B397" s="49" t="s">
        <v>853</v>
      </c>
      <c r="C397" s="49" t="s">
        <v>860</v>
      </c>
      <c r="D397" s="49" t="s">
        <v>862</v>
      </c>
      <c r="E397" s="49" t="s">
        <v>861</v>
      </c>
      <c r="F397" s="50">
        <v>16</v>
      </c>
      <c r="G397" s="49">
        <v>-25.18608</v>
      </c>
      <c r="H397" s="49">
        <v>30.87997</v>
      </c>
      <c r="I397" s="51">
        <v>29979</v>
      </c>
      <c r="J397" s="51">
        <v>43272</v>
      </c>
      <c r="K397" s="50">
        <v>1981</v>
      </c>
      <c r="L397" s="49">
        <v>16.196670910000002</v>
      </c>
      <c r="M397" s="49">
        <v>23135.004059999999</v>
      </c>
      <c r="N397" s="49">
        <v>1885.2039600000001</v>
      </c>
      <c r="O397" s="49">
        <v>1.8852039599999999</v>
      </c>
      <c r="P397" s="49">
        <v>5703.2190449999998</v>
      </c>
      <c r="Q397" s="50">
        <v>1156</v>
      </c>
      <c r="R397" s="50">
        <v>1638</v>
      </c>
      <c r="S397" s="50">
        <v>1170</v>
      </c>
      <c r="T397" s="50">
        <v>1360</v>
      </c>
      <c r="U397" s="50">
        <v>3.7465837000000002E-2</v>
      </c>
      <c r="V397" s="50">
        <v>8.4513674999999996E-2</v>
      </c>
      <c r="W397" s="50">
        <v>23.170000080000001</v>
      </c>
      <c r="X397" s="50">
        <v>4.4419358999999999E-2</v>
      </c>
      <c r="Y397" s="49">
        <v>1.7945968670000001</v>
      </c>
      <c r="Z397" s="49">
        <v>97.095237659999995</v>
      </c>
      <c r="AA397" s="49">
        <v>0.84064381099999996</v>
      </c>
      <c r="AB397" s="50" t="s">
        <v>80</v>
      </c>
      <c r="AC397" s="49">
        <v>4.1149620450000004</v>
      </c>
      <c r="AD397" s="49">
        <v>3.4</v>
      </c>
      <c r="AE397" s="49">
        <v>2.2000000000000002</v>
      </c>
      <c r="AF397" s="49">
        <v>2.48</v>
      </c>
      <c r="AG397" s="49">
        <v>2.35</v>
      </c>
      <c r="AH397" s="49">
        <v>2.35</v>
      </c>
      <c r="AI397" s="49">
        <v>0.42</v>
      </c>
      <c r="AJ397" s="49">
        <v>0.36</v>
      </c>
      <c r="AK397" s="49">
        <v>0.39</v>
      </c>
      <c r="AL397" s="49">
        <v>0.42</v>
      </c>
      <c r="AM397" s="49">
        <v>1420</v>
      </c>
      <c r="AN397" s="49">
        <v>1211</v>
      </c>
      <c r="AO397" s="49">
        <v>1291</v>
      </c>
      <c r="AP397" s="49">
        <v>1281</v>
      </c>
      <c r="AQ397" s="49">
        <v>1298</v>
      </c>
      <c r="AR397" s="49">
        <v>1156</v>
      </c>
      <c r="AS397" s="49">
        <v>1225</v>
      </c>
      <c r="AT397" s="49">
        <v>1221</v>
      </c>
      <c r="AU397" s="49">
        <v>0</v>
      </c>
      <c r="AV397" s="49">
        <v>0</v>
      </c>
      <c r="AW397" s="49">
        <v>12</v>
      </c>
      <c r="AX397" s="49">
        <v>42</v>
      </c>
      <c r="AY397" s="49">
        <v>2</v>
      </c>
      <c r="AZ397" s="49">
        <v>4</v>
      </c>
      <c r="BA397" s="49">
        <v>1</v>
      </c>
      <c r="BB397" s="49">
        <v>1</v>
      </c>
      <c r="BC397" s="49">
        <v>1</v>
      </c>
      <c r="BD397" s="49">
        <v>1</v>
      </c>
      <c r="BE397" s="49">
        <v>1</v>
      </c>
      <c r="BF397" s="49">
        <v>1</v>
      </c>
      <c r="BG397" s="49">
        <v>5</v>
      </c>
      <c r="BH397" s="49">
        <v>5</v>
      </c>
      <c r="BI397" s="49">
        <v>5</v>
      </c>
      <c r="BJ397" s="49">
        <v>1</v>
      </c>
      <c r="BK397" s="49">
        <v>1</v>
      </c>
      <c r="BL397" s="49">
        <v>1</v>
      </c>
      <c r="BM397" s="49">
        <v>3</v>
      </c>
      <c r="BN397" s="49">
        <v>1</v>
      </c>
      <c r="BO397" s="49">
        <v>-6.9517786999999998E-2</v>
      </c>
      <c r="BP397" s="49">
        <v>0.83306060800000004</v>
      </c>
      <c r="BQ397" s="49">
        <v>26.783503830000001</v>
      </c>
      <c r="BR397" s="49">
        <v>201</v>
      </c>
      <c r="BS397" s="49">
        <v>31</v>
      </c>
      <c r="BT397" s="49">
        <v>44</v>
      </c>
      <c r="BU397" s="49">
        <v>53</v>
      </c>
      <c r="BV397" s="49">
        <v>64</v>
      </c>
      <c r="BW397" s="49">
        <v>79</v>
      </c>
      <c r="BX397" s="49">
        <v>91</v>
      </c>
      <c r="BY397" s="49">
        <v>105</v>
      </c>
      <c r="BZ397" s="49">
        <v>58</v>
      </c>
      <c r="CA397" s="49">
        <v>81</v>
      </c>
      <c r="CB397" s="49">
        <v>99</v>
      </c>
      <c r="CC397" s="49">
        <v>117</v>
      </c>
      <c r="CD397" s="49">
        <v>145</v>
      </c>
      <c r="CE397" s="49">
        <v>168</v>
      </c>
      <c r="CF397" s="49">
        <v>194</v>
      </c>
      <c r="CG397" s="52">
        <v>0</v>
      </c>
      <c r="CH397" s="53">
        <v>0</v>
      </c>
      <c r="CI397" s="54">
        <v>0</v>
      </c>
      <c r="CJ397" s="55">
        <v>0</v>
      </c>
      <c r="CK397" s="56">
        <v>30</v>
      </c>
      <c r="CL397" s="57">
        <v>70</v>
      </c>
      <c r="CM397" s="58">
        <v>0</v>
      </c>
      <c r="CN397" s="59">
        <v>0</v>
      </c>
      <c r="CO397" s="60" t="s">
        <v>479</v>
      </c>
      <c r="CP397" s="49">
        <v>0</v>
      </c>
      <c r="CQ397" s="49">
        <v>0</v>
      </c>
      <c r="CR397" s="49">
        <v>100</v>
      </c>
      <c r="CS397" s="49">
        <v>0</v>
      </c>
      <c r="CT397" s="49">
        <v>0</v>
      </c>
      <c r="CU397" s="49">
        <v>0</v>
      </c>
      <c r="CV397" s="49">
        <v>0</v>
      </c>
      <c r="CW397" s="49">
        <v>100</v>
      </c>
      <c r="CX397" s="49">
        <v>0</v>
      </c>
    </row>
    <row r="398" spans="1:102" ht="15.75" thickBot="1" x14ac:dyDescent="0.3">
      <c r="A398" s="48" t="s">
        <v>480</v>
      </c>
      <c r="B398" s="49" t="s">
        <v>853</v>
      </c>
      <c r="C398" s="49" t="s">
        <v>860</v>
      </c>
      <c r="D398" s="49" t="s">
        <v>866</v>
      </c>
      <c r="E398" s="49" t="s">
        <v>1103</v>
      </c>
      <c r="F398" s="50">
        <v>110</v>
      </c>
      <c r="G398" s="49">
        <v>-25.613130000000002</v>
      </c>
      <c r="H398" s="49">
        <v>30.40155</v>
      </c>
      <c r="I398" s="51">
        <v>31344</v>
      </c>
      <c r="J398" s="51">
        <v>43269</v>
      </c>
      <c r="K398" s="50"/>
      <c r="L398" s="49">
        <v>110.5123435</v>
      </c>
      <c r="M398" s="49">
        <v>82679.070649999994</v>
      </c>
      <c r="N398" s="49">
        <v>10767.624809999999</v>
      </c>
      <c r="O398" s="49">
        <v>10.767624809999999</v>
      </c>
      <c r="P398" s="49">
        <v>28286.2896</v>
      </c>
      <c r="Q398" s="50">
        <v>1165</v>
      </c>
      <c r="R398" s="50">
        <v>1940</v>
      </c>
      <c r="S398" s="50">
        <v>1225</v>
      </c>
      <c r="T398" s="50">
        <v>1757</v>
      </c>
      <c r="U398" s="50">
        <v>2.6166666000000002E-2</v>
      </c>
      <c r="V398" s="50">
        <v>2.7398433E-2</v>
      </c>
      <c r="W398" s="50">
        <v>14.10999966</v>
      </c>
      <c r="X398" s="50">
        <v>2.5076931E-2</v>
      </c>
      <c r="Y398" s="49">
        <v>2.1258301300000002</v>
      </c>
      <c r="Z398" s="49">
        <v>92.638561490000001</v>
      </c>
      <c r="AA398" s="49">
        <v>3.5950735429999998</v>
      </c>
      <c r="AB398" s="50" t="s">
        <v>80</v>
      </c>
      <c r="AC398" s="49">
        <v>3.4634218689999998</v>
      </c>
      <c r="AD398" s="49">
        <v>6</v>
      </c>
      <c r="AE398" s="49">
        <v>3.15</v>
      </c>
      <c r="AF398" s="49">
        <v>3.92</v>
      </c>
      <c r="AG398" s="49">
        <v>3.5</v>
      </c>
      <c r="AH398" s="49">
        <v>3.2</v>
      </c>
      <c r="AI398" s="49">
        <v>0.67</v>
      </c>
      <c r="AJ398" s="49">
        <v>0.35</v>
      </c>
      <c r="AK398" s="49">
        <v>0.38</v>
      </c>
      <c r="AL398" s="49">
        <v>0.35</v>
      </c>
      <c r="AM398" s="49">
        <v>977</v>
      </c>
      <c r="AN398" s="49">
        <v>695</v>
      </c>
      <c r="AO398" s="49">
        <v>788</v>
      </c>
      <c r="AP398" s="49">
        <v>789</v>
      </c>
      <c r="AQ398" s="49">
        <v>791</v>
      </c>
      <c r="AR398" s="49">
        <v>679</v>
      </c>
      <c r="AS398" s="49">
        <v>747</v>
      </c>
      <c r="AT398" s="49">
        <v>756</v>
      </c>
      <c r="AU398" s="49">
        <v>8.2000000000000003E-2</v>
      </c>
      <c r="AV398" s="49">
        <v>8.4000000000000005E-2</v>
      </c>
      <c r="AW398" s="49">
        <v>12</v>
      </c>
      <c r="AX398" s="49">
        <v>42</v>
      </c>
      <c r="AY398" s="49">
        <v>11</v>
      </c>
      <c r="AZ398" s="49">
        <v>4</v>
      </c>
      <c r="BA398" s="49">
        <v>4</v>
      </c>
      <c r="BB398" s="49">
        <v>4</v>
      </c>
      <c r="BC398" s="49">
        <v>1</v>
      </c>
      <c r="BD398" s="49">
        <v>2</v>
      </c>
      <c r="BE398" s="49">
        <v>2</v>
      </c>
      <c r="BF398" s="49">
        <v>1</v>
      </c>
      <c r="BG398" s="49">
        <v>5</v>
      </c>
      <c r="BH398" s="49">
        <v>5</v>
      </c>
      <c r="BI398" s="49">
        <v>5</v>
      </c>
      <c r="BJ398" s="49">
        <v>1</v>
      </c>
      <c r="BK398" s="49">
        <v>1</v>
      </c>
      <c r="BL398" s="49">
        <v>1</v>
      </c>
      <c r="BM398" s="49">
        <v>3</v>
      </c>
      <c r="BN398" s="49">
        <v>1</v>
      </c>
      <c r="BO398" s="49">
        <v>-0.21655480599999999</v>
      </c>
      <c r="BP398" s="49">
        <v>0.85322589900000001</v>
      </c>
      <c r="BQ398" s="49">
        <v>20.908503939999999</v>
      </c>
      <c r="BR398" s="49">
        <v>113</v>
      </c>
      <c r="BS398" s="49">
        <v>37</v>
      </c>
      <c r="BT398" s="49">
        <v>49</v>
      </c>
      <c r="BU398" s="49">
        <v>58</v>
      </c>
      <c r="BV398" s="49">
        <v>67</v>
      </c>
      <c r="BW398" s="49">
        <v>79</v>
      </c>
      <c r="BX398" s="49">
        <v>89</v>
      </c>
      <c r="BY398" s="49">
        <v>99</v>
      </c>
      <c r="BZ398" s="49">
        <v>36</v>
      </c>
      <c r="CA398" s="49">
        <v>49</v>
      </c>
      <c r="CB398" s="49">
        <v>57</v>
      </c>
      <c r="CC398" s="49">
        <v>66</v>
      </c>
      <c r="CD398" s="49">
        <v>78</v>
      </c>
      <c r="CE398" s="49">
        <v>88</v>
      </c>
      <c r="CF398" s="49">
        <v>98</v>
      </c>
      <c r="CG398" s="52">
        <v>0</v>
      </c>
      <c r="CH398" s="53">
        <v>0</v>
      </c>
      <c r="CI398" s="54">
        <v>0</v>
      </c>
      <c r="CJ398" s="55">
        <v>0</v>
      </c>
      <c r="CK398" s="56">
        <v>100</v>
      </c>
      <c r="CL398" s="57">
        <v>0</v>
      </c>
      <c r="CM398" s="58">
        <v>0</v>
      </c>
      <c r="CN398" s="59">
        <v>0</v>
      </c>
      <c r="CO398" s="60" t="s">
        <v>480</v>
      </c>
      <c r="CP398" s="49">
        <v>0</v>
      </c>
      <c r="CQ398" s="49">
        <v>0</v>
      </c>
      <c r="CR398" s="49">
        <v>0</v>
      </c>
      <c r="CS398" s="49">
        <v>100</v>
      </c>
      <c r="CT398" s="49">
        <v>0</v>
      </c>
      <c r="CU398" s="49">
        <v>0</v>
      </c>
      <c r="CV398" s="49">
        <v>0</v>
      </c>
      <c r="CW398" s="49">
        <v>0</v>
      </c>
      <c r="CX398" s="49">
        <v>0</v>
      </c>
    </row>
    <row r="399" spans="1:102" ht="15.75" thickBot="1" x14ac:dyDescent="0.3">
      <c r="A399" s="48" t="s">
        <v>481</v>
      </c>
      <c r="B399" s="49" t="s">
        <v>853</v>
      </c>
      <c r="C399" s="49" t="s">
        <v>860</v>
      </c>
      <c r="D399" s="49" t="s">
        <v>890</v>
      </c>
      <c r="E399" s="49" t="s">
        <v>1104</v>
      </c>
      <c r="F399" s="50">
        <v>240</v>
      </c>
      <c r="G399" s="49">
        <v>-25.272269999999999</v>
      </c>
      <c r="H399" s="49">
        <v>31.256180000000001</v>
      </c>
      <c r="I399" s="51">
        <v>32855</v>
      </c>
      <c r="J399" s="51">
        <v>43298</v>
      </c>
      <c r="K399" s="50"/>
      <c r="L399" s="49">
        <v>246.79873989999999</v>
      </c>
      <c r="M399" s="49">
        <v>122765.0698</v>
      </c>
      <c r="N399" s="49">
        <v>12764.188829999999</v>
      </c>
      <c r="O399" s="49">
        <v>12.76418883</v>
      </c>
      <c r="P399" s="49">
        <v>35566.494910000001</v>
      </c>
      <c r="Q399" s="50">
        <v>463</v>
      </c>
      <c r="R399" s="50">
        <v>969</v>
      </c>
      <c r="S399" s="50">
        <v>482</v>
      </c>
      <c r="T399" s="50">
        <v>663</v>
      </c>
      <c r="U399" s="50">
        <v>6.5072239999999998E-3</v>
      </c>
      <c r="V399" s="50">
        <v>1.4226872999999999E-2</v>
      </c>
      <c r="W399" s="50">
        <v>8.6300001139999996</v>
      </c>
      <c r="X399" s="50">
        <v>6.7854120000000002E-3</v>
      </c>
      <c r="Y399" s="49">
        <v>1.420282713</v>
      </c>
      <c r="Z399" s="49">
        <v>91.000310150000004</v>
      </c>
      <c r="AA399" s="49">
        <v>7.0934854239999998</v>
      </c>
      <c r="AB399" s="50" t="s">
        <v>80</v>
      </c>
      <c r="AC399" s="49">
        <v>5.9092791839999999</v>
      </c>
      <c r="AD399" s="49">
        <v>6.8</v>
      </c>
      <c r="AE399" s="49">
        <v>1.75</v>
      </c>
      <c r="AF399" s="49">
        <v>2.65</v>
      </c>
      <c r="AG399" s="49">
        <v>2.2999999999999998</v>
      </c>
      <c r="AH399" s="49">
        <v>2.2999999999999998</v>
      </c>
      <c r="AI399" s="49">
        <v>0.73</v>
      </c>
      <c r="AJ399" s="49">
        <v>0.23</v>
      </c>
      <c r="AK399" s="49">
        <v>0.46</v>
      </c>
      <c r="AL399" s="49">
        <v>0.56999999999999995</v>
      </c>
      <c r="AM399" s="49">
        <v>1035</v>
      </c>
      <c r="AN399" s="49">
        <v>539</v>
      </c>
      <c r="AO399" s="49">
        <v>716</v>
      </c>
      <c r="AP399" s="49">
        <v>708</v>
      </c>
      <c r="AQ399" s="49">
        <v>870</v>
      </c>
      <c r="AR399" s="49">
        <v>671</v>
      </c>
      <c r="AS399" s="49">
        <v>723</v>
      </c>
      <c r="AT399" s="49">
        <v>707</v>
      </c>
      <c r="AU399" s="49">
        <v>1.6E-2</v>
      </c>
      <c r="AV399" s="49">
        <v>13.340999999999999</v>
      </c>
      <c r="AW399" s="49">
        <v>11</v>
      </c>
      <c r="AX399" s="49">
        <v>37</v>
      </c>
      <c r="AY399" s="49">
        <v>2</v>
      </c>
      <c r="AZ399" s="49">
        <v>4</v>
      </c>
      <c r="BA399" s="49">
        <v>1</v>
      </c>
      <c r="BB399" s="49">
        <v>1</v>
      </c>
      <c r="BC399" s="49">
        <v>1</v>
      </c>
      <c r="BD399" s="49">
        <v>1</v>
      </c>
      <c r="BE399" s="49">
        <v>1</v>
      </c>
      <c r="BF399" s="49">
        <v>1</v>
      </c>
      <c r="BG399" s="49">
        <v>5</v>
      </c>
      <c r="BH399" s="49">
        <v>5</v>
      </c>
      <c r="BI399" s="49">
        <v>5</v>
      </c>
      <c r="BJ399" s="49">
        <v>2</v>
      </c>
      <c r="BK399" s="49">
        <v>2</v>
      </c>
      <c r="BL399" s="49">
        <v>1</v>
      </c>
      <c r="BM399" s="49">
        <v>3</v>
      </c>
      <c r="BN399" s="49">
        <v>1</v>
      </c>
      <c r="BO399" s="49">
        <v>-5.6374054999999999E-2</v>
      </c>
      <c r="BP399" s="49">
        <v>0.87087074099999995</v>
      </c>
      <c r="BQ399" s="49">
        <v>10.68640162</v>
      </c>
      <c r="BR399" s="49">
        <v>157</v>
      </c>
      <c r="BS399" s="49">
        <v>64</v>
      </c>
      <c r="BT399" s="49">
        <v>90</v>
      </c>
      <c r="BU399" s="49">
        <v>109</v>
      </c>
      <c r="BV399" s="49">
        <v>130</v>
      </c>
      <c r="BW399" s="49">
        <v>161</v>
      </c>
      <c r="BX399" s="49">
        <v>187</v>
      </c>
      <c r="BY399" s="49">
        <v>215</v>
      </c>
      <c r="BZ399" s="49">
        <v>61</v>
      </c>
      <c r="CA399" s="49">
        <v>86</v>
      </c>
      <c r="CB399" s="49">
        <v>105</v>
      </c>
      <c r="CC399" s="49">
        <v>125</v>
      </c>
      <c r="CD399" s="49">
        <v>154</v>
      </c>
      <c r="CE399" s="49">
        <v>179</v>
      </c>
      <c r="CF399" s="49">
        <v>206</v>
      </c>
      <c r="CG399" s="52">
        <v>0</v>
      </c>
      <c r="CH399" s="53">
        <v>0</v>
      </c>
      <c r="CI399" s="54">
        <v>0</v>
      </c>
      <c r="CJ399" s="55">
        <v>0</v>
      </c>
      <c r="CK399" s="61">
        <v>0</v>
      </c>
      <c r="CL399" s="57">
        <v>80</v>
      </c>
      <c r="CM399" s="58">
        <v>0</v>
      </c>
      <c r="CN399" s="59">
        <v>20</v>
      </c>
      <c r="CO399" s="60" t="s">
        <v>481</v>
      </c>
      <c r="CP399" s="49">
        <v>0</v>
      </c>
      <c r="CQ399" s="49">
        <v>0</v>
      </c>
      <c r="CR399" s="49">
        <v>0</v>
      </c>
      <c r="CS399" s="49">
        <v>0</v>
      </c>
      <c r="CT399" s="49">
        <v>0</v>
      </c>
      <c r="CU399" s="49">
        <v>0</v>
      </c>
      <c r="CV399" s="49">
        <v>0</v>
      </c>
      <c r="CW399" s="49">
        <v>100</v>
      </c>
      <c r="CX399" s="49">
        <v>0</v>
      </c>
    </row>
    <row r="400" spans="1:102" ht="15.75" thickBot="1" x14ac:dyDescent="0.3">
      <c r="A400" s="62" t="s">
        <v>482</v>
      </c>
      <c r="B400" s="64" t="s">
        <v>853</v>
      </c>
      <c r="C400" s="64" t="s">
        <v>860</v>
      </c>
      <c r="D400" s="64" t="s">
        <v>862</v>
      </c>
      <c r="E400" s="64" t="s">
        <v>863</v>
      </c>
      <c r="F400" s="65">
        <v>106</v>
      </c>
      <c r="G400" s="63">
        <v>-25.279630000000001</v>
      </c>
      <c r="H400" s="63">
        <v>31.001000000000001</v>
      </c>
      <c r="I400" s="66">
        <v>15432</v>
      </c>
      <c r="J400" s="66">
        <v>43272</v>
      </c>
      <c r="K400" s="65"/>
      <c r="L400" s="63">
        <v>106.7931786</v>
      </c>
      <c r="M400" s="63">
        <v>79082.317800000004</v>
      </c>
      <c r="N400" s="63">
        <v>13396.487419999999</v>
      </c>
      <c r="O400" s="49">
        <v>13.39648742</v>
      </c>
      <c r="P400" s="63">
        <v>25135.550759999998</v>
      </c>
      <c r="Q400" s="65">
        <v>910</v>
      </c>
      <c r="R400" s="65">
        <v>1344</v>
      </c>
      <c r="S400" s="65">
        <v>923</v>
      </c>
      <c r="T400" s="65">
        <v>1029</v>
      </c>
      <c r="U400" s="65">
        <v>5.9110109999999999E-3</v>
      </c>
      <c r="V400" s="65">
        <v>1.7266381000000001E-2</v>
      </c>
      <c r="W400" s="65">
        <v>16.170000080000001</v>
      </c>
      <c r="X400" s="65">
        <v>5.6228470000000003E-3</v>
      </c>
      <c r="Y400" s="63">
        <v>1.6450333239999999</v>
      </c>
      <c r="Z400" s="63">
        <v>94.929856419999993</v>
      </c>
      <c r="AA400" s="63">
        <v>5.8371900810000001</v>
      </c>
      <c r="AB400" s="65" t="s">
        <v>80</v>
      </c>
      <c r="AC400" s="63">
        <v>5.017345883</v>
      </c>
      <c r="AD400" s="63">
        <v>5</v>
      </c>
      <c r="AE400" s="63">
        <v>2</v>
      </c>
      <c r="AF400" s="63">
        <v>2.35</v>
      </c>
      <c r="AG400" s="63">
        <v>2</v>
      </c>
      <c r="AH400" s="63">
        <v>2</v>
      </c>
      <c r="AI400" s="63">
        <v>0.42</v>
      </c>
      <c r="AJ400" s="63">
        <v>0.18</v>
      </c>
      <c r="AK400" s="63">
        <v>0.22</v>
      </c>
      <c r="AL400" s="63">
        <v>0.18</v>
      </c>
      <c r="AM400" s="63">
        <v>1433</v>
      </c>
      <c r="AN400" s="63">
        <v>950</v>
      </c>
      <c r="AO400" s="63">
        <v>1098</v>
      </c>
      <c r="AP400" s="63">
        <v>1077</v>
      </c>
      <c r="AQ400" s="63">
        <v>1203</v>
      </c>
      <c r="AR400" s="63">
        <v>840</v>
      </c>
      <c r="AS400" s="63">
        <v>965</v>
      </c>
      <c r="AT400" s="63">
        <v>955</v>
      </c>
      <c r="AU400" s="63">
        <v>2.448</v>
      </c>
      <c r="AV400" s="63">
        <v>0.434</v>
      </c>
      <c r="AW400" s="63">
        <v>12</v>
      </c>
      <c r="AX400" s="63">
        <v>42</v>
      </c>
      <c r="AY400" s="63">
        <v>2</v>
      </c>
      <c r="AZ400" s="63">
        <v>4</v>
      </c>
      <c r="BA400" s="63">
        <v>1</v>
      </c>
      <c r="BB400" s="63">
        <v>1</v>
      </c>
      <c r="BC400" s="63">
        <v>1</v>
      </c>
      <c r="BD400" s="63">
        <v>1</v>
      </c>
      <c r="BE400" s="63">
        <v>1</v>
      </c>
      <c r="BF400" s="63">
        <v>1</v>
      </c>
      <c r="BG400" s="63">
        <v>5</v>
      </c>
      <c r="BH400" s="63">
        <v>5</v>
      </c>
      <c r="BI400" s="63">
        <v>5</v>
      </c>
      <c r="BJ400" s="63">
        <v>1</v>
      </c>
      <c r="BK400" s="63">
        <v>2</v>
      </c>
      <c r="BL400" s="63">
        <v>1</v>
      </c>
      <c r="BM400" s="63">
        <v>3</v>
      </c>
      <c r="BN400" s="63">
        <v>1</v>
      </c>
      <c r="BO400" s="63">
        <v>-7.6721808000000002E-2</v>
      </c>
      <c r="BP400" s="63">
        <v>0.79746877100000002</v>
      </c>
      <c r="BQ400" s="63">
        <v>46.552775959999998</v>
      </c>
      <c r="BR400" s="63">
        <v>176</v>
      </c>
      <c r="BS400" s="63">
        <v>68</v>
      </c>
      <c r="BT400" s="63">
        <v>95</v>
      </c>
      <c r="BU400" s="63">
        <v>116</v>
      </c>
      <c r="BV400" s="63">
        <v>138</v>
      </c>
      <c r="BW400" s="63">
        <v>170</v>
      </c>
      <c r="BX400" s="63">
        <v>197</v>
      </c>
      <c r="BY400" s="63">
        <v>227</v>
      </c>
      <c r="BZ400" s="63">
        <v>66</v>
      </c>
      <c r="CA400" s="63">
        <v>91</v>
      </c>
      <c r="CB400" s="63">
        <v>111</v>
      </c>
      <c r="CC400" s="63">
        <v>132</v>
      </c>
      <c r="CD400" s="63">
        <v>163</v>
      </c>
      <c r="CE400" s="63">
        <v>189</v>
      </c>
      <c r="CF400" s="63">
        <v>218</v>
      </c>
      <c r="CG400" s="52">
        <v>0</v>
      </c>
      <c r="CH400" s="53">
        <v>0</v>
      </c>
      <c r="CI400" s="54">
        <v>0</v>
      </c>
      <c r="CJ400" s="55">
        <v>0</v>
      </c>
      <c r="CK400" s="61">
        <v>0</v>
      </c>
      <c r="CL400" s="57">
        <v>100</v>
      </c>
      <c r="CM400" s="58">
        <v>0</v>
      </c>
      <c r="CN400" s="59">
        <v>0</v>
      </c>
      <c r="CO400" s="67" t="s">
        <v>482</v>
      </c>
      <c r="CP400" s="49">
        <v>0</v>
      </c>
      <c r="CQ400" s="49">
        <v>0</v>
      </c>
      <c r="CR400" s="49">
        <v>100</v>
      </c>
      <c r="CS400" s="49">
        <v>0</v>
      </c>
      <c r="CT400" s="49">
        <v>0</v>
      </c>
      <c r="CU400" s="49">
        <v>0</v>
      </c>
      <c r="CV400" s="49">
        <v>0</v>
      </c>
      <c r="CW400" s="49">
        <v>100</v>
      </c>
      <c r="CX400" s="49">
        <v>100</v>
      </c>
    </row>
    <row r="401" spans="1:102" x14ac:dyDescent="0.25">
      <c r="A401" s="62" t="s">
        <v>483</v>
      </c>
      <c r="B401" s="64" t="s">
        <v>853</v>
      </c>
      <c r="C401" s="64" t="s">
        <v>860</v>
      </c>
      <c r="D401" s="64" t="s">
        <v>862</v>
      </c>
      <c r="E401" s="64" t="s">
        <v>863</v>
      </c>
      <c r="F401" s="65">
        <v>76</v>
      </c>
      <c r="G401" s="63">
        <v>-25.22026</v>
      </c>
      <c r="H401" s="63">
        <v>31.007470000000001</v>
      </c>
      <c r="I401" s="66">
        <v>21844</v>
      </c>
      <c r="J401" s="66">
        <v>43272</v>
      </c>
      <c r="K401" s="65"/>
      <c r="L401" s="63">
        <v>75.853924280000001</v>
      </c>
      <c r="M401" s="63">
        <v>69099.833270000003</v>
      </c>
      <c r="N401" s="63">
        <v>8049.6652180000001</v>
      </c>
      <c r="O401" s="49">
        <v>8.0496652179999995</v>
      </c>
      <c r="P401" s="63">
        <v>17645.081549999999</v>
      </c>
      <c r="Q401" s="65">
        <v>932</v>
      </c>
      <c r="R401" s="65">
        <v>1344</v>
      </c>
      <c r="S401" s="65">
        <v>944</v>
      </c>
      <c r="T401" s="65">
        <v>1087</v>
      </c>
      <c r="U401" s="65">
        <v>8.7437150000000009E-3</v>
      </c>
      <c r="V401" s="65">
        <v>2.3349282999999998E-2</v>
      </c>
      <c r="W401" s="65">
        <v>17.93000031</v>
      </c>
      <c r="X401" s="65">
        <v>1.0805655000000001E-2</v>
      </c>
      <c r="Y401" s="63">
        <v>1.6646667150000001</v>
      </c>
      <c r="Z401" s="63">
        <v>94.595257140000001</v>
      </c>
      <c r="AA401" s="63">
        <v>3.4566822639999999</v>
      </c>
      <c r="AB401" s="65" t="s">
        <v>80</v>
      </c>
      <c r="AC401" s="63">
        <v>4.2760385080000001</v>
      </c>
      <c r="AD401" s="63">
        <v>3.7</v>
      </c>
      <c r="AE401" s="63">
        <v>2</v>
      </c>
      <c r="AF401" s="63">
        <v>2.4</v>
      </c>
      <c r="AG401" s="63">
        <v>2.1</v>
      </c>
      <c r="AH401" s="63">
        <v>2</v>
      </c>
      <c r="AI401" s="63">
        <v>0.42</v>
      </c>
      <c r="AJ401" s="63">
        <v>0.18</v>
      </c>
      <c r="AK401" s="63">
        <v>0.23</v>
      </c>
      <c r="AL401" s="63">
        <v>0.24</v>
      </c>
      <c r="AM401" s="63">
        <v>1433</v>
      </c>
      <c r="AN401" s="63">
        <v>950</v>
      </c>
      <c r="AO401" s="63">
        <v>1115</v>
      </c>
      <c r="AP401" s="63">
        <v>1105</v>
      </c>
      <c r="AQ401" s="63">
        <v>1203</v>
      </c>
      <c r="AR401" s="63">
        <v>897</v>
      </c>
      <c r="AS401" s="63">
        <v>1004</v>
      </c>
      <c r="AT401" s="63">
        <v>995</v>
      </c>
      <c r="AU401" s="63">
        <v>2.6629999999999998</v>
      </c>
      <c r="AV401" s="63">
        <v>0.32700000000000001</v>
      </c>
      <c r="AW401" s="63">
        <v>12</v>
      </c>
      <c r="AX401" s="63">
        <v>42</v>
      </c>
      <c r="AY401" s="63">
        <v>2</v>
      </c>
      <c r="AZ401" s="63">
        <v>4</v>
      </c>
      <c r="BA401" s="63">
        <v>1</v>
      </c>
      <c r="BB401" s="63">
        <v>1</v>
      </c>
      <c r="BC401" s="63">
        <v>1</v>
      </c>
      <c r="BD401" s="63">
        <v>1</v>
      </c>
      <c r="BE401" s="63">
        <v>1</v>
      </c>
      <c r="BF401" s="63">
        <v>1</v>
      </c>
      <c r="BG401" s="63">
        <v>5</v>
      </c>
      <c r="BH401" s="63">
        <v>5</v>
      </c>
      <c r="BI401" s="63">
        <v>5</v>
      </c>
      <c r="BJ401" s="63">
        <v>1</v>
      </c>
      <c r="BK401" s="63">
        <v>2</v>
      </c>
      <c r="BL401" s="63">
        <v>1</v>
      </c>
      <c r="BM401" s="63">
        <v>3</v>
      </c>
      <c r="BN401" s="63">
        <v>1</v>
      </c>
      <c r="BO401" s="63">
        <v>-7.6721808000000002E-2</v>
      </c>
      <c r="BP401" s="63">
        <v>0.87490236799999999</v>
      </c>
      <c r="BQ401" s="63">
        <v>33.042162159999997</v>
      </c>
      <c r="BR401" s="63">
        <v>180</v>
      </c>
      <c r="BS401" s="63">
        <v>60</v>
      </c>
      <c r="BT401" s="63">
        <v>83</v>
      </c>
      <c r="BU401" s="63">
        <v>101</v>
      </c>
      <c r="BV401" s="63">
        <v>120</v>
      </c>
      <c r="BW401" s="63">
        <v>149</v>
      </c>
      <c r="BX401" s="63">
        <v>172</v>
      </c>
      <c r="BY401" s="63">
        <v>199</v>
      </c>
      <c r="BZ401" s="63">
        <v>64</v>
      </c>
      <c r="CA401" s="63">
        <v>88</v>
      </c>
      <c r="CB401" s="63">
        <v>108</v>
      </c>
      <c r="CC401" s="63">
        <v>128</v>
      </c>
      <c r="CD401" s="63">
        <v>158</v>
      </c>
      <c r="CE401" s="63">
        <v>183</v>
      </c>
      <c r="CF401" s="63">
        <v>211</v>
      </c>
      <c r="CG401" s="52">
        <v>0</v>
      </c>
      <c r="CH401" s="53">
        <v>0</v>
      </c>
      <c r="CI401" s="54">
        <v>0</v>
      </c>
      <c r="CJ401" s="55">
        <v>0</v>
      </c>
      <c r="CK401" s="61">
        <v>0</v>
      </c>
      <c r="CL401" s="57">
        <v>100</v>
      </c>
      <c r="CM401" s="58">
        <v>0</v>
      </c>
      <c r="CN401" s="59">
        <v>0</v>
      </c>
      <c r="CO401" s="67" t="s">
        <v>483</v>
      </c>
      <c r="CP401" s="49">
        <v>0</v>
      </c>
      <c r="CQ401" s="49">
        <v>0</v>
      </c>
      <c r="CR401" s="49">
        <v>100</v>
      </c>
      <c r="CS401" s="49">
        <v>0</v>
      </c>
      <c r="CT401" s="49">
        <v>0</v>
      </c>
      <c r="CU401" s="49">
        <v>0</v>
      </c>
      <c r="CV401" s="49">
        <v>0</v>
      </c>
      <c r="CW401" s="49">
        <v>100</v>
      </c>
      <c r="CX401" s="49">
        <v>0</v>
      </c>
    </row>
    <row r="402" spans="1:102" ht="15.75" thickBot="1" x14ac:dyDescent="0.3">
      <c r="A402" s="62" t="s">
        <v>484</v>
      </c>
      <c r="B402" s="64" t="s">
        <v>853</v>
      </c>
      <c r="C402" s="64" t="s">
        <v>860</v>
      </c>
      <c r="D402" s="64" t="s">
        <v>862</v>
      </c>
      <c r="E402" s="64" t="s">
        <v>861</v>
      </c>
      <c r="F402" s="65">
        <v>64</v>
      </c>
      <c r="G402" s="63">
        <v>-25.23649</v>
      </c>
      <c r="H402" s="63">
        <v>30.89967</v>
      </c>
      <c r="I402" s="66">
        <v>25324</v>
      </c>
      <c r="J402" s="66">
        <v>43272</v>
      </c>
      <c r="K402" s="65"/>
      <c r="L402" s="63">
        <v>64.338161929999998</v>
      </c>
      <c r="M402" s="63">
        <v>52975.017160000003</v>
      </c>
      <c r="N402" s="63">
        <v>5741.9291970000004</v>
      </c>
      <c r="O402" s="49">
        <v>5.7419291970000002</v>
      </c>
      <c r="P402" s="63">
        <v>12933.336799999999</v>
      </c>
      <c r="Q402" s="65">
        <v>990</v>
      </c>
      <c r="R402" s="65">
        <v>1638</v>
      </c>
      <c r="S402" s="65">
        <v>1005</v>
      </c>
      <c r="T402" s="65">
        <v>1263</v>
      </c>
      <c r="U402" s="65">
        <v>2.2825865000000001E-2</v>
      </c>
      <c r="V402" s="65">
        <v>5.0103079000000002E-2</v>
      </c>
      <c r="W402" s="65">
        <v>20.370000839999999</v>
      </c>
      <c r="X402" s="65">
        <v>2.6597929999999999E-2</v>
      </c>
      <c r="Y402" s="63">
        <v>1.7551345620000001</v>
      </c>
      <c r="Z402" s="63">
        <v>92.986723799999993</v>
      </c>
      <c r="AA402" s="63">
        <v>1.923825363</v>
      </c>
      <c r="AB402" s="65" t="s">
        <v>80</v>
      </c>
      <c r="AC402" s="63">
        <v>4.3647540149999999</v>
      </c>
      <c r="AD402" s="63">
        <v>4.9000000000000004</v>
      </c>
      <c r="AE402" s="63">
        <v>2</v>
      </c>
      <c r="AF402" s="63">
        <v>2.54</v>
      </c>
      <c r="AG402" s="63">
        <v>2.35</v>
      </c>
      <c r="AH402" s="63">
        <v>2.35</v>
      </c>
      <c r="AI402" s="63">
        <v>0.45</v>
      </c>
      <c r="AJ402" s="63">
        <v>0.24</v>
      </c>
      <c r="AK402" s="63">
        <v>0.36</v>
      </c>
      <c r="AL402" s="63">
        <v>0.36</v>
      </c>
      <c r="AM402" s="63">
        <v>1515</v>
      </c>
      <c r="AN402" s="63">
        <v>1021</v>
      </c>
      <c r="AO402" s="63">
        <v>1210</v>
      </c>
      <c r="AP402" s="63">
        <v>1182</v>
      </c>
      <c r="AQ402" s="63">
        <v>1298</v>
      </c>
      <c r="AR402" s="63">
        <v>994</v>
      </c>
      <c r="AS402" s="63">
        <v>1116</v>
      </c>
      <c r="AT402" s="63">
        <v>1081</v>
      </c>
      <c r="AU402" s="63">
        <v>2.633</v>
      </c>
      <c r="AV402" s="63">
        <v>0.33700000000000002</v>
      </c>
      <c r="AW402" s="63">
        <v>12</v>
      </c>
      <c r="AX402" s="63">
        <v>42</v>
      </c>
      <c r="AY402" s="63">
        <v>2</v>
      </c>
      <c r="AZ402" s="63">
        <v>4</v>
      </c>
      <c r="BA402" s="63">
        <v>1</v>
      </c>
      <c r="BB402" s="63">
        <v>1</v>
      </c>
      <c r="BC402" s="63">
        <v>1</v>
      </c>
      <c r="BD402" s="63">
        <v>1</v>
      </c>
      <c r="BE402" s="63">
        <v>1</v>
      </c>
      <c r="BF402" s="63">
        <v>1</v>
      </c>
      <c r="BG402" s="63">
        <v>5</v>
      </c>
      <c r="BH402" s="63">
        <v>5</v>
      </c>
      <c r="BI402" s="63">
        <v>5</v>
      </c>
      <c r="BJ402" s="63">
        <v>1</v>
      </c>
      <c r="BK402" s="63">
        <v>1</v>
      </c>
      <c r="BL402" s="63">
        <v>1</v>
      </c>
      <c r="BM402" s="63">
        <v>3</v>
      </c>
      <c r="BN402" s="63">
        <v>1</v>
      </c>
      <c r="BO402" s="63">
        <v>-6.9517786999999998E-2</v>
      </c>
      <c r="BP402" s="63">
        <v>0.83248846499999996</v>
      </c>
      <c r="BQ402" s="63">
        <v>20.746385889999999</v>
      </c>
      <c r="BR402" s="63">
        <v>195</v>
      </c>
      <c r="BS402" s="63">
        <v>48</v>
      </c>
      <c r="BT402" s="63">
        <v>67</v>
      </c>
      <c r="BU402" s="63">
        <v>81</v>
      </c>
      <c r="BV402" s="63">
        <v>97</v>
      </c>
      <c r="BW402" s="63">
        <v>120</v>
      </c>
      <c r="BX402" s="63">
        <v>139</v>
      </c>
      <c r="BY402" s="63">
        <v>160</v>
      </c>
      <c r="BZ402" s="63">
        <v>61</v>
      </c>
      <c r="CA402" s="63">
        <v>85</v>
      </c>
      <c r="CB402" s="63">
        <v>104</v>
      </c>
      <c r="CC402" s="63">
        <v>123</v>
      </c>
      <c r="CD402" s="63">
        <v>152</v>
      </c>
      <c r="CE402" s="63">
        <v>176</v>
      </c>
      <c r="CF402" s="63">
        <v>203</v>
      </c>
      <c r="CG402" s="52">
        <v>0</v>
      </c>
      <c r="CH402" s="53">
        <v>0</v>
      </c>
      <c r="CI402" s="54">
        <v>0</v>
      </c>
      <c r="CJ402" s="55">
        <v>0</v>
      </c>
      <c r="CK402" s="56">
        <v>30</v>
      </c>
      <c r="CL402" s="57">
        <v>70</v>
      </c>
      <c r="CM402" s="58">
        <v>0</v>
      </c>
      <c r="CN402" s="59">
        <v>0</v>
      </c>
      <c r="CO402" s="67" t="s">
        <v>484</v>
      </c>
      <c r="CP402" s="49">
        <v>0</v>
      </c>
      <c r="CQ402" s="49">
        <v>0</v>
      </c>
      <c r="CR402" s="49">
        <v>100</v>
      </c>
      <c r="CS402" s="49">
        <v>0</v>
      </c>
      <c r="CT402" s="49">
        <v>0</v>
      </c>
      <c r="CU402" s="49">
        <v>0</v>
      </c>
      <c r="CV402" s="49">
        <v>0</v>
      </c>
      <c r="CW402" s="49">
        <v>100</v>
      </c>
      <c r="CX402" s="49">
        <v>100</v>
      </c>
    </row>
    <row r="403" spans="1:102" x14ac:dyDescent="0.25">
      <c r="A403" s="62" t="s">
        <v>485</v>
      </c>
      <c r="B403" s="64" t="s">
        <v>853</v>
      </c>
      <c r="C403" s="64" t="s">
        <v>860</v>
      </c>
      <c r="D403" s="64" t="s">
        <v>862</v>
      </c>
      <c r="E403" s="64" t="s">
        <v>864</v>
      </c>
      <c r="F403" s="65">
        <v>262</v>
      </c>
      <c r="G403" s="63">
        <v>-25.385429999999999</v>
      </c>
      <c r="H403" s="63">
        <v>31.070989999999998</v>
      </c>
      <c r="I403" s="66">
        <v>25863</v>
      </c>
      <c r="J403" s="66">
        <v>43272</v>
      </c>
      <c r="K403" s="65"/>
      <c r="L403" s="63">
        <v>263.44085389999998</v>
      </c>
      <c r="M403" s="63">
        <v>147768.6862</v>
      </c>
      <c r="N403" s="63">
        <v>19880.174620000002</v>
      </c>
      <c r="O403" s="49">
        <v>19.880174619999998</v>
      </c>
      <c r="P403" s="63">
        <v>47568.571029999999</v>
      </c>
      <c r="Q403" s="65">
        <v>721</v>
      </c>
      <c r="R403" s="65">
        <v>1344</v>
      </c>
      <c r="S403" s="65">
        <v>751</v>
      </c>
      <c r="T403" s="65">
        <v>995</v>
      </c>
      <c r="U403" s="65">
        <v>7.7387089999999999E-3</v>
      </c>
      <c r="V403" s="65">
        <v>1.3096883E-2</v>
      </c>
      <c r="W403" s="65">
        <v>12.60999966</v>
      </c>
      <c r="X403" s="65">
        <v>6.8392490000000004E-3</v>
      </c>
      <c r="Y403" s="63">
        <v>1.539022042</v>
      </c>
      <c r="Z403" s="63">
        <v>91.612670019999996</v>
      </c>
      <c r="AA403" s="63">
        <v>8.8465339069999995</v>
      </c>
      <c r="AB403" s="65" t="s">
        <v>80</v>
      </c>
      <c r="AC403" s="63">
        <v>7.9995523100000003</v>
      </c>
      <c r="AD403" s="63">
        <v>5.0999999999999996</v>
      </c>
      <c r="AE403" s="63">
        <v>2</v>
      </c>
      <c r="AF403" s="63">
        <v>2.42</v>
      </c>
      <c r="AG403" s="63">
        <v>2.1</v>
      </c>
      <c r="AH403" s="63">
        <v>2</v>
      </c>
      <c r="AI403" s="63">
        <v>0.73</v>
      </c>
      <c r="AJ403" s="63">
        <v>0.18</v>
      </c>
      <c r="AK403" s="63">
        <v>0.28000000000000003</v>
      </c>
      <c r="AL403" s="63">
        <v>0.23</v>
      </c>
      <c r="AM403" s="63">
        <v>1433</v>
      </c>
      <c r="AN403" s="63">
        <v>738</v>
      </c>
      <c r="AO403" s="63">
        <v>1007</v>
      </c>
      <c r="AP403" s="63">
        <v>1001</v>
      </c>
      <c r="AQ403" s="63">
        <v>1203</v>
      </c>
      <c r="AR403" s="63">
        <v>778</v>
      </c>
      <c r="AS403" s="63">
        <v>896</v>
      </c>
      <c r="AT403" s="63">
        <v>863</v>
      </c>
      <c r="AU403" s="63">
        <v>1.2250000000000001</v>
      </c>
      <c r="AV403" s="63">
        <v>9.5589999999999993</v>
      </c>
      <c r="AW403" s="63">
        <v>11</v>
      </c>
      <c r="AX403" s="63">
        <v>42</v>
      </c>
      <c r="AY403" s="63">
        <v>2</v>
      </c>
      <c r="AZ403" s="63">
        <v>4</v>
      </c>
      <c r="BA403" s="63">
        <v>1</v>
      </c>
      <c r="BB403" s="63">
        <v>1</v>
      </c>
      <c r="BC403" s="63">
        <v>1</v>
      </c>
      <c r="BD403" s="63">
        <v>1</v>
      </c>
      <c r="BE403" s="63">
        <v>1</v>
      </c>
      <c r="BF403" s="63">
        <v>1</v>
      </c>
      <c r="BG403" s="63">
        <v>5</v>
      </c>
      <c r="BH403" s="63">
        <v>5</v>
      </c>
      <c r="BI403" s="63">
        <v>5</v>
      </c>
      <c r="BJ403" s="63">
        <v>1</v>
      </c>
      <c r="BK403" s="63">
        <v>2</v>
      </c>
      <c r="BL403" s="63">
        <v>1</v>
      </c>
      <c r="BM403" s="63">
        <v>3</v>
      </c>
      <c r="BN403" s="63">
        <v>1</v>
      </c>
      <c r="BO403" s="63">
        <v>-0.12647640900000001</v>
      </c>
      <c r="BP403" s="63">
        <v>0.89900713799999998</v>
      </c>
      <c r="BQ403" s="63">
        <v>33.030937469999998</v>
      </c>
      <c r="BR403" s="63">
        <v>183</v>
      </c>
      <c r="BS403" s="63">
        <v>75</v>
      </c>
      <c r="BT403" s="63">
        <v>104</v>
      </c>
      <c r="BU403" s="63">
        <v>127</v>
      </c>
      <c r="BV403" s="63">
        <v>151</v>
      </c>
      <c r="BW403" s="63">
        <v>186</v>
      </c>
      <c r="BX403" s="63">
        <v>216</v>
      </c>
      <c r="BY403" s="63">
        <v>249</v>
      </c>
      <c r="BZ403" s="63">
        <v>73</v>
      </c>
      <c r="CA403" s="63">
        <v>102</v>
      </c>
      <c r="CB403" s="63">
        <v>124</v>
      </c>
      <c r="CC403" s="63">
        <v>147</v>
      </c>
      <c r="CD403" s="63">
        <v>182</v>
      </c>
      <c r="CE403" s="63">
        <v>211</v>
      </c>
      <c r="CF403" s="63">
        <v>243</v>
      </c>
      <c r="CG403" s="52">
        <v>0</v>
      </c>
      <c r="CH403" s="53">
        <v>0</v>
      </c>
      <c r="CI403" s="54">
        <v>0</v>
      </c>
      <c r="CJ403" s="55">
        <v>0</v>
      </c>
      <c r="CK403" s="61">
        <v>0</v>
      </c>
      <c r="CL403" s="57">
        <v>100</v>
      </c>
      <c r="CM403" s="58">
        <v>0</v>
      </c>
      <c r="CN403" s="59">
        <v>0</v>
      </c>
      <c r="CO403" s="67" t="s">
        <v>485</v>
      </c>
      <c r="CP403" s="49">
        <v>0</v>
      </c>
      <c r="CQ403" s="49">
        <v>0</v>
      </c>
      <c r="CR403" s="49">
        <v>100</v>
      </c>
      <c r="CS403" s="49">
        <v>0</v>
      </c>
      <c r="CT403" s="49">
        <v>0</v>
      </c>
      <c r="CU403" s="49">
        <v>0</v>
      </c>
      <c r="CV403" s="49">
        <v>0</v>
      </c>
      <c r="CW403" s="49">
        <v>100</v>
      </c>
      <c r="CX403" s="49">
        <v>100</v>
      </c>
    </row>
    <row r="404" spans="1:102" x14ac:dyDescent="0.25">
      <c r="A404" s="62" t="s">
        <v>486</v>
      </c>
      <c r="B404" s="64" t="s">
        <v>853</v>
      </c>
      <c r="C404" s="64" t="s">
        <v>860</v>
      </c>
      <c r="D404" s="64" t="s">
        <v>866</v>
      </c>
      <c r="E404" s="64" t="s">
        <v>865</v>
      </c>
      <c r="F404" s="65">
        <v>954</v>
      </c>
      <c r="G404" s="63">
        <v>-25.360140000000001</v>
      </c>
      <c r="H404" s="63">
        <v>30.386690000000002</v>
      </c>
      <c r="I404" s="66">
        <v>31393</v>
      </c>
      <c r="J404" s="66">
        <v>43236</v>
      </c>
      <c r="K404" s="65"/>
      <c r="L404" s="63">
        <v>954.60047410000004</v>
      </c>
      <c r="M404" s="63">
        <v>273105.0208</v>
      </c>
      <c r="N404" s="63">
        <v>14841.404060000001</v>
      </c>
      <c r="O404" s="49">
        <v>14.84140406</v>
      </c>
      <c r="P404" s="63">
        <v>66002.05416</v>
      </c>
      <c r="Q404" s="65">
        <v>1140</v>
      </c>
      <c r="R404" s="65">
        <v>2255</v>
      </c>
      <c r="S404" s="65">
        <v>1186</v>
      </c>
      <c r="T404" s="65">
        <v>1988</v>
      </c>
      <c r="U404" s="65">
        <v>1.4609143999999999E-2</v>
      </c>
      <c r="V404" s="65">
        <v>1.6893413999999999E-2</v>
      </c>
      <c r="W404" s="65">
        <v>15.850000380000001</v>
      </c>
      <c r="X404" s="65">
        <v>1.6201516999999999E-2</v>
      </c>
      <c r="Y404" s="63">
        <v>2.1905052089999999</v>
      </c>
      <c r="Z404" s="63">
        <v>83.16153783</v>
      </c>
      <c r="AA404" s="63">
        <v>8.1676142330000001</v>
      </c>
      <c r="AB404" s="65" t="s">
        <v>80</v>
      </c>
      <c r="AC404" s="63">
        <v>4.6311568249999997</v>
      </c>
      <c r="AD404" s="63">
        <v>6.65</v>
      </c>
      <c r="AE404" s="63">
        <v>2.5499999999999998</v>
      </c>
      <c r="AF404" s="63">
        <v>4.66</v>
      </c>
      <c r="AG404" s="63">
        <v>4.75</v>
      </c>
      <c r="AH404" s="63">
        <v>5</v>
      </c>
      <c r="AI404" s="63">
        <v>0.76</v>
      </c>
      <c r="AJ404" s="63">
        <v>0.27</v>
      </c>
      <c r="AK404" s="63">
        <v>0.5</v>
      </c>
      <c r="AL404" s="63">
        <v>0.56999999999999995</v>
      </c>
      <c r="AM404" s="63">
        <v>1271</v>
      </c>
      <c r="AN404" s="63">
        <v>527</v>
      </c>
      <c r="AO404" s="63">
        <v>740</v>
      </c>
      <c r="AP404" s="63">
        <v>741</v>
      </c>
      <c r="AQ404" s="63">
        <v>958</v>
      </c>
      <c r="AR404" s="63">
        <v>530</v>
      </c>
      <c r="AS404" s="63">
        <v>714</v>
      </c>
      <c r="AT404" s="63">
        <v>718</v>
      </c>
      <c r="AU404" s="63">
        <v>1.4059999999999999</v>
      </c>
      <c r="AV404" s="63">
        <v>0.42199999999999999</v>
      </c>
      <c r="AW404" s="63">
        <v>12</v>
      </c>
      <c r="AX404" s="63">
        <v>70</v>
      </c>
      <c r="AY404" s="63">
        <v>11</v>
      </c>
      <c r="AZ404" s="63">
        <v>4</v>
      </c>
      <c r="BA404" s="63">
        <v>4</v>
      </c>
      <c r="BB404" s="63">
        <v>4</v>
      </c>
      <c r="BC404" s="63">
        <v>1</v>
      </c>
      <c r="BD404" s="63">
        <v>2</v>
      </c>
      <c r="BE404" s="63">
        <v>2</v>
      </c>
      <c r="BF404" s="63">
        <v>1</v>
      </c>
      <c r="BG404" s="63">
        <v>5</v>
      </c>
      <c r="BH404" s="63">
        <v>5</v>
      </c>
      <c r="BI404" s="63">
        <v>4</v>
      </c>
      <c r="BJ404" s="63">
        <v>1</v>
      </c>
      <c r="BK404" s="63">
        <v>1</v>
      </c>
      <c r="BL404" s="63">
        <v>0</v>
      </c>
      <c r="BM404" s="63">
        <v>3</v>
      </c>
      <c r="BN404" s="63">
        <v>1</v>
      </c>
      <c r="BO404" s="63">
        <v>-0.23920887099999999</v>
      </c>
      <c r="BP404" s="63">
        <v>0.78356103300000002</v>
      </c>
      <c r="BQ404" s="63">
        <v>20.190362230000002</v>
      </c>
      <c r="BR404" s="63">
        <v>102</v>
      </c>
      <c r="BS404" s="63">
        <v>44</v>
      </c>
      <c r="BT404" s="63">
        <v>60</v>
      </c>
      <c r="BU404" s="63">
        <v>70</v>
      </c>
      <c r="BV404" s="63">
        <v>81</v>
      </c>
      <c r="BW404" s="63">
        <v>97</v>
      </c>
      <c r="BX404" s="63">
        <v>109</v>
      </c>
      <c r="BY404" s="63">
        <v>122</v>
      </c>
      <c r="BZ404" s="63">
        <v>38</v>
      </c>
      <c r="CA404" s="63">
        <v>52</v>
      </c>
      <c r="CB404" s="63">
        <v>61</v>
      </c>
      <c r="CC404" s="63">
        <v>71</v>
      </c>
      <c r="CD404" s="63">
        <v>84</v>
      </c>
      <c r="CE404" s="63">
        <v>95</v>
      </c>
      <c r="CF404" s="63">
        <v>106</v>
      </c>
      <c r="CG404" s="52">
        <v>0</v>
      </c>
      <c r="CH404" s="53">
        <v>0</v>
      </c>
      <c r="CI404" s="54">
        <v>0</v>
      </c>
      <c r="CJ404" s="55">
        <v>0</v>
      </c>
      <c r="CK404" s="56">
        <v>100</v>
      </c>
      <c r="CL404" s="57">
        <v>0</v>
      </c>
      <c r="CM404" s="58">
        <v>0</v>
      </c>
      <c r="CN404" s="59">
        <v>0</v>
      </c>
      <c r="CO404" s="67" t="s">
        <v>486</v>
      </c>
      <c r="CP404" s="49">
        <v>0</v>
      </c>
      <c r="CQ404" s="49">
        <v>0</v>
      </c>
      <c r="CR404" s="49">
        <v>0</v>
      </c>
      <c r="CS404" s="49">
        <v>100</v>
      </c>
      <c r="CT404" s="49">
        <v>0</v>
      </c>
      <c r="CU404" s="49">
        <v>0</v>
      </c>
      <c r="CV404" s="49">
        <v>0</v>
      </c>
      <c r="CW404" s="49">
        <v>0</v>
      </c>
      <c r="CX404" s="49">
        <v>0</v>
      </c>
    </row>
    <row r="405" spans="1:102" x14ac:dyDescent="0.25">
      <c r="A405" s="48" t="s">
        <v>487</v>
      </c>
      <c r="B405" s="49" t="s">
        <v>853</v>
      </c>
      <c r="C405" s="49" t="s">
        <v>854</v>
      </c>
      <c r="D405" s="49" t="s">
        <v>855</v>
      </c>
      <c r="E405" s="49" t="s">
        <v>859</v>
      </c>
      <c r="F405" s="50">
        <v>174</v>
      </c>
      <c r="G405" s="49">
        <v>-25.08897</v>
      </c>
      <c r="H405" s="49">
        <v>30.777940000000001</v>
      </c>
      <c r="I405" s="51">
        <v>17607</v>
      </c>
      <c r="J405" s="51">
        <v>43297</v>
      </c>
      <c r="K405" s="50">
        <v>1947</v>
      </c>
      <c r="L405" s="49">
        <v>174.0244634</v>
      </c>
      <c r="M405" s="49">
        <v>82827.656010000006</v>
      </c>
      <c r="N405" s="49">
        <v>10299.306490000001</v>
      </c>
      <c r="O405" s="49">
        <v>10.299306489999999</v>
      </c>
      <c r="P405" s="49">
        <v>22190.107639999998</v>
      </c>
      <c r="Q405" s="50">
        <v>1002</v>
      </c>
      <c r="R405" s="50">
        <v>2206</v>
      </c>
      <c r="S405" s="50">
        <v>1014</v>
      </c>
      <c r="T405" s="50">
        <v>1504</v>
      </c>
      <c r="U405" s="50">
        <v>1.9286692000000001E-2</v>
      </c>
      <c r="V405" s="50">
        <v>5.4258411999999999E-2</v>
      </c>
      <c r="W405" s="50">
        <v>30.649999619999999</v>
      </c>
      <c r="X405" s="50">
        <v>2.9442551000000001E-2</v>
      </c>
      <c r="Y405" s="49">
        <v>1.9307157770000001</v>
      </c>
      <c r="Z405" s="49">
        <v>88.817069320000002</v>
      </c>
      <c r="AA405" s="49">
        <v>2.8035100449999999</v>
      </c>
      <c r="AB405" s="50" t="s">
        <v>80</v>
      </c>
      <c r="AC405" s="49">
        <v>2.7154491790000002</v>
      </c>
      <c r="AD405" s="49">
        <v>5.6</v>
      </c>
      <c r="AE405" s="49">
        <v>2.2000000000000002</v>
      </c>
      <c r="AF405" s="49">
        <v>2.92</v>
      </c>
      <c r="AG405" s="49">
        <v>2.85</v>
      </c>
      <c r="AH405" s="49">
        <v>2.35</v>
      </c>
      <c r="AI405" s="49">
        <v>0.59</v>
      </c>
      <c r="AJ405" s="49">
        <v>0.32</v>
      </c>
      <c r="AK405" s="49">
        <v>0.46</v>
      </c>
      <c r="AL405" s="49">
        <v>0.45</v>
      </c>
      <c r="AM405" s="49">
        <v>1614</v>
      </c>
      <c r="AN405" s="49">
        <v>944</v>
      </c>
      <c r="AO405" s="49">
        <v>1209</v>
      </c>
      <c r="AP405" s="49">
        <v>1222</v>
      </c>
      <c r="AQ405" s="49">
        <v>1371</v>
      </c>
      <c r="AR405" s="49">
        <v>1038</v>
      </c>
      <c r="AS405" s="49">
        <v>1232</v>
      </c>
      <c r="AT405" s="49">
        <v>1233</v>
      </c>
      <c r="AU405" s="49">
        <v>1E-3</v>
      </c>
      <c r="AV405" s="49">
        <v>1.1519999999999999</v>
      </c>
      <c r="AW405" s="49">
        <v>12</v>
      </c>
      <c r="AX405" s="49">
        <v>42</v>
      </c>
      <c r="AY405" s="49">
        <v>2</v>
      </c>
      <c r="AZ405" s="49">
        <v>4</v>
      </c>
      <c r="BA405" s="49">
        <v>2</v>
      </c>
      <c r="BB405" s="49">
        <v>2</v>
      </c>
      <c r="BC405" s="49">
        <v>1</v>
      </c>
      <c r="BD405" s="49">
        <v>1</v>
      </c>
      <c r="BE405" s="49">
        <v>1</v>
      </c>
      <c r="BF405" s="49">
        <v>1</v>
      </c>
      <c r="BG405" s="49">
        <v>5</v>
      </c>
      <c r="BH405" s="49">
        <v>5</v>
      </c>
      <c r="BI405" s="49">
        <v>4</v>
      </c>
      <c r="BJ405" s="49">
        <v>1</v>
      </c>
      <c r="BK405" s="49">
        <v>1</v>
      </c>
      <c r="BL405" s="49">
        <v>0</v>
      </c>
      <c r="BM405" s="49">
        <v>3</v>
      </c>
      <c r="BN405" s="49">
        <v>1</v>
      </c>
      <c r="BO405" s="49">
        <v>-8.0372057999999996E-2</v>
      </c>
      <c r="BP405" s="49">
        <v>0.88987024199999998</v>
      </c>
      <c r="BQ405" s="49">
        <v>29.679713450000001</v>
      </c>
      <c r="BR405" s="49">
        <v>180</v>
      </c>
      <c r="BS405" s="49">
        <v>49</v>
      </c>
      <c r="BT405" s="49">
        <v>68</v>
      </c>
      <c r="BU405" s="49">
        <v>83</v>
      </c>
      <c r="BV405" s="49">
        <v>99</v>
      </c>
      <c r="BW405" s="49">
        <v>122</v>
      </c>
      <c r="BX405" s="49">
        <v>141</v>
      </c>
      <c r="BY405" s="49">
        <v>163</v>
      </c>
      <c r="BZ405" s="49">
        <v>48</v>
      </c>
      <c r="CA405" s="49">
        <v>68</v>
      </c>
      <c r="CB405" s="49">
        <v>82</v>
      </c>
      <c r="CC405" s="49">
        <v>98</v>
      </c>
      <c r="CD405" s="49">
        <v>121</v>
      </c>
      <c r="CE405" s="49">
        <v>140</v>
      </c>
      <c r="CF405" s="49">
        <v>161</v>
      </c>
      <c r="CG405" s="52">
        <v>0</v>
      </c>
      <c r="CH405" s="53">
        <v>0</v>
      </c>
      <c r="CI405" s="54">
        <v>0</v>
      </c>
      <c r="CJ405" s="55">
        <v>0</v>
      </c>
      <c r="CK405" s="56">
        <v>100</v>
      </c>
      <c r="CL405" s="57">
        <v>0</v>
      </c>
      <c r="CM405" s="58">
        <v>0</v>
      </c>
      <c r="CN405" s="59">
        <v>0</v>
      </c>
      <c r="CO405" s="60" t="s">
        <v>487</v>
      </c>
      <c r="CP405" s="49">
        <v>0</v>
      </c>
      <c r="CQ405" s="49">
        <v>0</v>
      </c>
      <c r="CR405" s="49">
        <v>100</v>
      </c>
      <c r="CS405" s="49">
        <v>0</v>
      </c>
      <c r="CT405" s="49">
        <v>0</v>
      </c>
      <c r="CU405" s="49">
        <v>0</v>
      </c>
      <c r="CV405" s="49">
        <v>0</v>
      </c>
      <c r="CW405" s="49">
        <v>100</v>
      </c>
      <c r="CX405" s="49">
        <v>0</v>
      </c>
    </row>
    <row r="406" spans="1:102" ht="15.75" thickBot="1" x14ac:dyDescent="0.3">
      <c r="A406" s="48" t="s">
        <v>488</v>
      </c>
      <c r="B406" s="49" t="s">
        <v>853</v>
      </c>
      <c r="C406" s="49" t="s">
        <v>854</v>
      </c>
      <c r="D406" s="49" t="s">
        <v>855</v>
      </c>
      <c r="E406" s="49" t="s">
        <v>859</v>
      </c>
      <c r="F406" s="50">
        <v>55</v>
      </c>
      <c r="G406" s="49">
        <v>-25.088000000000001</v>
      </c>
      <c r="H406" s="49">
        <v>30.77833</v>
      </c>
      <c r="I406" s="51">
        <v>23323</v>
      </c>
      <c r="J406" s="51">
        <v>43297</v>
      </c>
      <c r="K406" s="50">
        <v>1963</v>
      </c>
      <c r="L406" s="49">
        <v>55.15905703</v>
      </c>
      <c r="M406" s="49">
        <v>43897.960480000002</v>
      </c>
      <c r="N406" s="49">
        <v>5031.4838680000003</v>
      </c>
      <c r="O406" s="49">
        <v>5.0314838679999996</v>
      </c>
      <c r="P406" s="49">
        <v>14075.078670000001</v>
      </c>
      <c r="Q406" s="50">
        <v>1008</v>
      </c>
      <c r="R406" s="50">
        <v>2025</v>
      </c>
      <c r="S406" s="50">
        <v>1058</v>
      </c>
      <c r="T406" s="50">
        <v>1361</v>
      </c>
      <c r="U406" s="50">
        <v>2.9430886999999999E-2</v>
      </c>
      <c r="V406" s="50">
        <v>7.2255369E-2</v>
      </c>
      <c r="W406" s="50">
        <v>20.18000031</v>
      </c>
      <c r="X406" s="50">
        <v>2.8703215000000001E-2</v>
      </c>
      <c r="Y406" s="49">
        <v>1.9274485269999999</v>
      </c>
      <c r="Z406" s="49">
        <v>94.014192010000002</v>
      </c>
      <c r="AA406" s="49">
        <v>1.9939708030000001</v>
      </c>
      <c r="AB406" s="50" t="s">
        <v>80</v>
      </c>
      <c r="AC406" s="49">
        <v>6.0757923140000001</v>
      </c>
      <c r="AD406" s="49">
        <v>6.2</v>
      </c>
      <c r="AE406" s="49">
        <v>2.2000000000000002</v>
      </c>
      <c r="AF406" s="49">
        <v>3.03</v>
      </c>
      <c r="AG406" s="49">
        <v>2.85</v>
      </c>
      <c r="AH406" s="49">
        <v>2.85</v>
      </c>
      <c r="AI406" s="49">
        <v>0.59</v>
      </c>
      <c r="AJ406" s="49">
        <v>0.32</v>
      </c>
      <c r="AK406" s="49">
        <v>0.45</v>
      </c>
      <c r="AL406" s="49">
        <v>0.45</v>
      </c>
      <c r="AM406" s="49">
        <v>1507</v>
      </c>
      <c r="AN406" s="49">
        <v>1069</v>
      </c>
      <c r="AO406" s="49">
        <v>1281</v>
      </c>
      <c r="AP406" s="49">
        <v>1276</v>
      </c>
      <c r="AQ406" s="49">
        <v>1355</v>
      </c>
      <c r="AR406" s="49">
        <v>1027</v>
      </c>
      <c r="AS406" s="49">
        <v>1221</v>
      </c>
      <c r="AT406" s="49">
        <v>1205</v>
      </c>
      <c r="AU406" s="49">
        <v>4.0000000000000001E-3</v>
      </c>
      <c r="AV406" s="49">
        <v>2.3490000000000002</v>
      </c>
      <c r="AW406" s="49">
        <v>12</v>
      </c>
      <c r="AX406" s="49">
        <v>42</v>
      </c>
      <c r="AY406" s="49">
        <v>2</v>
      </c>
      <c r="AZ406" s="49">
        <v>4</v>
      </c>
      <c r="BA406" s="49">
        <v>2</v>
      </c>
      <c r="BB406" s="49">
        <v>2</v>
      </c>
      <c r="BC406" s="49">
        <v>2</v>
      </c>
      <c r="BD406" s="49">
        <v>1</v>
      </c>
      <c r="BE406" s="49">
        <v>1</v>
      </c>
      <c r="BF406" s="49">
        <v>1</v>
      </c>
      <c r="BG406" s="49">
        <v>5</v>
      </c>
      <c r="BH406" s="49">
        <v>5</v>
      </c>
      <c r="BI406" s="49">
        <v>5</v>
      </c>
      <c r="BJ406" s="49">
        <v>1</v>
      </c>
      <c r="BK406" s="49">
        <v>1</v>
      </c>
      <c r="BL406" s="49">
        <v>1</v>
      </c>
      <c r="BM406" s="49">
        <v>3</v>
      </c>
      <c r="BN406" s="49">
        <v>1</v>
      </c>
      <c r="BO406" s="49">
        <v>-8.0372057999999996E-2</v>
      </c>
      <c r="BP406" s="49">
        <v>0.87656722300000001</v>
      </c>
      <c r="BQ406" s="49">
        <v>31.366991859999999</v>
      </c>
      <c r="BR406" s="49">
        <v>179</v>
      </c>
      <c r="BS406" s="49">
        <v>42</v>
      </c>
      <c r="BT406" s="49">
        <v>58</v>
      </c>
      <c r="BU406" s="49">
        <v>71</v>
      </c>
      <c r="BV406" s="49">
        <v>84</v>
      </c>
      <c r="BW406" s="49">
        <v>104</v>
      </c>
      <c r="BX406" s="49">
        <v>121</v>
      </c>
      <c r="BY406" s="49">
        <v>139</v>
      </c>
      <c r="BZ406" s="49">
        <v>60</v>
      </c>
      <c r="CA406" s="49">
        <v>84</v>
      </c>
      <c r="CB406" s="49">
        <v>102</v>
      </c>
      <c r="CC406" s="49">
        <v>121</v>
      </c>
      <c r="CD406" s="49">
        <v>150</v>
      </c>
      <c r="CE406" s="49">
        <v>174</v>
      </c>
      <c r="CF406" s="49">
        <v>200</v>
      </c>
      <c r="CG406" s="52">
        <v>0</v>
      </c>
      <c r="CH406" s="53">
        <v>0</v>
      </c>
      <c r="CI406" s="54">
        <v>0</v>
      </c>
      <c r="CJ406" s="55">
        <v>0</v>
      </c>
      <c r="CK406" s="56">
        <v>100</v>
      </c>
      <c r="CL406" s="57">
        <v>0</v>
      </c>
      <c r="CM406" s="58">
        <v>0</v>
      </c>
      <c r="CN406" s="59">
        <v>0</v>
      </c>
      <c r="CO406" s="60" t="s">
        <v>488</v>
      </c>
      <c r="CP406" s="49">
        <v>0</v>
      </c>
      <c r="CQ406" s="49">
        <v>0</v>
      </c>
      <c r="CR406" s="49">
        <v>100</v>
      </c>
      <c r="CS406" s="49">
        <v>0</v>
      </c>
      <c r="CT406" s="49">
        <v>0</v>
      </c>
      <c r="CU406" s="49">
        <v>0</v>
      </c>
      <c r="CV406" s="49">
        <v>0</v>
      </c>
      <c r="CW406" s="49">
        <v>100</v>
      </c>
      <c r="CX406" s="49">
        <v>0</v>
      </c>
    </row>
    <row r="407" spans="1:102" x14ac:dyDescent="0.25">
      <c r="A407" s="48" t="s">
        <v>489</v>
      </c>
      <c r="B407" s="49" t="s">
        <v>853</v>
      </c>
      <c r="C407" s="49" t="s">
        <v>854</v>
      </c>
      <c r="D407" s="49" t="s">
        <v>855</v>
      </c>
      <c r="E407" s="49" t="s">
        <v>857</v>
      </c>
      <c r="F407" s="50">
        <v>766</v>
      </c>
      <c r="G407" s="49">
        <v>-25.030619999999999</v>
      </c>
      <c r="H407" s="49">
        <v>31.126449999999998</v>
      </c>
      <c r="I407" s="51">
        <v>21432</v>
      </c>
      <c r="J407" s="51">
        <v>36544</v>
      </c>
      <c r="K407" s="50">
        <v>1958</v>
      </c>
      <c r="L407" s="49">
        <v>770.70836529999997</v>
      </c>
      <c r="M407" s="49">
        <v>225068.3542</v>
      </c>
      <c r="N407" s="49">
        <v>35392.077140000001</v>
      </c>
      <c r="O407" s="49">
        <v>35.392077139999998</v>
      </c>
      <c r="P407" s="49">
        <v>70100.463539999997</v>
      </c>
      <c r="Q407" s="50">
        <v>472</v>
      </c>
      <c r="R407" s="50">
        <v>2206</v>
      </c>
      <c r="S407" s="50">
        <v>500</v>
      </c>
      <c r="T407" s="50">
        <v>1106</v>
      </c>
      <c r="U407" s="50">
        <v>1.1228248E-2</v>
      </c>
      <c r="V407" s="50">
        <v>2.4735928000000001E-2</v>
      </c>
      <c r="W407" s="50">
        <v>22.809999470000001</v>
      </c>
      <c r="X407" s="50">
        <v>1.1526315000000001E-2</v>
      </c>
      <c r="Y407" s="49">
        <v>1.6574952970000001</v>
      </c>
      <c r="Z407" s="49">
        <v>85.477728220000003</v>
      </c>
      <c r="AA407" s="49">
        <v>9.7536949239999995</v>
      </c>
      <c r="AB407" s="50" t="s">
        <v>80</v>
      </c>
      <c r="AC407" s="49">
        <v>10.601822179999999</v>
      </c>
      <c r="AD407" s="49">
        <v>6.2</v>
      </c>
      <c r="AE407" s="49">
        <v>2</v>
      </c>
      <c r="AF407" s="49">
        <v>2.86</v>
      </c>
      <c r="AG407" s="49">
        <v>2.65</v>
      </c>
      <c r="AH407" s="49">
        <v>2.65</v>
      </c>
      <c r="AI407" s="49">
        <v>0.59</v>
      </c>
      <c r="AJ407" s="49">
        <v>0.23</v>
      </c>
      <c r="AK407" s="49">
        <v>0.39</v>
      </c>
      <c r="AL407" s="49">
        <v>0.41</v>
      </c>
      <c r="AM407" s="49">
        <v>1852</v>
      </c>
      <c r="AN407" s="49">
        <v>744</v>
      </c>
      <c r="AO407" s="49">
        <v>1178</v>
      </c>
      <c r="AP407" s="49">
        <v>1183</v>
      </c>
      <c r="AQ407" s="49">
        <v>1635</v>
      </c>
      <c r="AR407" s="49">
        <v>865</v>
      </c>
      <c r="AS407" s="49">
        <v>1218</v>
      </c>
      <c r="AT407" s="49">
        <v>1218</v>
      </c>
      <c r="AU407" s="49">
        <v>0.23499999999999999</v>
      </c>
      <c r="AV407" s="49">
        <v>1.323</v>
      </c>
      <c r="AW407" s="49">
        <v>12</v>
      </c>
      <c r="AX407" s="49">
        <v>42</v>
      </c>
      <c r="AY407" s="49">
        <v>2</v>
      </c>
      <c r="AZ407" s="49">
        <v>4</v>
      </c>
      <c r="BA407" s="49">
        <v>2</v>
      </c>
      <c r="BB407" s="49">
        <v>2</v>
      </c>
      <c r="BC407" s="49">
        <v>1</v>
      </c>
      <c r="BD407" s="49">
        <v>1</v>
      </c>
      <c r="BE407" s="49">
        <v>1</v>
      </c>
      <c r="BF407" s="49">
        <v>1</v>
      </c>
      <c r="BG407" s="49">
        <v>5</v>
      </c>
      <c r="BH407" s="49">
        <v>5</v>
      </c>
      <c r="BI407" s="49">
        <v>4</v>
      </c>
      <c r="BJ407" s="49">
        <v>1</v>
      </c>
      <c r="BK407" s="49">
        <v>2</v>
      </c>
      <c r="BL407" s="49">
        <v>0</v>
      </c>
      <c r="BM407" s="49">
        <v>3</v>
      </c>
      <c r="BN407" s="49">
        <v>1</v>
      </c>
      <c r="BO407" s="49">
        <v>-5.6374054999999999E-2</v>
      </c>
      <c r="BP407" s="49">
        <v>0.91641547199999995</v>
      </c>
      <c r="BQ407" s="49">
        <v>31.96238232</v>
      </c>
      <c r="BR407" s="49">
        <v>170</v>
      </c>
      <c r="BS407" s="49">
        <v>78</v>
      </c>
      <c r="BT407" s="49">
        <v>108</v>
      </c>
      <c r="BU407" s="49">
        <v>132</v>
      </c>
      <c r="BV407" s="49">
        <v>157</v>
      </c>
      <c r="BW407" s="49">
        <v>193</v>
      </c>
      <c r="BX407" s="49">
        <v>224</v>
      </c>
      <c r="BY407" s="49">
        <v>258</v>
      </c>
      <c r="BZ407" s="49">
        <v>80</v>
      </c>
      <c r="CA407" s="49">
        <v>111</v>
      </c>
      <c r="CB407" s="49">
        <v>135</v>
      </c>
      <c r="CC407" s="49">
        <v>160</v>
      </c>
      <c r="CD407" s="49">
        <v>198</v>
      </c>
      <c r="CE407" s="49">
        <v>230</v>
      </c>
      <c r="CF407" s="49">
        <v>265</v>
      </c>
      <c r="CG407" s="52">
        <v>0</v>
      </c>
      <c r="CH407" s="53">
        <v>0</v>
      </c>
      <c r="CI407" s="54">
        <v>0</v>
      </c>
      <c r="CJ407" s="55">
        <v>0</v>
      </c>
      <c r="CK407" s="61">
        <v>0</v>
      </c>
      <c r="CL407" s="57">
        <v>100</v>
      </c>
      <c r="CM407" s="58">
        <v>0</v>
      </c>
      <c r="CN407" s="59">
        <v>0</v>
      </c>
      <c r="CO407" s="60" t="s">
        <v>489</v>
      </c>
      <c r="CP407" s="49">
        <v>0</v>
      </c>
      <c r="CQ407" s="49">
        <v>0</v>
      </c>
      <c r="CR407" s="49">
        <v>0</v>
      </c>
      <c r="CS407" s="49">
        <v>0</v>
      </c>
      <c r="CT407" s="49">
        <v>0</v>
      </c>
      <c r="CU407" s="49">
        <v>0</v>
      </c>
      <c r="CV407" s="49">
        <v>0</v>
      </c>
      <c r="CW407" s="49">
        <v>100</v>
      </c>
      <c r="CX407" s="49">
        <v>0</v>
      </c>
    </row>
    <row r="408" spans="1:102" ht="15.75" thickBot="1" x14ac:dyDescent="0.3">
      <c r="A408" s="48" t="s">
        <v>490</v>
      </c>
      <c r="B408" s="49" t="s">
        <v>853</v>
      </c>
      <c r="C408" s="49" t="s">
        <v>854</v>
      </c>
      <c r="D408" s="49" t="s">
        <v>855</v>
      </c>
      <c r="E408" s="49" t="s">
        <v>856</v>
      </c>
      <c r="F408" s="50">
        <v>212</v>
      </c>
      <c r="G408" s="49">
        <v>-24.88813</v>
      </c>
      <c r="H408" s="49">
        <v>31.091170000000002</v>
      </c>
      <c r="I408" s="51">
        <v>28822</v>
      </c>
      <c r="J408" s="51">
        <v>43299</v>
      </c>
      <c r="K408" s="50">
        <v>1978</v>
      </c>
      <c r="L408" s="49">
        <v>213.7487702</v>
      </c>
      <c r="M408" s="49">
        <v>109725.96829999999</v>
      </c>
      <c r="N408" s="49">
        <v>14665.24468</v>
      </c>
      <c r="O408" s="49">
        <v>14.665244680000001</v>
      </c>
      <c r="P408" s="49">
        <v>33526.411939999998</v>
      </c>
      <c r="Q408" s="50">
        <v>736</v>
      </c>
      <c r="R408" s="50">
        <v>1504</v>
      </c>
      <c r="S408" s="50">
        <v>746</v>
      </c>
      <c r="T408" s="50">
        <v>1053</v>
      </c>
      <c r="U408" s="50">
        <v>9.2297349999999993E-3</v>
      </c>
      <c r="V408" s="50">
        <v>2.2907312999999999E-2</v>
      </c>
      <c r="W408" s="50">
        <v>20.340000150000002</v>
      </c>
      <c r="X408" s="50">
        <v>1.2209279E-2</v>
      </c>
      <c r="Y408" s="49">
        <v>1.7693461420000001</v>
      </c>
      <c r="Z408" s="49">
        <v>90.616669040000005</v>
      </c>
      <c r="AA408" s="49">
        <v>5.4061401240000002</v>
      </c>
      <c r="AB408" s="50" t="s">
        <v>80</v>
      </c>
      <c r="AC408" s="49">
        <v>8.3805286619999997</v>
      </c>
      <c r="AD408" s="49">
        <v>6.2</v>
      </c>
      <c r="AE408" s="49">
        <v>2</v>
      </c>
      <c r="AF408" s="49">
        <v>2.83</v>
      </c>
      <c r="AG408" s="49">
        <v>2.6</v>
      </c>
      <c r="AH408" s="49">
        <v>2.65</v>
      </c>
      <c r="AI408" s="49">
        <v>0.62</v>
      </c>
      <c r="AJ408" s="49">
        <v>0.16</v>
      </c>
      <c r="AK408" s="49">
        <v>0.28999999999999998</v>
      </c>
      <c r="AL408" s="49">
        <v>0.24</v>
      </c>
      <c r="AM408" s="49">
        <v>1925</v>
      </c>
      <c r="AN408" s="49">
        <v>923</v>
      </c>
      <c r="AO408" s="49">
        <v>1235</v>
      </c>
      <c r="AP408" s="49">
        <v>1157</v>
      </c>
      <c r="AQ408" s="49">
        <v>1634</v>
      </c>
      <c r="AR408" s="49">
        <v>979</v>
      </c>
      <c r="AS408" s="49">
        <v>1239</v>
      </c>
      <c r="AT408" s="49">
        <v>1207</v>
      </c>
      <c r="AU408" s="49">
        <v>3.359</v>
      </c>
      <c r="AV408" s="49">
        <v>4.4820000000000002</v>
      </c>
      <c r="AW408" s="49">
        <v>11</v>
      </c>
      <c r="AX408" s="49">
        <v>42</v>
      </c>
      <c r="AY408" s="49">
        <v>2</v>
      </c>
      <c r="AZ408" s="49">
        <v>4</v>
      </c>
      <c r="BA408" s="49">
        <v>1</v>
      </c>
      <c r="BB408" s="49">
        <v>2</v>
      </c>
      <c r="BC408" s="49">
        <v>1</v>
      </c>
      <c r="BD408" s="49">
        <v>1</v>
      </c>
      <c r="BE408" s="49">
        <v>1</v>
      </c>
      <c r="BF408" s="49">
        <v>1</v>
      </c>
      <c r="BG408" s="49">
        <v>5</v>
      </c>
      <c r="BH408" s="49">
        <v>5</v>
      </c>
      <c r="BI408" s="49">
        <v>5</v>
      </c>
      <c r="BJ408" s="49">
        <v>2</v>
      </c>
      <c r="BK408" s="49">
        <v>2</v>
      </c>
      <c r="BL408" s="49">
        <v>1</v>
      </c>
      <c r="BM408" s="49">
        <v>3</v>
      </c>
      <c r="BN408" s="49">
        <v>1</v>
      </c>
      <c r="BO408" s="49">
        <v>4.1960832000000003E-2</v>
      </c>
      <c r="BP408" s="49">
        <v>0.84148318200000005</v>
      </c>
      <c r="BQ408" s="49">
        <v>31.300666150000001</v>
      </c>
      <c r="BR408" s="49">
        <v>223</v>
      </c>
      <c r="BS408" s="49">
        <v>80</v>
      </c>
      <c r="BT408" s="49">
        <v>111</v>
      </c>
      <c r="BU408" s="49">
        <v>135</v>
      </c>
      <c r="BV408" s="49">
        <v>161</v>
      </c>
      <c r="BW408" s="49">
        <v>199</v>
      </c>
      <c r="BX408" s="49">
        <v>231</v>
      </c>
      <c r="BY408" s="49">
        <v>266</v>
      </c>
      <c r="BZ408" s="49">
        <v>91</v>
      </c>
      <c r="CA408" s="49">
        <v>126</v>
      </c>
      <c r="CB408" s="49">
        <v>153</v>
      </c>
      <c r="CC408" s="49">
        <v>182</v>
      </c>
      <c r="CD408" s="49">
        <v>225</v>
      </c>
      <c r="CE408" s="49">
        <v>261</v>
      </c>
      <c r="CF408" s="49">
        <v>301</v>
      </c>
      <c r="CG408" s="52">
        <v>0</v>
      </c>
      <c r="CH408" s="53">
        <v>0</v>
      </c>
      <c r="CI408" s="54">
        <v>0</v>
      </c>
      <c r="CJ408" s="55">
        <v>0</v>
      </c>
      <c r="CK408" s="56">
        <v>10</v>
      </c>
      <c r="CL408" s="57">
        <v>90</v>
      </c>
      <c r="CM408" s="58">
        <v>0</v>
      </c>
      <c r="CN408" s="59">
        <v>0</v>
      </c>
      <c r="CO408" s="60" t="s">
        <v>490</v>
      </c>
      <c r="CP408" s="49">
        <v>0</v>
      </c>
      <c r="CQ408" s="49">
        <v>0</v>
      </c>
      <c r="CR408" s="49">
        <v>0</v>
      </c>
      <c r="CS408" s="49">
        <v>0</v>
      </c>
      <c r="CT408" s="49">
        <v>0</v>
      </c>
      <c r="CU408" s="49">
        <v>0</v>
      </c>
      <c r="CV408" s="49">
        <v>0</v>
      </c>
      <c r="CW408" s="49">
        <v>100</v>
      </c>
      <c r="CX408" s="49">
        <v>0</v>
      </c>
    </row>
    <row r="409" spans="1:102" x14ac:dyDescent="0.25">
      <c r="A409" s="62" t="s">
        <v>491</v>
      </c>
      <c r="B409" s="64" t="s">
        <v>853</v>
      </c>
      <c r="C409" s="64" t="s">
        <v>854</v>
      </c>
      <c r="D409" s="64" t="s">
        <v>855</v>
      </c>
      <c r="E409" s="64" t="s">
        <v>858</v>
      </c>
      <c r="F409" s="65">
        <v>61</v>
      </c>
      <c r="G409" s="63">
        <v>-25.141850000000002</v>
      </c>
      <c r="H409" s="63">
        <v>31.02074</v>
      </c>
      <c r="I409" s="66">
        <v>26506</v>
      </c>
      <c r="J409" s="66">
        <v>43299</v>
      </c>
      <c r="K409" s="65"/>
      <c r="L409" s="63">
        <v>61.492974799999999</v>
      </c>
      <c r="M409" s="63">
        <v>67594.66648</v>
      </c>
      <c r="N409" s="63">
        <v>10615.61924</v>
      </c>
      <c r="O409" s="49">
        <v>10.615619239999999</v>
      </c>
      <c r="P409" s="63">
        <v>23390.652440000002</v>
      </c>
      <c r="Q409" s="65">
        <v>849</v>
      </c>
      <c r="R409" s="65">
        <v>1644</v>
      </c>
      <c r="S409" s="65">
        <v>873</v>
      </c>
      <c r="T409" s="65">
        <v>1246</v>
      </c>
      <c r="U409" s="65">
        <v>1.9866834999999999E-2</v>
      </c>
      <c r="V409" s="65">
        <v>3.3987936000000003E-2</v>
      </c>
      <c r="W409" s="65">
        <v>19.489999770000001</v>
      </c>
      <c r="X409" s="65">
        <v>2.1262053E-2</v>
      </c>
      <c r="Y409" s="63">
        <v>1.689344561</v>
      </c>
      <c r="Z409" s="63">
        <v>95.569650150000001</v>
      </c>
      <c r="AA409" s="63">
        <v>3.3094018639999998</v>
      </c>
      <c r="AB409" s="65" t="s">
        <v>80</v>
      </c>
      <c r="AC409" s="63">
        <v>5.1034630879999998</v>
      </c>
      <c r="AD409" s="63">
        <v>4.0999999999999996</v>
      </c>
      <c r="AE409" s="63">
        <v>2</v>
      </c>
      <c r="AF409" s="63">
        <v>2.4900000000000002</v>
      </c>
      <c r="AG409" s="63">
        <v>2.35</v>
      </c>
      <c r="AH409" s="63">
        <v>2</v>
      </c>
      <c r="AI409" s="63">
        <v>0.42</v>
      </c>
      <c r="AJ409" s="63">
        <v>0.18</v>
      </c>
      <c r="AK409" s="63">
        <v>0.31</v>
      </c>
      <c r="AL409" s="63">
        <v>0.28999999999999998</v>
      </c>
      <c r="AM409" s="63">
        <v>1427</v>
      </c>
      <c r="AN409" s="63">
        <v>929</v>
      </c>
      <c r="AO409" s="63">
        <v>1140</v>
      </c>
      <c r="AP409" s="63">
        <v>1098</v>
      </c>
      <c r="AQ409" s="63">
        <v>1259</v>
      </c>
      <c r="AR409" s="63">
        <v>963</v>
      </c>
      <c r="AS409" s="63">
        <v>1086</v>
      </c>
      <c r="AT409" s="63">
        <v>1066</v>
      </c>
      <c r="AU409" s="63">
        <v>1.6919999999999999</v>
      </c>
      <c r="AV409" s="63">
        <v>0.53500000000000003</v>
      </c>
      <c r="AW409" s="63">
        <v>12</v>
      </c>
      <c r="AX409" s="63">
        <v>42</v>
      </c>
      <c r="AY409" s="63">
        <v>2</v>
      </c>
      <c r="AZ409" s="63">
        <v>4</v>
      </c>
      <c r="BA409" s="63">
        <v>1</v>
      </c>
      <c r="BB409" s="63">
        <v>1</v>
      </c>
      <c r="BC409" s="63">
        <v>1</v>
      </c>
      <c r="BD409" s="63">
        <v>1</v>
      </c>
      <c r="BE409" s="63">
        <v>1</v>
      </c>
      <c r="BF409" s="63">
        <v>1</v>
      </c>
      <c r="BG409" s="63">
        <v>5</v>
      </c>
      <c r="BH409" s="63">
        <v>5</v>
      </c>
      <c r="BI409" s="63">
        <v>5</v>
      </c>
      <c r="BJ409" s="63">
        <v>1</v>
      </c>
      <c r="BK409" s="63">
        <v>2</v>
      </c>
      <c r="BL409" s="63">
        <v>1</v>
      </c>
      <c r="BM409" s="63">
        <v>3</v>
      </c>
      <c r="BN409" s="63">
        <v>1</v>
      </c>
      <c r="BO409" s="63">
        <v>-5.5287528000000002E-2</v>
      </c>
      <c r="BP409" s="63">
        <v>0.84560334599999998</v>
      </c>
      <c r="BQ409" s="63">
        <v>30.223349460000001</v>
      </c>
      <c r="BR409" s="63">
        <v>210</v>
      </c>
      <c r="BS409" s="63">
        <v>62</v>
      </c>
      <c r="BT409" s="63">
        <v>87</v>
      </c>
      <c r="BU409" s="63">
        <v>106</v>
      </c>
      <c r="BV409" s="63">
        <v>126</v>
      </c>
      <c r="BW409" s="63">
        <v>155</v>
      </c>
      <c r="BX409" s="63">
        <v>180</v>
      </c>
      <c r="BY409" s="63">
        <v>207</v>
      </c>
      <c r="BZ409" s="63">
        <v>71</v>
      </c>
      <c r="CA409" s="63">
        <v>98</v>
      </c>
      <c r="CB409" s="63">
        <v>120</v>
      </c>
      <c r="CC409" s="63">
        <v>142</v>
      </c>
      <c r="CD409" s="63">
        <v>176</v>
      </c>
      <c r="CE409" s="63">
        <v>204</v>
      </c>
      <c r="CF409" s="63">
        <v>235</v>
      </c>
      <c r="CG409" s="52">
        <v>0</v>
      </c>
      <c r="CH409" s="53">
        <v>0</v>
      </c>
      <c r="CI409" s="54">
        <v>0</v>
      </c>
      <c r="CJ409" s="55">
        <v>0</v>
      </c>
      <c r="CK409" s="61">
        <v>0</v>
      </c>
      <c r="CL409" s="57">
        <v>100</v>
      </c>
      <c r="CM409" s="58">
        <v>0</v>
      </c>
      <c r="CN409" s="59">
        <v>0</v>
      </c>
      <c r="CO409" s="67" t="s">
        <v>491</v>
      </c>
      <c r="CP409" s="49">
        <v>0</v>
      </c>
      <c r="CQ409" s="49">
        <v>0</v>
      </c>
      <c r="CR409" s="49">
        <v>0</v>
      </c>
      <c r="CS409" s="49">
        <v>0</v>
      </c>
      <c r="CT409" s="49">
        <v>0</v>
      </c>
      <c r="CU409" s="49">
        <v>0</v>
      </c>
      <c r="CV409" s="49">
        <v>0</v>
      </c>
      <c r="CW409" s="49">
        <v>100</v>
      </c>
      <c r="CX409" s="49">
        <v>0</v>
      </c>
    </row>
    <row r="410" spans="1:102" ht="15.75" thickBot="1" x14ac:dyDescent="0.3">
      <c r="A410" s="62" t="s">
        <v>492</v>
      </c>
      <c r="B410" s="64" t="s">
        <v>853</v>
      </c>
      <c r="C410" s="64" t="s">
        <v>854</v>
      </c>
      <c r="D410" s="64" t="s">
        <v>855</v>
      </c>
      <c r="E410" s="64" t="s">
        <v>856</v>
      </c>
      <c r="F410" s="65">
        <v>211</v>
      </c>
      <c r="G410" s="63">
        <v>-24.884969999999999</v>
      </c>
      <c r="H410" s="63">
        <v>31.084710000000001</v>
      </c>
      <c r="I410" s="66">
        <v>37392</v>
      </c>
      <c r="J410" s="66">
        <v>43299</v>
      </c>
      <c r="K410" s="65"/>
      <c r="L410" s="63">
        <v>210.89953460000001</v>
      </c>
      <c r="M410" s="63">
        <v>108432.32769999999</v>
      </c>
      <c r="N410" s="63">
        <v>13799.764230000001</v>
      </c>
      <c r="O410" s="49">
        <v>13.799764229999999</v>
      </c>
      <c r="P410" s="63">
        <v>32660.931489999999</v>
      </c>
      <c r="Q410" s="65">
        <v>736</v>
      </c>
      <c r="R410" s="65">
        <v>1504</v>
      </c>
      <c r="S410" s="65">
        <v>746</v>
      </c>
      <c r="T410" s="65">
        <v>1058</v>
      </c>
      <c r="U410" s="65">
        <v>9.7253719999999995E-3</v>
      </c>
      <c r="V410" s="65">
        <v>2.3514331999999999E-2</v>
      </c>
      <c r="W410" s="65">
        <v>20.420000080000001</v>
      </c>
      <c r="X410" s="65">
        <v>1.273693E-2</v>
      </c>
      <c r="Y410" s="63">
        <v>1.776302007</v>
      </c>
      <c r="Z410" s="63">
        <v>90.530211100000002</v>
      </c>
      <c r="AA410" s="63">
        <v>5.2127510050000003</v>
      </c>
      <c r="AB410" s="65" t="s">
        <v>80</v>
      </c>
      <c r="AC410" s="63">
        <v>8.2157356230000005</v>
      </c>
      <c r="AD410" s="63">
        <v>6.2</v>
      </c>
      <c r="AE410" s="63">
        <v>2</v>
      </c>
      <c r="AF410" s="63">
        <v>2.83</v>
      </c>
      <c r="AG410" s="63">
        <v>2.6</v>
      </c>
      <c r="AH410" s="63">
        <v>2.65</v>
      </c>
      <c r="AI410" s="63">
        <v>0.62</v>
      </c>
      <c r="AJ410" s="63">
        <v>0.16</v>
      </c>
      <c r="AK410" s="63">
        <v>0.28999999999999998</v>
      </c>
      <c r="AL410" s="63">
        <v>0.24</v>
      </c>
      <c r="AM410" s="63">
        <v>1925</v>
      </c>
      <c r="AN410" s="63">
        <v>923</v>
      </c>
      <c r="AO410" s="63">
        <v>1238</v>
      </c>
      <c r="AP410" s="63">
        <v>1158</v>
      </c>
      <c r="AQ410" s="63">
        <v>1634</v>
      </c>
      <c r="AR410" s="63">
        <v>979</v>
      </c>
      <c r="AS410" s="63">
        <v>1239</v>
      </c>
      <c r="AT410" s="63">
        <v>1207</v>
      </c>
      <c r="AU410" s="63">
        <v>3.403</v>
      </c>
      <c r="AV410" s="63">
        <v>4.5410000000000004</v>
      </c>
      <c r="AW410" s="63">
        <v>11</v>
      </c>
      <c r="AX410" s="63">
        <v>42</v>
      </c>
      <c r="AY410" s="63">
        <v>2</v>
      </c>
      <c r="AZ410" s="63">
        <v>4</v>
      </c>
      <c r="BA410" s="63">
        <v>1</v>
      </c>
      <c r="BB410" s="63">
        <v>2</v>
      </c>
      <c r="BC410" s="63">
        <v>1</v>
      </c>
      <c r="BD410" s="63">
        <v>1</v>
      </c>
      <c r="BE410" s="63">
        <v>1</v>
      </c>
      <c r="BF410" s="63">
        <v>1</v>
      </c>
      <c r="BG410" s="63">
        <v>5</v>
      </c>
      <c r="BH410" s="63">
        <v>5</v>
      </c>
      <c r="BI410" s="63">
        <v>5</v>
      </c>
      <c r="BJ410" s="63">
        <v>2</v>
      </c>
      <c r="BK410" s="63">
        <v>2</v>
      </c>
      <c r="BL410" s="63">
        <v>1</v>
      </c>
      <c r="BM410" s="63">
        <v>3</v>
      </c>
      <c r="BN410" s="63">
        <v>1</v>
      </c>
      <c r="BO410" s="63">
        <v>4.1960832000000003E-2</v>
      </c>
      <c r="BP410" s="63">
        <v>0.868654649</v>
      </c>
      <c r="BQ410" s="63">
        <v>31.168086519999999</v>
      </c>
      <c r="BR410" s="63">
        <v>223</v>
      </c>
      <c r="BS410" s="63">
        <v>79</v>
      </c>
      <c r="BT410" s="63">
        <v>110</v>
      </c>
      <c r="BU410" s="63">
        <v>134</v>
      </c>
      <c r="BV410" s="63">
        <v>159</v>
      </c>
      <c r="BW410" s="63">
        <v>197</v>
      </c>
      <c r="BX410" s="63">
        <v>228</v>
      </c>
      <c r="BY410" s="63">
        <v>263</v>
      </c>
      <c r="BZ410" s="63">
        <v>90</v>
      </c>
      <c r="CA410" s="63">
        <v>126</v>
      </c>
      <c r="CB410" s="63">
        <v>153</v>
      </c>
      <c r="CC410" s="63">
        <v>181</v>
      </c>
      <c r="CD410" s="63">
        <v>224</v>
      </c>
      <c r="CE410" s="63">
        <v>260</v>
      </c>
      <c r="CF410" s="63">
        <v>299</v>
      </c>
      <c r="CG410" s="52">
        <v>0</v>
      </c>
      <c r="CH410" s="53">
        <v>0</v>
      </c>
      <c r="CI410" s="54">
        <v>0</v>
      </c>
      <c r="CJ410" s="55">
        <v>0</v>
      </c>
      <c r="CK410" s="56">
        <v>0</v>
      </c>
      <c r="CL410" s="57">
        <v>100</v>
      </c>
      <c r="CM410" s="58">
        <v>0</v>
      </c>
      <c r="CN410" s="59">
        <v>0</v>
      </c>
      <c r="CO410" s="67" t="s">
        <v>492</v>
      </c>
      <c r="CP410" s="49">
        <v>0</v>
      </c>
      <c r="CQ410" s="49">
        <v>0</v>
      </c>
      <c r="CR410" s="49">
        <v>0</v>
      </c>
      <c r="CS410" s="49">
        <v>0</v>
      </c>
      <c r="CT410" s="49">
        <v>0</v>
      </c>
      <c r="CU410" s="49">
        <v>0</v>
      </c>
      <c r="CV410" s="49">
        <v>0</v>
      </c>
      <c r="CW410" s="49">
        <v>100</v>
      </c>
      <c r="CX410" s="49">
        <v>0</v>
      </c>
    </row>
    <row r="411" spans="1:102" x14ac:dyDescent="0.25">
      <c r="A411" s="48" t="s">
        <v>493</v>
      </c>
      <c r="B411" s="49" t="s">
        <v>853</v>
      </c>
      <c r="C411" s="49" t="s">
        <v>1099</v>
      </c>
      <c r="D411" s="49" t="s">
        <v>1100</v>
      </c>
      <c r="E411" s="49" t="s">
        <v>1101</v>
      </c>
      <c r="F411" s="50">
        <v>986</v>
      </c>
      <c r="G411" s="49">
        <v>-24.449719999999999</v>
      </c>
      <c r="H411" s="49">
        <v>31.976939999999999</v>
      </c>
      <c r="I411" s="51">
        <v>22243</v>
      </c>
      <c r="J411" s="51">
        <v>43243</v>
      </c>
      <c r="K411" s="50">
        <v>1960</v>
      </c>
      <c r="L411" s="49">
        <v>992.42411159999995</v>
      </c>
      <c r="M411" s="49">
        <v>222527.70449999999</v>
      </c>
      <c r="N411" s="49">
        <v>30984.18361</v>
      </c>
      <c r="O411" s="49">
        <v>30.984183609999999</v>
      </c>
      <c r="P411" s="49">
        <v>52848.923210000001</v>
      </c>
      <c r="Q411" s="50">
        <v>165</v>
      </c>
      <c r="R411" s="50">
        <v>331</v>
      </c>
      <c r="S411" s="50">
        <v>170</v>
      </c>
      <c r="T411" s="50">
        <v>288</v>
      </c>
      <c r="U411" s="50">
        <v>2.464122E-3</v>
      </c>
      <c r="V411" s="50">
        <v>3.141029E-3</v>
      </c>
      <c r="W411" s="50">
        <v>3.4800000190000002</v>
      </c>
      <c r="X411" s="50">
        <v>2.9770399999999998E-3</v>
      </c>
      <c r="Y411" s="49">
        <v>1.4156434200000001</v>
      </c>
      <c r="Z411" s="49">
        <v>85.350333520000007</v>
      </c>
      <c r="AA411" s="49">
        <v>13.21434567</v>
      </c>
      <c r="AB411" s="50" t="s">
        <v>80</v>
      </c>
      <c r="AC411" s="49">
        <v>6.5323482400000001</v>
      </c>
      <c r="AD411" s="49">
        <v>6.5</v>
      </c>
      <c r="AE411" s="49">
        <v>3.7</v>
      </c>
      <c r="AF411" s="49">
        <v>5.41</v>
      </c>
      <c r="AG411" s="49">
        <v>5.45</v>
      </c>
      <c r="AH411" s="49">
        <v>5.8</v>
      </c>
      <c r="AI411" s="49">
        <v>0.56999999999999995</v>
      </c>
      <c r="AJ411" s="49">
        <v>0.16</v>
      </c>
      <c r="AK411" s="49">
        <v>0.22</v>
      </c>
      <c r="AL411" s="49">
        <v>0.2</v>
      </c>
      <c r="AM411" s="49">
        <v>757</v>
      </c>
      <c r="AN411" s="49">
        <v>383</v>
      </c>
      <c r="AO411" s="49">
        <v>517</v>
      </c>
      <c r="AP411" s="49">
        <v>520</v>
      </c>
      <c r="AQ411" s="49">
        <v>613</v>
      </c>
      <c r="AR411" s="49">
        <v>424</v>
      </c>
      <c r="AS411" s="49">
        <v>521</v>
      </c>
      <c r="AT411" s="49">
        <v>519</v>
      </c>
      <c r="AU411" s="49">
        <v>3.0000000000000001E-3</v>
      </c>
      <c r="AV411" s="49">
        <v>3.7999999999999999E-2</v>
      </c>
      <c r="AW411" s="49">
        <v>6</v>
      </c>
      <c r="AX411" s="49">
        <v>37</v>
      </c>
      <c r="AY411" s="49">
        <v>2</v>
      </c>
      <c r="AZ411" s="49">
        <v>4</v>
      </c>
      <c r="BA411" s="49">
        <v>1</v>
      </c>
      <c r="BB411" s="49">
        <v>1</v>
      </c>
      <c r="BC411" s="49">
        <v>1</v>
      </c>
      <c r="BD411" s="49">
        <v>1</v>
      </c>
      <c r="BE411" s="49">
        <v>1</v>
      </c>
      <c r="BF411" s="49">
        <v>1</v>
      </c>
      <c r="BG411" s="49">
        <v>5</v>
      </c>
      <c r="BH411" s="49">
        <v>5</v>
      </c>
      <c r="BI411" s="49">
        <v>5</v>
      </c>
      <c r="BJ411" s="49">
        <v>1</v>
      </c>
      <c r="BK411" s="49">
        <v>1</v>
      </c>
      <c r="BL411" s="49">
        <v>1</v>
      </c>
      <c r="BM411" s="49">
        <v>3</v>
      </c>
      <c r="BN411" s="49">
        <v>1</v>
      </c>
      <c r="BO411" s="49">
        <v>-3.9141557E-2</v>
      </c>
      <c r="BP411" s="49">
        <v>0.90516312399999999</v>
      </c>
      <c r="BQ411" s="49">
        <v>35.261443440000001</v>
      </c>
      <c r="BR411" s="49">
        <v>165</v>
      </c>
      <c r="BS411" s="49">
        <v>71</v>
      </c>
      <c r="BT411" s="49">
        <v>103</v>
      </c>
      <c r="BU411" s="49">
        <v>127</v>
      </c>
      <c r="BV411" s="49">
        <v>153</v>
      </c>
      <c r="BW411" s="49">
        <v>189</v>
      </c>
      <c r="BX411" s="49">
        <v>219</v>
      </c>
      <c r="BY411" s="49">
        <v>253</v>
      </c>
      <c r="BZ411" s="49">
        <v>61</v>
      </c>
      <c r="CA411" s="49">
        <v>88</v>
      </c>
      <c r="CB411" s="49">
        <v>109</v>
      </c>
      <c r="CC411" s="49">
        <v>130</v>
      </c>
      <c r="CD411" s="49">
        <v>161</v>
      </c>
      <c r="CE411" s="49">
        <v>187</v>
      </c>
      <c r="CF411" s="49">
        <v>216</v>
      </c>
      <c r="CG411" s="52">
        <v>0</v>
      </c>
      <c r="CH411" s="53">
        <v>0</v>
      </c>
      <c r="CI411" s="54">
        <v>0</v>
      </c>
      <c r="CJ411" s="55">
        <v>0</v>
      </c>
      <c r="CK411" s="61">
        <v>100</v>
      </c>
      <c r="CL411" s="57"/>
      <c r="CM411" s="58">
        <v>0</v>
      </c>
      <c r="CN411" s="59">
        <v>0</v>
      </c>
      <c r="CO411" s="60" t="s">
        <v>493</v>
      </c>
      <c r="CP411" s="49">
        <v>0</v>
      </c>
      <c r="CQ411" s="49">
        <v>0</v>
      </c>
      <c r="CR411" s="49">
        <v>0</v>
      </c>
      <c r="CS411" s="49">
        <v>0</v>
      </c>
      <c r="CT411" s="49">
        <v>0</v>
      </c>
      <c r="CU411" s="49">
        <v>0</v>
      </c>
      <c r="CV411" s="49">
        <v>0</v>
      </c>
      <c r="CW411" s="49">
        <v>100</v>
      </c>
      <c r="CX411" s="4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AF910-44A4-D844-8C2E-A825A8429DBA}">
  <dimension ref="A1:H2255"/>
  <sheetViews>
    <sheetView tabSelected="1" topLeftCell="A971" workbookViewId="0">
      <selection activeCell="G1012" sqref="G1012"/>
    </sheetView>
  </sheetViews>
  <sheetFormatPr defaultColWidth="11.42578125" defaultRowHeight="15" x14ac:dyDescent="0.25"/>
  <sheetData>
    <row r="1" spans="1:8" ht="15.75" thickBot="1" x14ac:dyDescent="0.3">
      <c r="A1" s="72" t="str">
        <f>IF('[1]Design Rainfall'!N41="","",ROUND('[1]Design Rainfall'!N41,3))</f>
        <v/>
      </c>
      <c r="B1" s="73" t="str">
        <f>IF('[1]Design Rainfall'!O41="","",'[1]Design Rainfall'!O41)</f>
        <v/>
      </c>
      <c r="C1" s="73" t="str">
        <f>IF('[1]Design Rainfall'!P41="","",'[1]Design Rainfall'!P41)</f>
        <v/>
      </c>
      <c r="D1" s="73" t="str">
        <f>IF('[1]Design Rainfall'!Q41="","",'[1]Design Rainfall'!Q41)</f>
        <v/>
      </c>
      <c r="E1" s="73" t="str">
        <f>IF('[1]Design Rainfall'!R41="","",'[1]Design Rainfall'!R41)</f>
        <v/>
      </c>
      <c r="F1" s="73" t="str">
        <f>IF('[1]Design Rainfall'!S41="","",'[1]Design Rainfall'!S41)</f>
        <v/>
      </c>
      <c r="G1" s="73" t="str">
        <f>IF('[1]Design Rainfall'!T41="","",'[1]Design Rainfall'!T41)</f>
        <v/>
      </c>
      <c r="H1" s="74" t="str">
        <f>IF('[1]Design Rainfall'!U41="","",'[1]Design Rainfall'!U41)</f>
        <v/>
      </c>
    </row>
    <row r="2" spans="1:8" ht="15.75" thickBot="1" x14ac:dyDescent="0.3">
      <c r="A2" s="75" t="str">
        <f ca="1">IF($A$4="","",ROUND(A1+0.001,3))</f>
        <v/>
      </c>
      <c r="B2" s="76" t="str">
        <f t="shared" ref="B2:H17" ca="1" si="0">IF($A2="","",((B$88-B$4)/84)+B1)</f>
        <v/>
      </c>
      <c r="C2" s="76" t="str">
        <f t="shared" ca="1" si="0"/>
        <v/>
      </c>
      <c r="D2" s="76" t="str">
        <f t="shared" ca="1" si="0"/>
        <v/>
      </c>
      <c r="E2" s="76" t="str">
        <f t="shared" ca="1" si="0"/>
        <v/>
      </c>
      <c r="F2" s="76" t="str">
        <f t="shared" ca="1" si="0"/>
        <v/>
      </c>
      <c r="G2" s="76" t="str">
        <f t="shared" ca="1" si="0"/>
        <v/>
      </c>
      <c r="H2" s="77" t="str">
        <f t="shared" ca="1" si="0"/>
        <v/>
      </c>
    </row>
    <row r="3" spans="1:8" ht="15.75" thickBot="1" x14ac:dyDescent="0.3">
      <c r="A3" s="75" t="str">
        <f t="shared" ref="A3:A66" ca="1" si="1">IF($A$4="","",ROUND(A2+0.001,3))</f>
        <v/>
      </c>
      <c r="B3" s="76" t="str">
        <f t="shared" ref="B3:B66" ca="1" si="2">IF($A3="","",(($B$88-$B$4)/84)+B2)</f>
        <v/>
      </c>
      <c r="C3" s="76" t="str">
        <f t="shared" ca="1" si="0"/>
        <v/>
      </c>
      <c r="D3" s="76" t="str">
        <f t="shared" ca="1" si="0"/>
        <v/>
      </c>
      <c r="E3" s="76" t="str">
        <f t="shared" ca="1" si="0"/>
        <v/>
      </c>
      <c r="F3" s="76" t="str">
        <f t="shared" ca="1" si="0"/>
        <v/>
      </c>
      <c r="G3" s="76" t="str">
        <f t="shared" ca="1" si="0"/>
        <v/>
      </c>
      <c r="H3" s="77" t="str">
        <f t="shared" ca="1" si="0"/>
        <v/>
      </c>
    </row>
    <row r="4" spans="1:8" ht="15.75" thickBot="1" x14ac:dyDescent="0.3">
      <c r="A4" s="75" t="str">
        <f t="shared" ca="1" si="1"/>
        <v/>
      </c>
      <c r="B4" s="76" t="str">
        <f t="shared" ca="1" si="2"/>
        <v/>
      </c>
      <c r="C4" s="76" t="str">
        <f t="shared" ca="1" si="0"/>
        <v/>
      </c>
      <c r="D4" s="76" t="str">
        <f t="shared" ca="1" si="0"/>
        <v/>
      </c>
      <c r="E4" s="76" t="str">
        <f t="shared" ca="1" si="0"/>
        <v/>
      </c>
      <c r="F4" s="76" t="str">
        <f t="shared" ca="1" si="0"/>
        <v/>
      </c>
      <c r="G4" s="76" t="str">
        <f t="shared" ca="1" si="0"/>
        <v/>
      </c>
      <c r="H4" s="77" t="str">
        <f t="shared" ca="1" si="0"/>
        <v/>
      </c>
    </row>
    <row r="5" spans="1:8" ht="15.75" thickBot="1" x14ac:dyDescent="0.3">
      <c r="A5" s="75" t="str">
        <f t="shared" ca="1" si="1"/>
        <v/>
      </c>
      <c r="B5" s="76" t="str">
        <f t="shared" ca="1" si="2"/>
        <v/>
      </c>
      <c r="C5" s="76" t="str">
        <f t="shared" ca="1" si="0"/>
        <v/>
      </c>
      <c r="D5" s="76" t="str">
        <f t="shared" ca="1" si="0"/>
        <v/>
      </c>
      <c r="E5" s="76" t="str">
        <f t="shared" ca="1" si="0"/>
        <v/>
      </c>
      <c r="F5" s="76" t="str">
        <f t="shared" ca="1" si="0"/>
        <v/>
      </c>
      <c r="G5" s="76" t="str">
        <f t="shared" ca="1" si="0"/>
        <v/>
      </c>
      <c r="H5" s="77" t="str">
        <f t="shared" ca="1" si="0"/>
        <v/>
      </c>
    </row>
    <row r="6" spans="1:8" ht="15.75" thickBot="1" x14ac:dyDescent="0.3">
      <c r="A6" s="75" t="str">
        <f t="shared" ca="1" si="1"/>
        <v/>
      </c>
      <c r="B6" s="76" t="str">
        <f t="shared" ca="1" si="2"/>
        <v/>
      </c>
      <c r="C6" s="76" t="str">
        <f t="shared" ca="1" si="0"/>
        <v/>
      </c>
      <c r="D6" s="76" t="str">
        <f t="shared" ca="1" si="0"/>
        <v/>
      </c>
      <c r="E6" s="76" t="str">
        <f t="shared" ca="1" si="0"/>
        <v/>
      </c>
      <c r="F6" s="76" t="str">
        <f t="shared" ca="1" si="0"/>
        <v/>
      </c>
      <c r="G6" s="76" t="str">
        <f t="shared" ca="1" si="0"/>
        <v/>
      </c>
      <c r="H6" s="77" t="str">
        <f t="shared" ca="1" si="0"/>
        <v/>
      </c>
    </row>
    <row r="7" spans="1:8" ht="15.75" thickBot="1" x14ac:dyDescent="0.3">
      <c r="A7" s="75" t="str">
        <f t="shared" ca="1" si="1"/>
        <v/>
      </c>
      <c r="B7" s="76" t="str">
        <f t="shared" ca="1" si="2"/>
        <v/>
      </c>
      <c r="C7" s="76" t="str">
        <f t="shared" ca="1" si="0"/>
        <v/>
      </c>
      <c r="D7" s="76" t="str">
        <f t="shared" ca="1" si="0"/>
        <v/>
      </c>
      <c r="E7" s="76" t="str">
        <f t="shared" ca="1" si="0"/>
        <v/>
      </c>
      <c r="F7" s="76" t="str">
        <f t="shared" ca="1" si="0"/>
        <v/>
      </c>
      <c r="G7" s="76" t="str">
        <f t="shared" ca="1" si="0"/>
        <v/>
      </c>
      <c r="H7" s="77" t="str">
        <f t="shared" ca="1" si="0"/>
        <v/>
      </c>
    </row>
    <row r="8" spans="1:8" ht="15.75" thickBot="1" x14ac:dyDescent="0.3">
      <c r="A8" s="75" t="str">
        <f t="shared" ca="1" si="1"/>
        <v/>
      </c>
      <c r="B8" s="76" t="str">
        <f t="shared" ca="1" si="2"/>
        <v/>
      </c>
      <c r="C8" s="76" t="str">
        <f t="shared" ca="1" si="0"/>
        <v/>
      </c>
      <c r="D8" s="76" t="str">
        <f t="shared" ca="1" si="0"/>
        <v/>
      </c>
      <c r="E8" s="76" t="str">
        <f t="shared" ca="1" si="0"/>
        <v/>
      </c>
      <c r="F8" s="76" t="str">
        <f t="shared" ca="1" si="0"/>
        <v/>
      </c>
      <c r="G8" s="76" t="str">
        <f t="shared" ca="1" si="0"/>
        <v/>
      </c>
      <c r="H8" s="77" t="str">
        <f t="shared" ca="1" si="0"/>
        <v/>
      </c>
    </row>
    <row r="9" spans="1:8" ht="15.75" thickBot="1" x14ac:dyDescent="0.3">
      <c r="A9" s="75" t="str">
        <f t="shared" ca="1" si="1"/>
        <v/>
      </c>
      <c r="B9" s="76" t="str">
        <f t="shared" ca="1" si="2"/>
        <v/>
      </c>
      <c r="C9" s="76" t="str">
        <f t="shared" ca="1" si="0"/>
        <v/>
      </c>
      <c r="D9" s="76" t="str">
        <f t="shared" ca="1" si="0"/>
        <v/>
      </c>
      <c r="E9" s="76" t="str">
        <f t="shared" ca="1" si="0"/>
        <v/>
      </c>
      <c r="F9" s="76" t="str">
        <f t="shared" ca="1" si="0"/>
        <v/>
      </c>
      <c r="G9" s="76" t="str">
        <f t="shared" ca="1" si="0"/>
        <v/>
      </c>
      <c r="H9" s="77" t="str">
        <f t="shared" ca="1" si="0"/>
        <v/>
      </c>
    </row>
    <row r="10" spans="1:8" ht="15.75" thickBot="1" x14ac:dyDescent="0.3">
      <c r="A10" s="75" t="str">
        <f t="shared" ca="1" si="1"/>
        <v/>
      </c>
      <c r="B10" s="76" t="str">
        <f t="shared" ca="1" si="2"/>
        <v/>
      </c>
      <c r="C10" s="76" t="str">
        <f t="shared" ca="1" si="0"/>
        <v/>
      </c>
      <c r="D10" s="76" t="str">
        <f t="shared" ca="1" si="0"/>
        <v/>
      </c>
      <c r="E10" s="76" t="str">
        <f t="shared" ca="1" si="0"/>
        <v/>
      </c>
      <c r="F10" s="76" t="str">
        <f t="shared" ca="1" si="0"/>
        <v/>
      </c>
      <c r="G10" s="76" t="str">
        <f t="shared" ca="1" si="0"/>
        <v/>
      </c>
      <c r="H10" s="77" t="str">
        <f t="shared" ca="1" si="0"/>
        <v/>
      </c>
    </row>
    <row r="11" spans="1:8" ht="15.75" thickBot="1" x14ac:dyDescent="0.3">
      <c r="A11" s="75" t="str">
        <f t="shared" ca="1" si="1"/>
        <v/>
      </c>
      <c r="B11" s="76" t="str">
        <f t="shared" ca="1" si="2"/>
        <v/>
      </c>
      <c r="C11" s="76" t="str">
        <f t="shared" ca="1" si="0"/>
        <v/>
      </c>
      <c r="D11" s="76" t="str">
        <f t="shared" ca="1" si="0"/>
        <v/>
      </c>
      <c r="E11" s="76" t="str">
        <f t="shared" ca="1" si="0"/>
        <v/>
      </c>
      <c r="F11" s="76" t="str">
        <f t="shared" ca="1" si="0"/>
        <v/>
      </c>
      <c r="G11" s="76" t="str">
        <f t="shared" ca="1" si="0"/>
        <v/>
      </c>
      <c r="H11" s="77" t="str">
        <f t="shared" ca="1" si="0"/>
        <v/>
      </c>
    </row>
    <row r="12" spans="1:8" ht="15.75" thickBot="1" x14ac:dyDescent="0.3">
      <c r="A12" s="75" t="str">
        <f t="shared" ca="1" si="1"/>
        <v/>
      </c>
      <c r="B12" s="76" t="str">
        <f t="shared" ca="1" si="2"/>
        <v/>
      </c>
      <c r="C12" s="76" t="str">
        <f t="shared" ca="1" si="0"/>
        <v/>
      </c>
      <c r="D12" s="76" t="str">
        <f t="shared" ca="1" si="0"/>
        <v/>
      </c>
      <c r="E12" s="76" t="str">
        <f t="shared" ca="1" si="0"/>
        <v/>
      </c>
      <c r="F12" s="76" t="str">
        <f t="shared" ca="1" si="0"/>
        <v/>
      </c>
      <c r="G12" s="76" t="str">
        <f t="shared" ca="1" si="0"/>
        <v/>
      </c>
      <c r="H12" s="77" t="str">
        <f t="shared" ca="1" si="0"/>
        <v/>
      </c>
    </row>
    <row r="13" spans="1:8" ht="15.75" thickBot="1" x14ac:dyDescent="0.3">
      <c r="A13" s="75" t="str">
        <f t="shared" ca="1" si="1"/>
        <v/>
      </c>
      <c r="B13" s="76" t="str">
        <f t="shared" ca="1" si="2"/>
        <v/>
      </c>
      <c r="C13" s="76" t="str">
        <f t="shared" ca="1" si="0"/>
        <v/>
      </c>
      <c r="D13" s="76" t="str">
        <f t="shared" ca="1" si="0"/>
        <v/>
      </c>
      <c r="E13" s="76" t="str">
        <f t="shared" ca="1" si="0"/>
        <v/>
      </c>
      <c r="F13" s="76" t="str">
        <f t="shared" ca="1" si="0"/>
        <v/>
      </c>
      <c r="G13" s="76" t="str">
        <f t="shared" ca="1" si="0"/>
        <v/>
      </c>
      <c r="H13" s="77" t="str">
        <f t="shared" ca="1" si="0"/>
        <v/>
      </c>
    </row>
    <row r="14" spans="1:8" ht="15.75" thickBot="1" x14ac:dyDescent="0.3">
      <c r="A14" s="75" t="str">
        <f t="shared" ca="1" si="1"/>
        <v/>
      </c>
      <c r="B14" s="76" t="str">
        <f t="shared" ca="1" si="2"/>
        <v/>
      </c>
      <c r="C14" s="76" t="str">
        <f t="shared" ca="1" si="0"/>
        <v/>
      </c>
      <c r="D14" s="76" t="str">
        <f t="shared" ca="1" si="0"/>
        <v/>
      </c>
      <c r="E14" s="76" t="str">
        <f t="shared" ca="1" si="0"/>
        <v/>
      </c>
      <c r="F14" s="76" t="str">
        <f t="shared" ca="1" si="0"/>
        <v/>
      </c>
      <c r="G14" s="76" t="str">
        <f t="shared" ca="1" si="0"/>
        <v/>
      </c>
      <c r="H14" s="77" t="str">
        <f t="shared" ca="1" si="0"/>
        <v/>
      </c>
    </row>
    <row r="15" spans="1:8" ht="15.75" thickBot="1" x14ac:dyDescent="0.3">
      <c r="A15" s="75" t="str">
        <f t="shared" ca="1" si="1"/>
        <v/>
      </c>
      <c r="B15" s="76" t="str">
        <f t="shared" ca="1" si="2"/>
        <v/>
      </c>
      <c r="C15" s="76" t="str">
        <f t="shared" ca="1" si="0"/>
        <v/>
      </c>
      <c r="D15" s="76" t="str">
        <f t="shared" ca="1" si="0"/>
        <v/>
      </c>
      <c r="E15" s="76" t="str">
        <f t="shared" ca="1" si="0"/>
        <v/>
      </c>
      <c r="F15" s="76" t="str">
        <f t="shared" ca="1" si="0"/>
        <v/>
      </c>
      <c r="G15" s="76" t="str">
        <f t="shared" ca="1" si="0"/>
        <v/>
      </c>
      <c r="H15" s="77" t="str">
        <f t="shared" ca="1" si="0"/>
        <v/>
      </c>
    </row>
    <row r="16" spans="1:8" ht="15.75" thickBot="1" x14ac:dyDescent="0.3">
      <c r="A16" s="75" t="str">
        <f t="shared" ca="1" si="1"/>
        <v/>
      </c>
      <c r="B16" s="76" t="str">
        <f t="shared" ca="1" si="2"/>
        <v/>
      </c>
      <c r="C16" s="76" t="str">
        <f t="shared" ca="1" si="0"/>
        <v/>
      </c>
      <c r="D16" s="76" t="str">
        <f t="shared" ca="1" si="0"/>
        <v/>
      </c>
      <c r="E16" s="76" t="str">
        <f t="shared" ca="1" si="0"/>
        <v/>
      </c>
      <c r="F16" s="76" t="str">
        <f t="shared" ca="1" si="0"/>
        <v/>
      </c>
      <c r="G16" s="76" t="str">
        <f t="shared" ca="1" si="0"/>
        <v/>
      </c>
      <c r="H16" s="77" t="str">
        <f t="shared" ca="1" si="0"/>
        <v/>
      </c>
    </row>
    <row r="17" spans="1:8" ht="15.75" thickBot="1" x14ac:dyDescent="0.3">
      <c r="A17" s="75" t="str">
        <f t="shared" ca="1" si="1"/>
        <v/>
      </c>
      <c r="B17" s="76" t="str">
        <f t="shared" ca="1" si="2"/>
        <v/>
      </c>
      <c r="C17" s="76" t="str">
        <f t="shared" ca="1" si="0"/>
        <v/>
      </c>
      <c r="D17" s="76" t="str">
        <f t="shared" ca="1" si="0"/>
        <v/>
      </c>
      <c r="E17" s="76" t="str">
        <f t="shared" ca="1" si="0"/>
        <v/>
      </c>
      <c r="F17" s="76" t="str">
        <f t="shared" ca="1" si="0"/>
        <v/>
      </c>
      <c r="G17" s="76" t="str">
        <f t="shared" ca="1" si="0"/>
        <v/>
      </c>
      <c r="H17" s="77" t="str">
        <f t="shared" ca="1" si="0"/>
        <v/>
      </c>
    </row>
    <row r="18" spans="1:8" ht="15.75" thickBot="1" x14ac:dyDescent="0.3">
      <c r="A18" s="75" t="str">
        <f t="shared" ca="1" si="1"/>
        <v/>
      </c>
      <c r="B18" s="76" t="str">
        <f t="shared" ca="1" si="2"/>
        <v/>
      </c>
      <c r="C18" s="76" t="str">
        <f t="shared" ref="C18:H33" ca="1" si="3">IF($A18="","",((C$88-C$4)/84)+C17)</f>
        <v/>
      </c>
      <c r="D18" s="76" t="str">
        <f t="shared" ca="1" si="3"/>
        <v/>
      </c>
      <c r="E18" s="76" t="str">
        <f t="shared" ca="1" si="3"/>
        <v/>
      </c>
      <c r="F18" s="76" t="str">
        <f t="shared" ca="1" si="3"/>
        <v/>
      </c>
      <c r="G18" s="76" t="str">
        <f t="shared" ca="1" si="3"/>
        <v/>
      </c>
      <c r="H18" s="77" t="str">
        <f t="shared" ca="1" si="3"/>
        <v/>
      </c>
    </row>
    <row r="19" spans="1:8" ht="15.75" thickBot="1" x14ac:dyDescent="0.3">
      <c r="A19" s="75" t="str">
        <f t="shared" ca="1" si="1"/>
        <v/>
      </c>
      <c r="B19" s="76" t="str">
        <f t="shared" ca="1" si="2"/>
        <v/>
      </c>
      <c r="C19" s="76" t="str">
        <f t="shared" ca="1" si="3"/>
        <v/>
      </c>
      <c r="D19" s="76" t="str">
        <f t="shared" ca="1" si="3"/>
        <v/>
      </c>
      <c r="E19" s="76" t="str">
        <f t="shared" ca="1" si="3"/>
        <v/>
      </c>
      <c r="F19" s="76" t="str">
        <f t="shared" ca="1" si="3"/>
        <v/>
      </c>
      <c r="G19" s="76" t="str">
        <f t="shared" ca="1" si="3"/>
        <v/>
      </c>
      <c r="H19" s="77" t="str">
        <f t="shared" ca="1" si="3"/>
        <v/>
      </c>
    </row>
    <row r="20" spans="1:8" ht="15.75" thickBot="1" x14ac:dyDescent="0.3">
      <c r="A20" s="75" t="str">
        <f t="shared" ca="1" si="1"/>
        <v/>
      </c>
      <c r="B20" s="76" t="str">
        <f t="shared" ca="1" si="2"/>
        <v/>
      </c>
      <c r="C20" s="76" t="str">
        <f t="shared" ca="1" si="3"/>
        <v/>
      </c>
      <c r="D20" s="76" t="str">
        <f t="shared" ca="1" si="3"/>
        <v/>
      </c>
      <c r="E20" s="76" t="str">
        <f t="shared" ca="1" si="3"/>
        <v/>
      </c>
      <c r="F20" s="76" t="str">
        <f t="shared" ca="1" si="3"/>
        <v/>
      </c>
      <c r="G20" s="76" t="str">
        <f t="shared" ca="1" si="3"/>
        <v/>
      </c>
      <c r="H20" s="77" t="str">
        <f t="shared" ca="1" si="3"/>
        <v/>
      </c>
    </row>
    <row r="21" spans="1:8" ht="15.75" thickBot="1" x14ac:dyDescent="0.3">
      <c r="A21" s="75" t="str">
        <f t="shared" ca="1" si="1"/>
        <v/>
      </c>
      <c r="B21" s="76" t="str">
        <f t="shared" ca="1" si="2"/>
        <v/>
      </c>
      <c r="C21" s="76" t="str">
        <f t="shared" ca="1" si="3"/>
        <v/>
      </c>
      <c r="D21" s="76" t="str">
        <f t="shared" ca="1" si="3"/>
        <v/>
      </c>
      <c r="E21" s="76" t="str">
        <f t="shared" ca="1" si="3"/>
        <v/>
      </c>
      <c r="F21" s="76" t="str">
        <f t="shared" ca="1" si="3"/>
        <v/>
      </c>
      <c r="G21" s="76" t="str">
        <f t="shared" ca="1" si="3"/>
        <v/>
      </c>
      <c r="H21" s="77" t="str">
        <f t="shared" ca="1" si="3"/>
        <v/>
      </c>
    </row>
    <row r="22" spans="1:8" ht="15.75" thickBot="1" x14ac:dyDescent="0.3">
      <c r="A22" s="75" t="str">
        <f t="shared" ca="1" si="1"/>
        <v/>
      </c>
      <c r="B22" s="76" t="str">
        <f t="shared" ca="1" si="2"/>
        <v/>
      </c>
      <c r="C22" s="76" t="str">
        <f t="shared" ca="1" si="3"/>
        <v/>
      </c>
      <c r="D22" s="76" t="str">
        <f t="shared" ca="1" si="3"/>
        <v/>
      </c>
      <c r="E22" s="76" t="str">
        <f t="shared" ca="1" si="3"/>
        <v/>
      </c>
      <c r="F22" s="76" t="str">
        <f t="shared" ca="1" si="3"/>
        <v/>
      </c>
      <c r="G22" s="76" t="str">
        <f t="shared" ca="1" si="3"/>
        <v/>
      </c>
      <c r="H22" s="77" t="str">
        <f t="shared" ca="1" si="3"/>
        <v/>
      </c>
    </row>
    <row r="23" spans="1:8" ht="15.75" thickBot="1" x14ac:dyDescent="0.3">
      <c r="A23" s="75" t="str">
        <f t="shared" ca="1" si="1"/>
        <v/>
      </c>
      <c r="B23" s="76" t="str">
        <f t="shared" ca="1" si="2"/>
        <v/>
      </c>
      <c r="C23" s="76" t="str">
        <f t="shared" ca="1" si="3"/>
        <v/>
      </c>
      <c r="D23" s="76" t="str">
        <f t="shared" ca="1" si="3"/>
        <v/>
      </c>
      <c r="E23" s="76" t="str">
        <f t="shared" ca="1" si="3"/>
        <v/>
      </c>
      <c r="F23" s="76" t="str">
        <f t="shared" ca="1" si="3"/>
        <v/>
      </c>
      <c r="G23" s="76" t="str">
        <f t="shared" ca="1" si="3"/>
        <v/>
      </c>
      <c r="H23" s="77" t="str">
        <f t="shared" ca="1" si="3"/>
        <v/>
      </c>
    </row>
    <row r="24" spans="1:8" ht="15.75" thickBot="1" x14ac:dyDescent="0.3">
      <c r="A24" s="75" t="str">
        <f t="shared" ca="1" si="1"/>
        <v/>
      </c>
      <c r="B24" s="76" t="str">
        <f t="shared" ca="1" si="2"/>
        <v/>
      </c>
      <c r="C24" s="76" t="str">
        <f t="shared" ca="1" si="3"/>
        <v/>
      </c>
      <c r="D24" s="76" t="str">
        <f t="shared" ca="1" si="3"/>
        <v/>
      </c>
      <c r="E24" s="76" t="str">
        <f t="shared" ca="1" si="3"/>
        <v/>
      </c>
      <c r="F24" s="76" t="str">
        <f t="shared" ca="1" si="3"/>
        <v/>
      </c>
      <c r="G24" s="76" t="str">
        <f t="shared" ca="1" si="3"/>
        <v/>
      </c>
      <c r="H24" s="77" t="str">
        <f t="shared" ca="1" si="3"/>
        <v/>
      </c>
    </row>
    <row r="25" spans="1:8" ht="15.75" thickBot="1" x14ac:dyDescent="0.3">
      <c r="A25" s="75" t="str">
        <f t="shared" ca="1" si="1"/>
        <v/>
      </c>
      <c r="B25" s="76" t="str">
        <f t="shared" ca="1" si="2"/>
        <v/>
      </c>
      <c r="C25" s="76" t="str">
        <f t="shared" ca="1" si="3"/>
        <v/>
      </c>
      <c r="D25" s="76" t="str">
        <f t="shared" ca="1" si="3"/>
        <v/>
      </c>
      <c r="E25" s="76" t="str">
        <f t="shared" ca="1" si="3"/>
        <v/>
      </c>
      <c r="F25" s="76" t="str">
        <f t="shared" ca="1" si="3"/>
        <v/>
      </c>
      <c r="G25" s="76" t="str">
        <f t="shared" ca="1" si="3"/>
        <v/>
      </c>
      <c r="H25" s="77" t="str">
        <f t="shared" ca="1" si="3"/>
        <v/>
      </c>
    </row>
    <row r="26" spans="1:8" ht="15.75" thickBot="1" x14ac:dyDescent="0.3">
      <c r="A26" s="75" t="str">
        <f t="shared" ca="1" si="1"/>
        <v/>
      </c>
      <c r="B26" s="76" t="str">
        <f t="shared" ca="1" si="2"/>
        <v/>
      </c>
      <c r="C26" s="76" t="str">
        <f t="shared" ca="1" si="3"/>
        <v/>
      </c>
      <c r="D26" s="76" t="str">
        <f t="shared" ca="1" si="3"/>
        <v/>
      </c>
      <c r="E26" s="76" t="str">
        <f t="shared" ca="1" si="3"/>
        <v/>
      </c>
      <c r="F26" s="76" t="str">
        <f t="shared" ca="1" si="3"/>
        <v/>
      </c>
      <c r="G26" s="76" t="str">
        <f t="shared" ca="1" si="3"/>
        <v/>
      </c>
      <c r="H26" s="77" t="str">
        <f t="shared" ca="1" si="3"/>
        <v/>
      </c>
    </row>
    <row r="27" spans="1:8" ht="15.75" thickBot="1" x14ac:dyDescent="0.3">
      <c r="A27" s="75" t="str">
        <f t="shared" ca="1" si="1"/>
        <v/>
      </c>
      <c r="B27" s="76" t="str">
        <f t="shared" ca="1" si="2"/>
        <v/>
      </c>
      <c r="C27" s="76" t="str">
        <f t="shared" ca="1" si="3"/>
        <v/>
      </c>
      <c r="D27" s="76" t="str">
        <f t="shared" ca="1" si="3"/>
        <v/>
      </c>
      <c r="E27" s="76" t="str">
        <f t="shared" ca="1" si="3"/>
        <v/>
      </c>
      <c r="F27" s="76" t="str">
        <f t="shared" ca="1" si="3"/>
        <v/>
      </c>
      <c r="G27" s="76" t="str">
        <f t="shared" ca="1" si="3"/>
        <v/>
      </c>
      <c r="H27" s="77" t="str">
        <f t="shared" ca="1" si="3"/>
        <v/>
      </c>
    </row>
    <row r="28" spans="1:8" ht="15.75" thickBot="1" x14ac:dyDescent="0.3">
      <c r="A28" s="75" t="str">
        <f t="shared" ca="1" si="1"/>
        <v/>
      </c>
      <c r="B28" s="76" t="str">
        <f t="shared" ca="1" si="2"/>
        <v/>
      </c>
      <c r="C28" s="76" t="str">
        <f t="shared" ca="1" si="3"/>
        <v/>
      </c>
      <c r="D28" s="76" t="str">
        <f t="shared" ca="1" si="3"/>
        <v/>
      </c>
      <c r="E28" s="76" t="str">
        <f t="shared" ca="1" si="3"/>
        <v/>
      </c>
      <c r="F28" s="76" t="str">
        <f t="shared" ca="1" si="3"/>
        <v/>
      </c>
      <c r="G28" s="76" t="str">
        <f t="shared" ca="1" si="3"/>
        <v/>
      </c>
      <c r="H28" s="77" t="str">
        <f t="shared" ca="1" si="3"/>
        <v/>
      </c>
    </row>
    <row r="29" spans="1:8" ht="15.75" thickBot="1" x14ac:dyDescent="0.3">
      <c r="A29" s="75" t="str">
        <f t="shared" ca="1" si="1"/>
        <v/>
      </c>
      <c r="B29" s="76" t="str">
        <f t="shared" ca="1" si="2"/>
        <v/>
      </c>
      <c r="C29" s="76" t="str">
        <f t="shared" ca="1" si="3"/>
        <v/>
      </c>
      <c r="D29" s="76" t="str">
        <f t="shared" ca="1" si="3"/>
        <v/>
      </c>
      <c r="E29" s="76" t="str">
        <f t="shared" ca="1" si="3"/>
        <v/>
      </c>
      <c r="F29" s="76" t="str">
        <f t="shared" ca="1" si="3"/>
        <v/>
      </c>
      <c r="G29" s="76" t="str">
        <f t="shared" ca="1" si="3"/>
        <v/>
      </c>
      <c r="H29" s="77" t="str">
        <f t="shared" ca="1" si="3"/>
        <v/>
      </c>
    </row>
    <row r="30" spans="1:8" ht="15.75" thickBot="1" x14ac:dyDescent="0.3">
      <c r="A30" s="75" t="str">
        <f t="shared" ca="1" si="1"/>
        <v/>
      </c>
      <c r="B30" s="76" t="str">
        <f t="shared" ca="1" si="2"/>
        <v/>
      </c>
      <c r="C30" s="76" t="str">
        <f t="shared" ca="1" si="3"/>
        <v/>
      </c>
      <c r="D30" s="76" t="str">
        <f t="shared" ca="1" si="3"/>
        <v/>
      </c>
      <c r="E30" s="76" t="str">
        <f t="shared" ca="1" si="3"/>
        <v/>
      </c>
      <c r="F30" s="76" t="str">
        <f t="shared" ca="1" si="3"/>
        <v/>
      </c>
      <c r="G30" s="76" t="str">
        <f t="shared" ca="1" si="3"/>
        <v/>
      </c>
      <c r="H30" s="77" t="str">
        <f t="shared" ca="1" si="3"/>
        <v/>
      </c>
    </row>
    <row r="31" spans="1:8" ht="15.75" thickBot="1" x14ac:dyDescent="0.3">
      <c r="A31" s="75" t="str">
        <f t="shared" ca="1" si="1"/>
        <v/>
      </c>
      <c r="B31" s="76" t="str">
        <f t="shared" ca="1" si="2"/>
        <v/>
      </c>
      <c r="C31" s="76" t="str">
        <f t="shared" ca="1" si="3"/>
        <v/>
      </c>
      <c r="D31" s="76" t="str">
        <f t="shared" ca="1" si="3"/>
        <v/>
      </c>
      <c r="E31" s="76" t="str">
        <f t="shared" ca="1" si="3"/>
        <v/>
      </c>
      <c r="F31" s="76" t="str">
        <f t="shared" ca="1" si="3"/>
        <v/>
      </c>
      <c r="G31" s="76" t="str">
        <f t="shared" ca="1" si="3"/>
        <v/>
      </c>
      <c r="H31" s="77" t="str">
        <f t="shared" ca="1" si="3"/>
        <v/>
      </c>
    </row>
    <row r="32" spans="1:8" ht="15.75" thickBot="1" x14ac:dyDescent="0.3">
      <c r="A32" s="75" t="str">
        <f t="shared" ca="1" si="1"/>
        <v/>
      </c>
      <c r="B32" s="76" t="str">
        <f t="shared" ca="1" si="2"/>
        <v/>
      </c>
      <c r="C32" s="76" t="str">
        <f t="shared" ca="1" si="3"/>
        <v/>
      </c>
      <c r="D32" s="76" t="str">
        <f t="shared" ca="1" si="3"/>
        <v/>
      </c>
      <c r="E32" s="76" t="str">
        <f t="shared" ca="1" si="3"/>
        <v/>
      </c>
      <c r="F32" s="76" t="str">
        <f t="shared" ca="1" si="3"/>
        <v/>
      </c>
      <c r="G32" s="76" t="str">
        <f t="shared" ca="1" si="3"/>
        <v/>
      </c>
      <c r="H32" s="77" t="str">
        <f t="shared" ca="1" si="3"/>
        <v/>
      </c>
    </row>
    <row r="33" spans="1:8" ht="15.75" thickBot="1" x14ac:dyDescent="0.3">
      <c r="A33" s="75" t="str">
        <f t="shared" ca="1" si="1"/>
        <v/>
      </c>
      <c r="B33" s="76" t="str">
        <f t="shared" ca="1" si="2"/>
        <v/>
      </c>
      <c r="C33" s="76" t="str">
        <f t="shared" ca="1" si="3"/>
        <v/>
      </c>
      <c r="D33" s="76" t="str">
        <f t="shared" ca="1" si="3"/>
        <v/>
      </c>
      <c r="E33" s="76" t="str">
        <f t="shared" ca="1" si="3"/>
        <v/>
      </c>
      <c r="F33" s="76" t="str">
        <f t="shared" ca="1" si="3"/>
        <v/>
      </c>
      <c r="G33" s="76" t="str">
        <f t="shared" ca="1" si="3"/>
        <v/>
      </c>
      <c r="H33" s="77" t="str">
        <f t="shared" ca="1" si="3"/>
        <v/>
      </c>
    </row>
    <row r="34" spans="1:8" ht="15.75" thickBot="1" x14ac:dyDescent="0.3">
      <c r="A34" s="75" t="str">
        <f t="shared" ca="1" si="1"/>
        <v/>
      </c>
      <c r="B34" s="76" t="str">
        <f t="shared" ca="1" si="2"/>
        <v/>
      </c>
      <c r="C34" s="76" t="str">
        <f t="shared" ref="C34:H49" ca="1" si="4">IF($A34="","",((C$88-C$4)/84)+C33)</f>
        <v/>
      </c>
      <c r="D34" s="76" t="str">
        <f t="shared" ca="1" si="4"/>
        <v/>
      </c>
      <c r="E34" s="76" t="str">
        <f t="shared" ca="1" si="4"/>
        <v/>
      </c>
      <c r="F34" s="76" t="str">
        <f t="shared" ca="1" si="4"/>
        <v/>
      </c>
      <c r="G34" s="76" t="str">
        <f t="shared" ca="1" si="4"/>
        <v/>
      </c>
      <c r="H34" s="77" t="str">
        <f t="shared" ca="1" si="4"/>
        <v/>
      </c>
    </row>
    <row r="35" spans="1:8" ht="15.75" thickBot="1" x14ac:dyDescent="0.3">
      <c r="A35" s="75" t="str">
        <f t="shared" ca="1" si="1"/>
        <v/>
      </c>
      <c r="B35" s="76" t="str">
        <f t="shared" ca="1" si="2"/>
        <v/>
      </c>
      <c r="C35" s="76" t="str">
        <f t="shared" ca="1" si="4"/>
        <v/>
      </c>
      <c r="D35" s="76" t="str">
        <f t="shared" ca="1" si="4"/>
        <v/>
      </c>
      <c r="E35" s="76" t="str">
        <f t="shared" ca="1" si="4"/>
        <v/>
      </c>
      <c r="F35" s="76" t="str">
        <f t="shared" ca="1" si="4"/>
        <v/>
      </c>
      <c r="G35" s="76" t="str">
        <f t="shared" ca="1" si="4"/>
        <v/>
      </c>
      <c r="H35" s="77" t="str">
        <f t="shared" ca="1" si="4"/>
        <v/>
      </c>
    </row>
    <row r="36" spans="1:8" ht="15.75" thickBot="1" x14ac:dyDescent="0.3">
      <c r="A36" s="75" t="str">
        <f t="shared" ca="1" si="1"/>
        <v/>
      </c>
      <c r="B36" s="76" t="str">
        <f t="shared" ca="1" si="2"/>
        <v/>
      </c>
      <c r="C36" s="76" t="str">
        <f t="shared" ca="1" si="4"/>
        <v/>
      </c>
      <c r="D36" s="76" t="str">
        <f t="shared" ca="1" si="4"/>
        <v/>
      </c>
      <c r="E36" s="76" t="str">
        <f t="shared" ca="1" si="4"/>
        <v/>
      </c>
      <c r="F36" s="76" t="str">
        <f t="shared" ca="1" si="4"/>
        <v/>
      </c>
      <c r="G36" s="76" t="str">
        <f t="shared" ca="1" si="4"/>
        <v/>
      </c>
      <c r="H36" s="77" t="str">
        <f t="shared" ca="1" si="4"/>
        <v/>
      </c>
    </row>
    <row r="37" spans="1:8" ht="15.75" thickBot="1" x14ac:dyDescent="0.3">
      <c r="A37" s="75" t="str">
        <f t="shared" ca="1" si="1"/>
        <v/>
      </c>
      <c r="B37" s="76" t="str">
        <f t="shared" ca="1" si="2"/>
        <v/>
      </c>
      <c r="C37" s="76" t="str">
        <f t="shared" ca="1" si="4"/>
        <v/>
      </c>
      <c r="D37" s="76" t="str">
        <f t="shared" ca="1" si="4"/>
        <v/>
      </c>
      <c r="E37" s="76" t="str">
        <f t="shared" ca="1" si="4"/>
        <v/>
      </c>
      <c r="F37" s="76" t="str">
        <f t="shared" ca="1" si="4"/>
        <v/>
      </c>
      <c r="G37" s="76" t="str">
        <f t="shared" ca="1" si="4"/>
        <v/>
      </c>
      <c r="H37" s="77" t="str">
        <f t="shared" ca="1" si="4"/>
        <v/>
      </c>
    </row>
    <row r="38" spans="1:8" ht="15.75" thickBot="1" x14ac:dyDescent="0.3">
      <c r="A38" s="75" t="str">
        <f t="shared" ca="1" si="1"/>
        <v/>
      </c>
      <c r="B38" s="76" t="str">
        <f t="shared" ca="1" si="2"/>
        <v/>
      </c>
      <c r="C38" s="76" t="str">
        <f t="shared" ca="1" si="4"/>
        <v/>
      </c>
      <c r="D38" s="76" t="str">
        <f t="shared" ca="1" si="4"/>
        <v/>
      </c>
      <c r="E38" s="76" t="str">
        <f t="shared" ca="1" si="4"/>
        <v/>
      </c>
      <c r="F38" s="76" t="str">
        <f t="shared" ca="1" si="4"/>
        <v/>
      </c>
      <c r="G38" s="76" t="str">
        <f t="shared" ca="1" si="4"/>
        <v/>
      </c>
      <c r="H38" s="77" t="str">
        <f t="shared" ca="1" si="4"/>
        <v/>
      </c>
    </row>
    <row r="39" spans="1:8" ht="15.75" thickBot="1" x14ac:dyDescent="0.3">
      <c r="A39" s="75" t="str">
        <f t="shared" ca="1" si="1"/>
        <v/>
      </c>
      <c r="B39" s="76" t="str">
        <f t="shared" ca="1" si="2"/>
        <v/>
      </c>
      <c r="C39" s="76" t="str">
        <f t="shared" ca="1" si="4"/>
        <v/>
      </c>
      <c r="D39" s="76" t="str">
        <f t="shared" ca="1" si="4"/>
        <v/>
      </c>
      <c r="E39" s="76" t="str">
        <f t="shared" ca="1" si="4"/>
        <v/>
      </c>
      <c r="F39" s="76" t="str">
        <f t="shared" ca="1" si="4"/>
        <v/>
      </c>
      <c r="G39" s="76" t="str">
        <f t="shared" ca="1" si="4"/>
        <v/>
      </c>
      <c r="H39" s="77" t="str">
        <f t="shared" ca="1" si="4"/>
        <v/>
      </c>
    </row>
    <row r="40" spans="1:8" ht="15.75" thickBot="1" x14ac:dyDescent="0.3">
      <c r="A40" s="75" t="str">
        <f t="shared" ca="1" si="1"/>
        <v/>
      </c>
      <c r="B40" s="76" t="str">
        <f t="shared" ca="1" si="2"/>
        <v/>
      </c>
      <c r="C40" s="76" t="str">
        <f t="shared" ca="1" si="4"/>
        <v/>
      </c>
      <c r="D40" s="76" t="str">
        <f t="shared" ca="1" si="4"/>
        <v/>
      </c>
      <c r="E40" s="76" t="str">
        <f t="shared" ca="1" si="4"/>
        <v/>
      </c>
      <c r="F40" s="76" t="str">
        <f t="shared" ca="1" si="4"/>
        <v/>
      </c>
      <c r="G40" s="76" t="str">
        <f t="shared" ca="1" si="4"/>
        <v/>
      </c>
      <c r="H40" s="77" t="str">
        <f t="shared" ca="1" si="4"/>
        <v/>
      </c>
    </row>
    <row r="41" spans="1:8" ht="15.75" thickBot="1" x14ac:dyDescent="0.3">
      <c r="A41" s="75" t="str">
        <f t="shared" ca="1" si="1"/>
        <v/>
      </c>
      <c r="B41" s="76" t="str">
        <f t="shared" ca="1" si="2"/>
        <v/>
      </c>
      <c r="C41" s="76" t="str">
        <f t="shared" ca="1" si="4"/>
        <v/>
      </c>
      <c r="D41" s="76" t="str">
        <f t="shared" ca="1" si="4"/>
        <v/>
      </c>
      <c r="E41" s="76" t="str">
        <f t="shared" ca="1" si="4"/>
        <v/>
      </c>
      <c r="F41" s="76" t="str">
        <f t="shared" ca="1" si="4"/>
        <v/>
      </c>
      <c r="G41" s="76" t="str">
        <f t="shared" ca="1" si="4"/>
        <v/>
      </c>
      <c r="H41" s="77" t="str">
        <f t="shared" ca="1" si="4"/>
        <v/>
      </c>
    </row>
    <row r="42" spans="1:8" ht="15.75" thickBot="1" x14ac:dyDescent="0.3">
      <c r="A42" s="75" t="str">
        <f t="shared" ca="1" si="1"/>
        <v/>
      </c>
      <c r="B42" s="76" t="str">
        <f t="shared" ca="1" si="2"/>
        <v/>
      </c>
      <c r="C42" s="76" t="str">
        <f t="shared" ca="1" si="4"/>
        <v/>
      </c>
      <c r="D42" s="76" t="str">
        <f t="shared" ca="1" si="4"/>
        <v/>
      </c>
      <c r="E42" s="76" t="str">
        <f t="shared" ca="1" si="4"/>
        <v/>
      </c>
      <c r="F42" s="76" t="str">
        <f t="shared" ca="1" si="4"/>
        <v/>
      </c>
      <c r="G42" s="76" t="str">
        <f t="shared" ca="1" si="4"/>
        <v/>
      </c>
      <c r="H42" s="77" t="str">
        <f t="shared" ca="1" si="4"/>
        <v/>
      </c>
    </row>
    <row r="43" spans="1:8" ht="15.75" thickBot="1" x14ac:dyDescent="0.3">
      <c r="A43" s="75" t="str">
        <f t="shared" ca="1" si="1"/>
        <v/>
      </c>
      <c r="B43" s="76" t="str">
        <f t="shared" ca="1" si="2"/>
        <v/>
      </c>
      <c r="C43" s="76" t="str">
        <f t="shared" ca="1" si="4"/>
        <v/>
      </c>
      <c r="D43" s="76" t="str">
        <f t="shared" ca="1" si="4"/>
        <v/>
      </c>
      <c r="E43" s="76" t="str">
        <f t="shared" ca="1" si="4"/>
        <v/>
      </c>
      <c r="F43" s="76" t="str">
        <f t="shared" ca="1" si="4"/>
        <v/>
      </c>
      <c r="G43" s="76" t="str">
        <f t="shared" ca="1" si="4"/>
        <v/>
      </c>
      <c r="H43" s="77" t="str">
        <f t="shared" ca="1" si="4"/>
        <v/>
      </c>
    </row>
    <row r="44" spans="1:8" ht="15.75" thickBot="1" x14ac:dyDescent="0.3">
      <c r="A44" s="75" t="str">
        <f t="shared" ca="1" si="1"/>
        <v/>
      </c>
      <c r="B44" s="76" t="str">
        <f t="shared" ca="1" si="2"/>
        <v/>
      </c>
      <c r="C44" s="76" t="str">
        <f t="shared" ca="1" si="4"/>
        <v/>
      </c>
      <c r="D44" s="76" t="str">
        <f t="shared" ca="1" si="4"/>
        <v/>
      </c>
      <c r="E44" s="76" t="str">
        <f t="shared" ca="1" si="4"/>
        <v/>
      </c>
      <c r="F44" s="76" t="str">
        <f t="shared" ca="1" si="4"/>
        <v/>
      </c>
      <c r="G44" s="76" t="str">
        <f t="shared" ca="1" si="4"/>
        <v/>
      </c>
      <c r="H44" s="77" t="str">
        <f t="shared" ca="1" si="4"/>
        <v/>
      </c>
    </row>
    <row r="45" spans="1:8" ht="15.75" thickBot="1" x14ac:dyDescent="0.3">
      <c r="A45" s="75" t="str">
        <f t="shared" ca="1" si="1"/>
        <v/>
      </c>
      <c r="B45" s="76" t="str">
        <f t="shared" ca="1" si="2"/>
        <v/>
      </c>
      <c r="C45" s="76" t="str">
        <f t="shared" ca="1" si="4"/>
        <v/>
      </c>
      <c r="D45" s="76" t="str">
        <f t="shared" ca="1" si="4"/>
        <v/>
      </c>
      <c r="E45" s="76" t="str">
        <f t="shared" ca="1" si="4"/>
        <v/>
      </c>
      <c r="F45" s="76" t="str">
        <f t="shared" ca="1" si="4"/>
        <v/>
      </c>
      <c r="G45" s="76" t="str">
        <f t="shared" ca="1" si="4"/>
        <v/>
      </c>
      <c r="H45" s="77" t="str">
        <f t="shared" ca="1" si="4"/>
        <v/>
      </c>
    </row>
    <row r="46" spans="1:8" ht="15.75" thickBot="1" x14ac:dyDescent="0.3">
      <c r="A46" s="75" t="str">
        <f t="shared" ca="1" si="1"/>
        <v/>
      </c>
      <c r="B46" s="76" t="str">
        <f t="shared" ca="1" si="2"/>
        <v/>
      </c>
      <c r="C46" s="76" t="str">
        <f t="shared" ca="1" si="4"/>
        <v/>
      </c>
      <c r="D46" s="76" t="str">
        <f t="shared" ca="1" si="4"/>
        <v/>
      </c>
      <c r="E46" s="76" t="str">
        <f t="shared" ca="1" si="4"/>
        <v/>
      </c>
      <c r="F46" s="76" t="str">
        <f t="shared" ca="1" si="4"/>
        <v/>
      </c>
      <c r="G46" s="76" t="str">
        <f t="shared" ca="1" si="4"/>
        <v/>
      </c>
      <c r="H46" s="77" t="str">
        <f t="shared" ca="1" si="4"/>
        <v/>
      </c>
    </row>
    <row r="47" spans="1:8" ht="15.75" thickBot="1" x14ac:dyDescent="0.3">
      <c r="A47" s="75" t="str">
        <f t="shared" ca="1" si="1"/>
        <v/>
      </c>
      <c r="B47" s="76" t="str">
        <f t="shared" ca="1" si="2"/>
        <v/>
      </c>
      <c r="C47" s="76" t="str">
        <f t="shared" ca="1" si="4"/>
        <v/>
      </c>
      <c r="D47" s="76" t="str">
        <f t="shared" ca="1" si="4"/>
        <v/>
      </c>
      <c r="E47" s="76" t="str">
        <f t="shared" ca="1" si="4"/>
        <v/>
      </c>
      <c r="F47" s="76" t="str">
        <f t="shared" ca="1" si="4"/>
        <v/>
      </c>
      <c r="G47" s="76" t="str">
        <f t="shared" ca="1" si="4"/>
        <v/>
      </c>
      <c r="H47" s="77" t="str">
        <f t="shared" ca="1" si="4"/>
        <v/>
      </c>
    </row>
    <row r="48" spans="1:8" ht="15.75" thickBot="1" x14ac:dyDescent="0.3">
      <c r="A48" s="75" t="str">
        <f t="shared" ca="1" si="1"/>
        <v/>
      </c>
      <c r="B48" s="76" t="str">
        <f t="shared" ca="1" si="2"/>
        <v/>
      </c>
      <c r="C48" s="76" t="str">
        <f t="shared" ca="1" si="4"/>
        <v/>
      </c>
      <c r="D48" s="76" t="str">
        <f t="shared" ca="1" si="4"/>
        <v/>
      </c>
      <c r="E48" s="76" t="str">
        <f t="shared" ca="1" si="4"/>
        <v/>
      </c>
      <c r="F48" s="76" t="str">
        <f t="shared" ca="1" si="4"/>
        <v/>
      </c>
      <c r="G48" s="76" t="str">
        <f t="shared" ca="1" si="4"/>
        <v/>
      </c>
      <c r="H48" s="77" t="str">
        <f t="shared" ca="1" si="4"/>
        <v/>
      </c>
    </row>
    <row r="49" spans="1:8" ht="15.75" thickBot="1" x14ac:dyDescent="0.3">
      <c r="A49" s="75" t="str">
        <f t="shared" ca="1" si="1"/>
        <v/>
      </c>
      <c r="B49" s="76" t="str">
        <f t="shared" ca="1" si="2"/>
        <v/>
      </c>
      <c r="C49" s="76" t="str">
        <f t="shared" ca="1" si="4"/>
        <v/>
      </c>
      <c r="D49" s="76" t="str">
        <f t="shared" ca="1" si="4"/>
        <v/>
      </c>
      <c r="E49" s="76" t="str">
        <f t="shared" ca="1" si="4"/>
        <v/>
      </c>
      <c r="F49" s="76" t="str">
        <f t="shared" ca="1" si="4"/>
        <v/>
      </c>
      <c r="G49" s="76" t="str">
        <f t="shared" ca="1" si="4"/>
        <v/>
      </c>
      <c r="H49" s="77" t="str">
        <f t="shared" ca="1" si="4"/>
        <v/>
      </c>
    </row>
    <row r="50" spans="1:8" ht="15.75" thickBot="1" x14ac:dyDescent="0.3">
      <c r="A50" s="75" t="str">
        <f t="shared" ca="1" si="1"/>
        <v/>
      </c>
      <c r="B50" s="76" t="str">
        <f t="shared" ca="1" si="2"/>
        <v/>
      </c>
      <c r="C50" s="76" t="str">
        <f t="shared" ref="C50:H65" ca="1" si="5">IF($A50="","",((C$88-C$4)/84)+C49)</f>
        <v/>
      </c>
      <c r="D50" s="76" t="str">
        <f t="shared" ca="1" si="5"/>
        <v/>
      </c>
      <c r="E50" s="76" t="str">
        <f t="shared" ca="1" si="5"/>
        <v/>
      </c>
      <c r="F50" s="76" t="str">
        <f t="shared" ca="1" si="5"/>
        <v/>
      </c>
      <c r="G50" s="76" t="str">
        <f t="shared" ca="1" si="5"/>
        <v/>
      </c>
      <c r="H50" s="77" t="str">
        <f t="shared" ca="1" si="5"/>
        <v/>
      </c>
    </row>
    <row r="51" spans="1:8" ht="15.75" thickBot="1" x14ac:dyDescent="0.3">
      <c r="A51" s="75" t="str">
        <f t="shared" ca="1" si="1"/>
        <v/>
      </c>
      <c r="B51" s="76" t="str">
        <f t="shared" ca="1" si="2"/>
        <v/>
      </c>
      <c r="C51" s="76" t="str">
        <f t="shared" ca="1" si="5"/>
        <v/>
      </c>
      <c r="D51" s="76" t="str">
        <f t="shared" ca="1" si="5"/>
        <v/>
      </c>
      <c r="E51" s="76" t="str">
        <f t="shared" ca="1" si="5"/>
        <v/>
      </c>
      <c r="F51" s="76" t="str">
        <f t="shared" ca="1" si="5"/>
        <v/>
      </c>
      <c r="G51" s="76" t="str">
        <f t="shared" ca="1" si="5"/>
        <v/>
      </c>
      <c r="H51" s="77" t="str">
        <f t="shared" ca="1" si="5"/>
        <v/>
      </c>
    </row>
    <row r="52" spans="1:8" ht="15.75" thickBot="1" x14ac:dyDescent="0.3">
      <c r="A52" s="75" t="str">
        <f t="shared" ca="1" si="1"/>
        <v/>
      </c>
      <c r="B52" s="76" t="str">
        <f t="shared" ca="1" si="2"/>
        <v/>
      </c>
      <c r="C52" s="76" t="str">
        <f t="shared" ca="1" si="5"/>
        <v/>
      </c>
      <c r="D52" s="76" t="str">
        <f t="shared" ca="1" si="5"/>
        <v/>
      </c>
      <c r="E52" s="76" t="str">
        <f t="shared" ca="1" si="5"/>
        <v/>
      </c>
      <c r="F52" s="76" t="str">
        <f t="shared" ca="1" si="5"/>
        <v/>
      </c>
      <c r="G52" s="76" t="str">
        <f t="shared" ca="1" si="5"/>
        <v/>
      </c>
      <c r="H52" s="77" t="str">
        <f t="shared" ca="1" si="5"/>
        <v/>
      </c>
    </row>
    <row r="53" spans="1:8" ht="15.75" thickBot="1" x14ac:dyDescent="0.3">
      <c r="A53" s="75" t="str">
        <f t="shared" ca="1" si="1"/>
        <v/>
      </c>
      <c r="B53" s="76" t="str">
        <f t="shared" ca="1" si="2"/>
        <v/>
      </c>
      <c r="C53" s="76" t="str">
        <f t="shared" ca="1" si="5"/>
        <v/>
      </c>
      <c r="D53" s="76" t="str">
        <f t="shared" ca="1" si="5"/>
        <v/>
      </c>
      <c r="E53" s="76" t="str">
        <f t="shared" ca="1" si="5"/>
        <v/>
      </c>
      <c r="F53" s="76" t="str">
        <f t="shared" ca="1" si="5"/>
        <v/>
      </c>
      <c r="G53" s="76" t="str">
        <f t="shared" ca="1" si="5"/>
        <v/>
      </c>
      <c r="H53" s="77" t="str">
        <f t="shared" ca="1" si="5"/>
        <v/>
      </c>
    </row>
    <row r="54" spans="1:8" ht="15.75" thickBot="1" x14ac:dyDescent="0.3">
      <c r="A54" s="75" t="str">
        <f t="shared" ca="1" si="1"/>
        <v/>
      </c>
      <c r="B54" s="76" t="str">
        <f t="shared" ca="1" si="2"/>
        <v/>
      </c>
      <c r="C54" s="76" t="str">
        <f t="shared" ca="1" si="5"/>
        <v/>
      </c>
      <c r="D54" s="76" t="str">
        <f t="shared" ca="1" si="5"/>
        <v/>
      </c>
      <c r="E54" s="76" t="str">
        <f t="shared" ca="1" si="5"/>
        <v/>
      </c>
      <c r="F54" s="76" t="str">
        <f t="shared" ca="1" si="5"/>
        <v/>
      </c>
      <c r="G54" s="76" t="str">
        <f t="shared" ca="1" si="5"/>
        <v/>
      </c>
      <c r="H54" s="77" t="str">
        <f t="shared" ca="1" si="5"/>
        <v/>
      </c>
    </row>
    <row r="55" spans="1:8" ht="15.75" thickBot="1" x14ac:dyDescent="0.3">
      <c r="A55" s="75" t="str">
        <f t="shared" ca="1" si="1"/>
        <v/>
      </c>
      <c r="B55" s="76" t="str">
        <f t="shared" ca="1" si="2"/>
        <v/>
      </c>
      <c r="C55" s="76" t="str">
        <f t="shared" ca="1" si="5"/>
        <v/>
      </c>
      <c r="D55" s="76" t="str">
        <f t="shared" ca="1" si="5"/>
        <v/>
      </c>
      <c r="E55" s="76" t="str">
        <f t="shared" ca="1" si="5"/>
        <v/>
      </c>
      <c r="F55" s="76" t="str">
        <f t="shared" ca="1" si="5"/>
        <v/>
      </c>
      <c r="G55" s="76" t="str">
        <f t="shared" ca="1" si="5"/>
        <v/>
      </c>
      <c r="H55" s="77" t="str">
        <f t="shared" ca="1" si="5"/>
        <v/>
      </c>
    </row>
    <row r="56" spans="1:8" ht="15.75" thickBot="1" x14ac:dyDescent="0.3">
      <c r="A56" s="75" t="str">
        <f t="shared" ca="1" si="1"/>
        <v/>
      </c>
      <c r="B56" s="76" t="str">
        <f t="shared" ca="1" si="2"/>
        <v/>
      </c>
      <c r="C56" s="76" t="str">
        <f t="shared" ca="1" si="5"/>
        <v/>
      </c>
      <c r="D56" s="76" t="str">
        <f t="shared" ca="1" si="5"/>
        <v/>
      </c>
      <c r="E56" s="76" t="str">
        <f t="shared" ca="1" si="5"/>
        <v/>
      </c>
      <c r="F56" s="76" t="str">
        <f t="shared" ca="1" si="5"/>
        <v/>
      </c>
      <c r="G56" s="76" t="str">
        <f t="shared" ca="1" si="5"/>
        <v/>
      </c>
      <c r="H56" s="77" t="str">
        <f t="shared" ca="1" si="5"/>
        <v/>
      </c>
    </row>
    <row r="57" spans="1:8" ht="15.75" thickBot="1" x14ac:dyDescent="0.3">
      <c r="A57" s="75" t="str">
        <f t="shared" ca="1" si="1"/>
        <v/>
      </c>
      <c r="B57" s="76" t="str">
        <f t="shared" ca="1" si="2"/>
        <v/>
      </c>
      <c r="C57" s="76" t="str">
        <f t="shared" ca="1" si="5"/>
        <v/>
      </c>
      <c r="D57" s="76" t="str">
        <f t="shared" ca="1" si="5"/>
        <v/>
      </c>
      <c r="E57" s="76" t="str">
        <f t="shared" ca="1" si="5"/>
        <v/>
      </c>
      <c r="F57" s="76" t="str">
        <f t="shared" ca="1" si="5"/>
        <v/>
      </c>
      <c r="G57" s="76" t="str">
        <f t="shared" ca="1" si="5"/>
        <v/>
      </c>
      <c r="H57" s="77" t="str">
        <f t="shared" ca="1" si="5"/>
        <v/>
      </c>
    </row>
    <row r="58" spans="1:8" ht="15.75" thickBot="1" x14ac:dyDescent="0.3">
      <c r="A58" s="75" t="str">
        <f t="shared" ca="1" si="1"/>
        <v/>
      </c>
      <c r="B58" s="76" t="str">
        <f t="shared" ca="1" si="2"/>
        <v/>
      </c>
      <c r="C58" s="76" t="str">
        <f t="shared" ca="1" si="5"/>
        <v/>
      </c>
      <c r="D58" s="76" t="str">
        <f t="shared" ca="1" si="5"/>
        <v/>
      </c>
      <c r="E58" s="76" t="str">
        <f t="shared" ca="1" si="5"/>
        <v/>
      </c>
      <c r="F58" s="76" t="str">
        <f t="shared" ca="1" si="5"/>
        <v/>
      </c>
      <c r="G58" s="76" t="str">
        <f t="shared" ca="1" si="5"/>
        <v/>
      </c>
      <c r="H58" s="77" t="str">
        <f t="shared" ca="1" si="5"/>
        <v/>
      </c>
    </row>
    <row r="59" spans="1:8" ht="15.75" thickBot="1" x14ac:dyDescent="0.3">
      <c r="A59" s="75" t="str">
        <f t="shared" ca="1" si="1"/>
        <v/>
      </c>
      <c r="B59" s="76" t="str">
        <f t="shared" ca="1" si="2"/>
        <v/>
      </c>
      <c r="C59" s="76" t="str">
        <f t="shared" ca="1" si="5"/>
        <v/>
      </c>
      <c r="D59" s="76" t="str">
        <f t="shared" ca="1" si="5"/>
        <v/>
      </c>
      <c r="E59" s="76" t="str">
        <f t="shared" ca="1" si="5"/>
        <v/>
      </c>
      <c r="F59" s="76" t="str">
        <f t="shared" ca="1" si="5"/>
        <v/>
      </c>
      <c r="G59" s="76" t="str">
        <f t="shared" ca="1" si="5"/>
        <v/>
      </c>
      <c r="H59" s="77" t="str">
        <f t="shared" ca="1" si="5"/>
        <v/>
      </c>
    </row>
    <row r="60" spans="1:8" ht="15.75" thickBot="1" x14ac:dyDescent="0.3">
      <c r="A60" s="75" t="str">
        <f t="shared" ca="1" si="1"/>
        <v/>
      </c>
      <c r="B60" s="76" t="str">
        <f t="shared" ca="1" si="2"/>
        <v/>
      </c>
      <c r="C60" s="76" t="str">
        <f t="shared" ca="1" si="5"/>
        <v/>
      </c>
      <c r="D60" s="76" t="str">
        <f t="shared" ca="1" si="5"/>
        <v/>
      </c>
      <c r="E60" s="76" t="str">
        <f t="shared" ca="1" si="5"/>
        <v/>
      </c>
      <c r="F60" s="76" t="str">
        <f t="shared" ca="1" si="5"/>
        <v/>
      </c>
      <c r="G60" s="76" t="str">
        <f t="shared" ca="1" si="5"/>
        <v/>
      </c>
      <c r="H60" s="77" t="str">
        <f t="shared" ca="1" si="5"/>
        <v/>
      </c>
    </row>
    <row r="61" spans="1:8" ht="15.75" thickBot="1" x14ac:dyDescent="0.3">
      <c r="A61" s="75" t="str">
        <f t="shared" ca="1" si="1"/>
        <v/>
      </c>
      <c r="B61" s="76" t="str">
        <f t="shared" ca="1" si="2"/>
        <v/>
      </c>
      <c r="C61" s="76" t="str">
        <f t="shared" ca="1" si="5"/>
        <v/>
      </c>
      <c r="D61" s="76" t="str">
        <f t="shared" ca="1" si="5"/>
        <v/>
      </c>
      <c r="E61" s="76" t="str">
        <f t="shared" ca="1" si="5"/>
        <v/>
      </c>
      <c r="F61" s="76" t="str">
        <f t="shared" ca="1" si="5"/>
        <v/>
      </c>
      <c r="G61" s="76" t="str">
        <f t="shared" ca="1" si="5"/>
        <v/>
      </c>
      <c r="H61" s="77" t="str">
        <f t="shared" ca="1" si="5"/>
        <v/>
      </c>
    </row>
    <row r="62" spans="1:8" ht="15.75" thickBot="1" x14ac:dyDescent="0.3">
      <c r="A62" s="75" t="str">
        <f t="shared" ca="1" si="1"/>
        <v/>
      </c>
      <c r="B62" s="76" t="str">
        <f t="shared" ca="1" si="2"/>
        <v/>
      </c>
      <c r="C62" s="76" t="str">
        <f t="shared" ca="1" si="5"/>
        <v/>
      </c>
      <c r="D62" s="76" t="str">
        <f t="shared" ca="1" si="5"/>
        <v/>
      </c>
      <c r="E62" s="76" t="str">
        <f t="shared" ca="1" si="5"/>
        <v/>
      </c>
      <c r="F62" s="76" t="str">
        <f t="shared" ca="1" si="5"/>
        <v/>
      </c>
      <c r="G62" s="76" t="str">
        <f t="shared" ca="1" si="5"/>
        <v/>
      </c>
      <c r="H62" s="77" t="str">
        <f t="shared" ca="1" si="5"/>
        <v/>
      </c>
    </row>
    <row r="63" spans="1:8" ht="15.75" thickBot="1" x14ac:dyDescent="0.3">
      <c r="A63" s="75" t="str">
        <f t="shared" ca="1" si="1"/>
        <v/>
      </c>
      <c r="B63" s="76" t="str">
        <f t="shared" ca="1" si="2"/>
        <v/>
      </c>
      <c r="C63" s="76" t="str">
        <f t="shared" ca="1" si="5"/>
        <v/>
      </c>
      <c r="D63" s="76" t="str">
        <f t="shared" ca="1" si="5"/>
        <v/>
      </c>
      <c r="E63" s="76" t="str">
        <f t="shared" ca="1" si="5"/>
        <v/>
      </c>
      <c r="F63" s="76" t="str">
        <f t="shared" ca="1" si="5"/>
        <v/>
      </c>
      <c r="G63" s="76" t="str">
        <f t="shared" ca="1" si="5"/>
        <v/>
      </c>
      <c r="H63" s="77" t="str">
        <f t="shared" ca="1" si="5"/>
        <v/>
      </c>
    </row>
    <row r="64" spans="1:8" ht="15.75" thickBot="1" x14ac:dyDescent="0.3">
      <c r="A64" s="75" t="str">
        <f t="shared" ca="1" si="1"/>
        <v/>
      </c>
      <c r="B64" s="76" t="str">
        <f t="shared" ca="1" si="2"/>
        <v/>
      </c>
      <c r="C64" s="76" t="str">
        <f t="shared" ca="1" si="5"/>
        <v/>
      </c>
      <c r="D64" s="76" t="str">
        <f t="shared" ca="1" si="5"/>
        <v/>
      </c>
      <c r="E64" s="76" t="str">
        <f t="shared" ca="1" si="5"/>
        <v/>
      </c>
      <c r="F64" s="76" t="str">
        <f t="shared" ca="1" si="5"/>
        <v/>
      </c>
      <c r="G64" s="76" t="str">
        <f t="shared" ca="1" si="5"/>
        <v/>
      </c>
      <c r="H64" s="77" t="str">
        <f t="shared" ca="1" si="5"/>
        <v/>
      </c>
    </row>
    <row r="65" spans="1:8" ht="15.75" thickBot="1" x14ac:dyDescent="0.3">
      <c r="A65" s="75" t="str">
        <f t="shared" ca="1" si="1"/>
        <v/>
      </c>
      <c r="B65" s="76" t="str">
        <f t="shared" ca="1" si="2"/>
        <v/>
      </c>
      <c r="C65" s="76" t="str">
        <f t="shared" ca="1" si="5"/>
        <v/>
      </c>
      <c r="D65" s="76" t="str">
        <f t="shared" ca="1" si="5"/>
        <v/>
      </c>
      <c r="E65" s="76" t="str">
        <f t="shared" ca="1" si="5"/>
        <v/>
      </c>
      <c r="F65" s="76" t="str">
        <f t="shared" ca="1" si="5"/>
        <v/>
      </c>
      <c r="G65" s="76" t="str">
        <f t="shared" ca="1" si="5"/>
        <v/>
      </c>
      <c r="H65" s="77" t="str">
        <f t="shared" ca="1" si="5"/>
        <v/>
      </c>
    </row>
    <row r="66" spans="1:8" ht="15.75" thickBot="1" x14ac:dyDescent="0.3">
      <c r="A66" s="75" t="str">
        <f t="shared" ca="1" si="1"/>
        <v/>
      </c>
      <c r="B66" s="76" t="str">
        <f t="shared" ca="1" si="2"/>
        <v/>
      </c>
      <c r="C66" s="76" t="str">
        <f t="shared" ref="C66:H81" ca="1" si="6">IF($A66="","",((C$88-C$4)/84)+C65)</f>
        <v/>
      </c>
      <c r="D66" s="76" t="str">
        <f t="shared" ca="1" si="6"/>
        <v/>
      </c>
      <c r="E66" s="76" t="str">
        <f t="shared" ca="1" si="6"/>
        <v/>
      </c>
      <c r="F66" s="76" t="str">
        <f t="shared" ca="1" si="6"/>
        <v/>
      </c>
      <c r="G66" s="76" t="str">
        <f t="shared" ca="1" si="6"/>
        <v/>
      </c>
      <c r="H66" s="77" t="str">
        <f t="shared" ca="1" si="6"/>
        <v/>
      </c>
    </row>
    <row r="67" spans="1:8" ht="15.75" thickBot="1" x14ac:dyDescent="0.3">
      <c r="A67" s="75" t="str">
        <f t="shared" ref="A67:A84" ca="1" si="7">IF($A$4="","",ROUND(A66+0.001,3))</f>
        <v/>
      </c>
      <c r="B67" s="76" t="str">
        <f t="shared" ref="B67:B84" ca="1" si="8">IF($A67="","",(($B$88-$B$4)/84)+B66)</f>
        <v/>
      </c>
      <c r="C67" s="76" t="str">
        <f t="shared" ca="1" si="6"/>
        <v/>
      </c>
      <c r="D67" s="76" t="str">
        <f t="shared" ca="1" si="6"/>
        <v/>
      </c>
      <c r="E67" s="76" t="str">
        <f t="shared" ca="1" si="6"/>
        <v/>
      </c>
      <c r="F67" s="76" t="str">
        <f t="shared" ca="1" si="6"/>
        <v/>
      </c>
      <c r="G67" s="76" t="str">
        <f t="shared" ca="1" si="6"/>
        <v/>
      </c>
      <c r="H67" s="77" t="str">
        <f t="shared" ca="1" si="6"/>
        <v/>
      </c>
    </row>
    <row r="68" spans="1:8" ht="15.75" thickBot="1" x14ac:dyDescent="0.3">
      <c r="A68" s="75" t="str">
        <f t="shared" ca="1" si="7"/>
        <v/>
      </c>
      <c r="B68" s="76" t="str">
        <f t="shared" ca="1" si="8"/>
        <v/>
      </c>
      <c r="C68" s="76" t="str">
        <f t="shared" ca="1" si="6"/>
        <v/>
      </c>
      <c r="D68" s="76" t="str">
        <f t="shared" ca="1" si="6"/>
        <v/>
      </c>
      <c r="E68" s="76" t="str">
        <f t="shared" ca="1" si="6"/>
        <v/>
      </c>
      <c r="F68" s="76" t="str">
        <f t="shared" ca="1" si="6"/>
        <v/>
      </c>
      <c r="G68" s="76" t="str">
        <f t="shared" ca="1" si="6"/>
        <v/>
      </c>
      <c r="H68" s="77" t="str">
        <f t="shared" ca="1" si="6"/>
        <v/>
      </c>
    </row>
    <row r="69" spans="1:8" ht="15.75" thickBot="1" x14ac:dyDescent="0.3">
      <c r="A69" s="75" t="str">
        <f t="shared" ca="1" si="7"/>
        <v/>
      </c>
      <c r="B69" s="76" t="str">
        <f t="shared" ca="1" si="8"/>
        <v/>
      </c>
      <c r="C69" s="76" t="str">
        <f t="shared" ca="1" si="6"/>
        <v/>
      </c>
      <c r="D69" s="76" t="str">
        <f t="shared" ca="1" si="6"/>
        <v/>
      </c>
      <c r="E69" s="76" t="str">
        <f t="shared" ca="1" si="6"/>
        <v/>
      </c>
      <c r="F69" s="76" t="str">
        <f t="shared" ca="1" si="6"/>
        <v/>
      </c>
      <c r="G69" s="76" t="str">
        <f t="shared" ca="1" si="6"/>
        <v/>
      </c>
      <c r="H69" s="77" t="str">
        <f t="shared" ca="1" si="6"/>
        <v/>
      </c>
    </row>
    <row r="70" spans="1:8" ht="15.75" thickBot="1" x14ac:dyDescent="0.3">
      <c r="A70" s="75" t="str">
        <f t="shared" ca="1" si="7"/>
        <v/>
      </c>
      <c r="B70" s="76" t="str">
        <f t="shared" ca="1" si="8"/>
        <v/>
      </c>
      <c r="C70" s="76" t="str">
        <f t="shared" ca="1" si="6"/>
        <v/>
      </c>
      <c r="D70" s="76" t="str">
        <f t="shared" ca="1" si="6"/>
        <v/>
      </c>
      <c r="E70" s="76" t="str">
        <f t="shared" ca="1" si="6"/>
        <v/>
      </c>
      <c r="F70" s="76" t="str">
        <f t="shared" ca="1" si="6"/>
        <v/>
      </c>
      <c r="G70" s="76" t="str">
        <f t="shared" ca="1" si="6"/>
        <v/>
      </c>
      <c r="H70" s="77" t="str">
        <f t="shared" ca="1" si="6"/>
        <v/>
      </c>
    </row>
    <row r="71" spans="1:8" ht="15.75" thickBot="1" x14ac:dyDescent="0.3">
      <c r="A71" s="75" t="str">
        <f t="shared" ca="1" si="7"/>
        <v/>
      </c>
      <c r="B71" s="76" t="str">
        <f t="shared" ca="1" si="8"/>
        <v/>
      </c>
      <c r="C71" s="76" t="str">
        <f t="shared" ca="1" si="6"/>
        <v/>
      </c>
      <c r="D71" s="76" t="str">
        <f t="shared" ca="1" si="6"/>
        <v/>
      </c>
      <c r="E71" s="76" t="str">
        <f t="shared" ca="1" si="6"/>
        <v/>
      </c>
      <c r="F71" s="76" t="str">
        <f t="shared" ca="1" si="6"/>
        <v/>
      </c>
      <c r="G71" s="76" t="str">
        <f t="shared" ca="1" si="6"/>
        <v/>
      </c>
      <c r="H71" s="77" t="str">
        <f t="shared" ca="1" si="6"/>
        <v/>
      </c>
    </row>
    <row r="72" spans="1:8" ht="15.75" thickBot="1" x14ac:dyDescent="0.3">
      <c r="A72" s="75" t="str">
        <f t="shared" ca="1" si="7"/>
        <v/>
      </c>
      <c r="B72" s="76" t="str">
        <f t="shared" ca="1" si="8"/>
        <v/>
      </c>
      <c r="C72" s="76" t="str">
        <f t="shared" ca="1" si="6"/>
        <v/>
      </c>
      <c r="D72" s="76" t="str">
        <f t="shared" ca="1" si="6"/>
        <v/>
      </c>
      <c r="E72" s="76" t="str">
        <f t="shared" ca="1" si="6"/>
        <v/>
      </c>
      <c r="F72" s="76" t="str">
        <f t="shared" ca="1" si="6"/>
        <v/>
      </c>
      <c r="G72" s="76" t="str">
        <f t="shared" ca="1" si="6"/>
        <v/>
      </c>
      <c r="H72" s="77" t="str">
        <f t="shared" ca="1" si="6"/>
        <v/>
      </c>
    </row>
    <row r="73" spans="1:8" ht="15.75" thickBot="1" x14ac:dyDescent="0.3">
      <c r="A73" s="75" t="str">
        <f t="shared" ca="1" si="7"/>
        <v/>
      </c>
      <c r="B73" s="76" t="str">
        <f t="shared" ca="1" si="8"/>
        <v/>
      </c>
      <c r="C73" s="76" t="str">
        <f t="shared" ca="1" si="6"/>
        <v/>
      </c>
      <c r="D73" s="76" t="str">
        <f t="shared" ca="1" si="6"/>
        <v/>
      </c>
      <c r="E73" s="76" t="str">
        <f t="shared" ca="1" si="6"/>
        <v/>
      </c>
      <c r="F73" s="76" t="str">
        <f t="shared" ca="1" si="6"/>
        <v/>
      </c>
      <c r="G73" s="76" t="str">
        <f t="shared" ca="1" si="6"/>
        <v/>
      </c>
      <c r="H73" s="77" t="str">
        <f t="shared" ca="1" si="6"/>
        <v/>
      </c>
    </row>
    <row r="74" spans="1:8" ht="15.75" thickBot="1" x14ac:dyDescent="0.3">
      <c r="A74" s="75" t="str">
        <f t="shared" ca="1" si="7"/>
        <v/>
      </c>
      <c r="B74" s="76" t="str">
        <f t="shared" ca="1" si="8"/>
        <v/>
      </c>
      <c r="C74" s="76" t="str">
        <f t="shared" ca="1" si="6"/>
        <v/>
      </c>
      <c r="D74" s="76" t="str">
        <f t="shared" ca="1" si="6"/>
        <v/>
      </c>
      <c r="E74" s="76" t="str">
        <f t="shared" ca="1" si="6"/>
        <v/>
      </c>
      <c r="F74" s="76" t="str">
        <f t="shared" ca="1" si="6"/>
        <v/>
      </c>
      <c r="G74" s="76" t="str">
        <f t="shared" ca="1" si="6"/>
        <v/>
      </c>
      <c r="H74" s="77" t="str">
        <f t="shared" ca="1" si="6"/>
        <v/>
      </c>
    </row>
    <row r="75" spans="1:8" ht="15.75" thickBot="1" x14ac:dyDescent="0.3">
      <c r="A75" s="75" t="str">
        <f t="shared" ca="1" si="7"/>
        <v/>
      </c>
      <c r="B75" s="76" t="str">
        <f t="shared" ca="1" si="8"/>
        <v/>
      </c>
      <c r="C75" s="76" t="str">
        <f t="shared" ca="1" si="6"/>
        <v/>
      </c>
      <c r="D75" s="76" t="str">
        <f t="shared" ca="1" si="6"/>
        <v/>
      </c>
      <c r="E75" s="76" t="str">
        <f t="shared" ca="1" si="6"/>
        <v/>
      </c>
      <c r="F75" s="76" t="str">
        <f t="shared" ca="1" si="6"/>
        <v/>
      </c>
      <c r="G75" s="76" t="str">
        <f t="shared" ca="1" si="6"/>
        <v/>
      </c>
      <c r="H75" s="77" t="str">
        <f t="shared" ca="1" si="6"/>
        <v/>
      </c>
    </row>
    <row r="76" spans="1:8" ht="15.75" thickBot="1" x14ac:dyDescent="0.3">
      <c r="A76" s="75" t="str">
        <f t="shared" ca="1" si="7"/>
        <v/>
      </c>
      <c r="B76" s="76" t="str">
        <f t="shared" ca="1" si="8"/>
        <v/>
      </c>
      <c r="C76" s="76" t="str">
        <f t="shared" ca="1" si="6"/>
        <v/>
      </c>
      <c r="D76" s="76" t="str">
        <f t="shared" ca="1" si="6"/>
        <v/>
      </c>
      <c r="E76" s="76" t="str">
        <f t="shared" ca="1" si="6"/>
        <v/>
      </c>
      <c r="F76" s="76" t="str">
        <f t="shared" ca="1" si="6"/>
        <v/>
      </c>
      <c r="G76" s="76" t="str">
        <f t="shared" ca="1" si="6"/>
        <v/>
      </c>
      <c r="H76" s="77" t="str">
        <f t="shared" ca="1" si="6"/>
        <v/>
      </c>
    </row>
    <row r="77" spans="1:8" ht="15.75" thickBot="1" x14ac:dyDescent="0.3">
      <c r="A77" s="75" t="str">
        <f t="shared" ca="1" si="7"/>
        <v/>
      </c>
      <c r="B77" s="76" t="str">
        <f t="shared" ca="1" si="8"/>
        <v/>
      </c>
      <c r="C77" s="76" t="str">
        <f t="shared" ca="1" si="6"/>
        <v/>
      </c>
      <c r="D77" s="76" t="str">
        <f t="shared" ca="1" si="6"/>
        <v/>
      </c>
      <c r="E77" s="76" t="str">
        <f t="shared" ca="1" si="6"/>
        <v/>
      </c>
      <c r="F77" s="76" t="str">
        <f t="shared" ca="1" si="6"/>
        <v/>
      </c>
      <c r="G77" s="76" t="str">
        <f t="shared" ca="1" si="6"/>
        <v/>
      </c>
      <c r="H77" s="77" t="str">
        <f t="shared" ca="1" si="6"/>
        <v/>
      </c>
    </row>
    <row r="78" spans="1:8" ht="15.75" thickBot="1" x14ac:dyDescent="0.3">
      <c r="A78" s="75" t="str">
        <f t="shared" ca="1" si="7"/>
        <v/>
      </c>
      <c r="B78" s="76" t="str">
        <f t="shared" ca="1" si="8"/>
        <v/>
      </c>
      <c r="C78" s="76" t="str">
        <f t="shared" ca="1" si="6"/>
        <v/>
      </c>
      <c r="D78" s="76" t="str">
        <f t="shared" ca="1" si="6"/>
        <v/>
      </c>
      <c r="E78" s="76" t="str">
        <f t="shared" ca="1" si="6"/>
        <v/>
      </c>
      <c r="F78" s="76" t="str">
        <f t="shared" ca="1" si="6"/>
        <v/>
      </c>
      <c r="G78" s="76" t="str">
        <f t="shared" ca="1" si="6"/>
        <v/>
      </c>
      <c r="H78" s="77" t="str">
        <f t="shared" ca="1" si="6"/>
        <v/>
      </c>
    </row>
    <row r="79" spans="1:8" ht="15.75" thickBot="1" x14ac:dyDescent="0.3">
      <c r="A79" s="75" t="str">
        <f t="shared" ca="1" si="7"/>
        <v/>
      </c>
      <c r="B79" s="76" t="str">
        <f t="shared" ca="1" si="8"/>
        <v/>
      </c>
      <c r="C79" s="76" t="str">
        <f t="shared" ca="1" si="6"/>
        <v/>
      </c>
      <c r="D79" s="76" t="str">
        <f t="shared" ca="1" si="6"/>
        <v/>
      </c>
      <c r="E79" s="76" t="str">
        <f t="shared" ca="1" si="6"/>
        <v/>
      </c>
      <c r="F79" s="76" t="str">
        <f t="shared" ca="1" si="6"/>
        <v/>
      </c>
      <c r="G79" s="76" t="str">
        <f t="shared" ca="1" si="6"/>
        <v/>
      </c>
      <c r="H79" s="77" t="str">
        <f t="shared" ca="1" si="6"/>
        <v/>
      </c>
    </row>
    <row r="80" spans="1:8" ht="15.75" thickBot="1" x14ac:dyDescent="0.3">
      <c r="A80" s="75" t="str">
        <f t="shared" ca="1" si="7"/>
        <v/>
      </c>
      <c r="B80" s="76" t="str">
        <f t="shared" ca="1" si="8"/>
        <v/>
      </c>
      <c r="C80" s="76" t="str">
        <f t="shared" ca="1" si="6"/>
        <v/>
      </c>
      <c r="D80" s="76" t="str">
        <f t="shared" ca="1" si="6"/>
        <v/>
      </c>
      <c r="E80" s="76" t="str">
        <f t="shared" ca="1" si="6"/>
        <v/>
      </c>
      <c r="F80" s="76" t="str">
        <f t="shared" ca="1" si="6"/>
        <v/>
      </c>
      <c r="G80" s="76" t="str">
        <f t="shared" ca="1" si="6"/>
        <v/>
      </c>
      <c r="H80" s="77" t="str">
        <f t="shared" ca="1" si="6"/>
        <v/>
      </c>
    </row>
    <row r="81" spans="1:8" ht="15.75" thickBot="1" x14ac:dyDescent="0.3">
      <c r="A81" s="75" t="str">
        <f t="shared" ca="1" si="7"/>
        <v/>
      </c>
      <c r="B81" s="76" t="str">
        <f t="shared" ca="1" si="8"/>
        <v/>
      </c>
      <c r="C81" s="76" t="str">
        <f t="shared" ca="1" si="6"/>
        <v/>
      </c>
      <c r="D81" s="76" t="str">
        <f t="shared" ca="1" si="6"/>
        <v/>
      </c>
      <c r="E81" s="76" t="str">
        <f t="shared" ca="1" si="6"/>
        <v/>
      </c>
      <c r="F81" s="76" t="str">
        <f t="shared" ca="1" si="6"/>
        <v/>
      </c>
      <c r="G81" s="76" t="str">
        <f t="shared" ca="1" si="6"/>
        <v/>
      </c>
      <c r="H81" s="77" t="str">
        <f t="shared" ca="1" si="6"/>
        <v/>
      </c>
    </row>
    <row r="82" spans="1:8" ht="15.75" thickBot="1" x14ac:dyDescent="0.3">
      <c r="A82" s="75" t="str">
        <f t="shared" ca="1" si="7"/>
        <v/>
      </c>
      <c r="B82" s="76" t="str">
        <f t="shared" ca="1" si="8"/>
        <v/>
      </c>
      <c r="C82" s="76" t="str">
        <f t="shared" ref="C82:H84" ca="1" si="9">IF($A82="","",((C$88-C$4)/84)+C81)</f>
        <v/>
      </c>
      <c r="D82" s="76" t="str">
        <f t="shared" ca="1" si="9"/>
        <v/>
      </c>
      <c r="E82" s="76" t="str">
        <f t="shared" ca="1" si="9"/>
        <v/>
      </c>
      <c r="F82" s="76" t="str">
        <f t="shared" ca="1" si="9"/>
        <v/>
      </c>
      <c r="G82" s="76" t="str">
        <f t="shared" ca="1" si="9"/>
        <v/>
      </c>
      <c r="H82" s="77" t="str">
        <f t="shared" ca="1" si="9"/>
        <v/>
      </c>
    </row>
    <row r="83" spans="1:8" ht="15.75" thickBot="1" x14ac:dyDescent="0.3">
      <c r="A83" s="75" t="str">
        <f t="shared" ca="1" si="7"/>
        <v/>
      </c>
      <c r="B83" s="76" t="str">
        <f t="shared" ca="1" si="8"/>
        <v/>
      </c>
      <c r="C83" s="76" t="str">
        <f t="shared" ca="1" si="9"/>
        <v/>
      </c>
      <c r="D83" s="76" t="str">
        <f t="shared" ca="1" si="9"/>
        <v/>
      </c>
      <c r="E83" s="76" t="str">
        <f t="shared" ca="1" si="9"/>
        <v/>
      </c>
      <c r="F83" s="76" t="str">
        <f t="shared" ca="1" si="9"/>
        <v/>
      </c>
      <c r="G83" s="76" t="str">
        <f t="shared" ca="1" si="9"/>
        <v/>
      </c>
      <c r="H83" s="77" t="str">
        <f t="shared" ca="1" si="9"/>
        <v/>
      </c>
    </row>
    <row r="84" spans="1:8" ht="15.75" thickBot="1" x14ac:dyDescent="0.3">
      <c r="A84" s="75" t="str">
        <f t="shared" ca="1" si="7"/>
        <v/>
      </c>
      <c r="B84" s="76" t="str">
        <f t="shared" ca="1" si="8"/>
        <v/>
      </c>
      <c r="C84" s="76" t="str">
        <f t="shared" ca="1" si="9"/>
        <v/>
      </c>
      <c r="D84" s="76" t="str">
        <f t="shared" ca="1" si="9"/>
        <v/>
      </c>
      <c r="E84" s="76" t="str">
        <f t="shared" ca="1" si="9"/>
        <v/>
      </c>
      <c r="F84" s="76" t="str">
        <f t="shared" ca="1" si="9"/>
        <v/>
      </c>
      <c r="G84" s="76" t="str">
        <f t="shared" ca="1" si="9"/>
        <v/>
      </c>
      <c r="H84" s="77" t="str">
        <f t="shared" ca="1" si="9"/>
        <v/>
      </c>
    </row>
    <row r="85" spans="1:8" ht="15.75" thickBot="1" x14ac:dyDescent="0.3">
      <c r="A85" s="78" t="str">
        <f>IF('[1]Design Rainfall'!N42="","",ROUND('[1]Design Rainfall'!N42,3))</f>
        <v/>
      </c>
      <c r="B85" s="79" t="str">
        <f>IF('[1]Design Rainfall'!O42="","",'[1]Design Rainfall'!O42)</f>
        <v/>
      </c>
      <c r="C85" s="79" t="str">
        <f>IF('[1]Design Rainfall'!P42="","",'[1]Design Rainfall'!P42)</f>
        <v/>
      </c>
      <c r="D85" s="79" t="str">
        <f>IF('[1]Design Rainfall'!Q42="","",'[1]Design Rainfall'!Q42)</f>
        <v/>
      </c>
      <c r="E85" s="79" t="str">
        <f>IF('[1]Design Rainfall'!R42="","",'[1]Design Rainfall'!R42)</f>
        <v/>
      </c>
      <c r="F85" s="79" t="str">
        <f>IF('[1]Design Rainfall'!S42="","",'[1]Design Rainfall'!S42)</f>
        <v/>
      </c>
      <c r="G85" s="79" t="str">
        <f>IF('[1]Design Rainfall'!T42="","",'[1]Design Rainfall'!T42)</f>
        <v/>
      </c>
      <c r="H85" s="80" t="str">
        <f>IF('[1]Design Rainfall'!U42="","",'[1]Design Rainfall'!U42)</f>
        <v/>
      </c>
    </row>
    <row r="86" spans="1:8" ht="15.75" thickBot="1" x14ac:dyDescent="0.3">
      <c r="A86" s="75" t="str">
        <f ca="1">IF($A$88="","",ROUND(A85+0.001,3))</f>
        <v/>
      </c>
      <c r="B86" s="76" t="str">
        <f ca="1">IF($A86="","",((B$171-B$88)/83)+B85)</f>
        <v/>
      </c>
      <c r="C86" s="76" t="str">
        <f t="shared" ref="C86:H101" ca="1" si="10">IF($A86="","",((C$171-C$88)/83)+C85)</f>
        <v/>
      </c>
      <c r="D86" s="76" t="str">
        <f t="shared" ca="1" si="10"/>
        <v/>
      </c>
      <c r="E86" s="76" t="str">
        <f t="shared" ca="1" si="10"/>
        <v/>
      </c>
      <c r="F86" s="76" t="str">
        <f t="shared" ca="1" si="10"/>
        <v/>
      </c>
      <c r="G86" s="76" t="str">
        <f t="shared" ca="1" si="10"/>
        <v/>
      </c>
      <c r="H86" s="77" t="str">
        <f t="shared" ca="1" si="10"/>
        <v/>
      </c>
    </row>
    <row r="87" spans="1:8" ht="15.75" thickBot="1" x14ac:dyDescent="0.3">
      <c r="A87" s="75" t="str">
        <f t="shared" ref="A87:A150" ca="1" si="11">IF($A$88="","",ROUND(A86+0.001,3))</f>
        <v/>
      </c>
      <c r="B87" s="76" t="str">
        <f t="shared" ref="B87:B150" ca="1" si="12">IF($A87="","",(($B$171-$B$88)/83)+B86)</f>
        <v/>
      </c>
      <c r="C87" s="76" t="str">
        <f t="shared" ca="1" si="10"/>
        <v/>
      </c>
      <c r="D87" s="76" t="str">
        <f t="shared" ca="1" si="10"/>
        <v/>
      </c>
      <c r="E87" s="76" t="str">
        <f t="shared" ca="1" si="10"/>
        <v/>
      </c>
      <c r="F87" s="76" t="str">
        <f t="shared" ca="1" si="10"/>
        <v/>
      </c>
      <c r="G87" s="76" t="str">
        <f t="shared" ca="1" si="10"/>
        <v/>
      </c>
      <c r="H87" s="77" t="str">
        <f t="shared" ca="1" si="10"/>
        <v/>
      </c>
    </row>
    <row r="88" spans="1:8" ht="15.75" thickBot="1" x14ac:dyDescent="0.3">
      <c r="A88" s="75" t="str">
        <f t="shared" ca="1" si="11"/>
        <v/>
      </c>
      <c r="B88" s="76" t="str">
        <f t="shared" ca="1" si="12"/>
        <v/>
      </c>
      <c r="C88" s="76" t="str">
        <f t="shared" ca="1" si="10"/>
        <v/>
      </c>
      <c r="D88" s="76" t="str">
        <f t="shared" ca="1" si="10"/>
        <v/>
      </c>
      <c r="E88" s="76" t="str">
        <f t="shared" ca="1" si="10"/>
        <v/>
      </c>
      <c r="F88" s="76" t="str">
        <f t="shared" ca="1" si="10"/>
        <v/>
      </c>
      <c r="G88" s="76" t="str">
        <f t="shared" ca="1" si="10"/>
        <v/>
      </c>
      <c r="H88" s="77" t="str">
        <f t="shared" ca="1" si="10"/>
        <v/>
      </c>
    </row>
    <row r="89" spans="1:8" ht="15.75" thickBot="1" x14ac:dyDescent="0.3">
      <c r="A89" s="75" t="str">
        <f t="shared" ca="1" si="11"/>
        <v/>
      </c>
      <c r="B89" s="76" t="str">
        <f t="shared" ca="1" si="12"/>
        <v/>
      </c>
      <c r="C89" s="76" t="str">
        <f t="shared" ca="1" si="10"/>
        <v/>
      </c>
      <c r="D89" s="76" t="str">
        <f t="shared" ca="1" si="10"/>
        <v/>
      </c>
      <c r="E89" s="76" t="str">
        <f t="shared" ca="1" si="10"/>
        <v/>
      </c>
      <c r="F89" s="76" t="str">
        <f t="shared" ca="1" si="10"/>
        <v/>
      </c>
      <c r="G89" s="76" t="str">
        <f t="shared" ca="1" si="10"/>
        <v/>
      </c>
      <c r="H89" s="77" t="str">
        <f t="shared" ca="1" si="10"/>
        <v/>
      </c>
    </row>
    <row r="90" spans="1:8" ht="15.75" thickBot="1" x14ac:dyDescent="0.3">
      <c r="A90" s="75" t="str">
        <f t="shared" ca="1" si="11"/>
        <v/>
      </c>
      <c r="B90" s="76" t="str">
        <f t="shared" ca="1" si="12"/>
        <v/>
      </c>
      <c r="C90" s="76" t="str">
        <f t="shared" ca="1" si="10"/>
        <v/>
      </c>
      <c r="D90" s="76" t="str">
        <f t="shared" ca="1" si="10"/>
        <v/>
      </c>
      <c r="E90" s="76" t="str">
        <f t="shared" ca="1" si="10"/>
        <v/>
      </c>
      <c r="F90" s="76" t="str">
        <f t="shared" ca="1" si="10"/>
        <v/>
      </c>
      <c r="G90" s="76" t="str">
        <f t="shared" ca="1" si="10"/>
        <v/>
      </c>
      <c r="H90" s="77" t="str">
        <f t="shared" ca="1" si="10"/>
        <v/>
      </c>
    </row>
    <row r="91" spans="1:8" ht="15.75" thickBot="1" x14ac:dyDescent="0.3">
      <c r="A91" s="75" t="str">
        <f t="shared" ca="1" si="11"/>
        <v/>
      </c>
      <c r="B91" s="76" t="str">
        <f t="shared" ca="1" si="12"/>
        <v/>
      </c>
      <c r="C91" s="76" t="str">
        <f t="shared" ca="1" si="10"/>
        <v/>
      </c>
      <c r="D91" s="76" t="str">
        <f t="shared" ca="1" si="10"/>
        <v/>
      </c>
      <c r="E91" s="76" t="str">
        <f t="shared" ca="1" si="10"/>
        <v/>
      </c>
      <c r="F91" s="76" t="str">
        <f t="shared" ca="1" si="10"/>
        <v/>
      </c>
      <c r="G91" s="76" t="str">
        <f t="shared" ca="1" si="10"/>
        <v/>
      </c>
      <c r="H91" s="77" t="str">
        <f t="shared" ca="1" si="10"/>
        <v/>
      </c>
    </row>
    <row r="92" spans="1:8" ht="15.75" thickBot="1" x14ac:dyDescent="0.3">
      <c r="A92" s="75" t="str">
        <f t="shared" ca="1" si="11"/>
        <v/>
      </c>
      <c r="B92" s="76" t="str">
        <f t="shared" ca="1" si="12"/>
        <v/>
      </c>
      <c r="C92" s="76" t="str">
        <f t="shared" ca="1" si="10"/>
        <v/>
      </c>
      <c r="D92" s="76" t="str">
        <f t="shared" ca="1" si="10"/>
        <v/>
      </c>
      <c r="E92" s="76" t="str">
        <f t="shared" ca="1" si="10"/>
        <v/>
      </c>
      <c r="F92" s="76" t="str">
        <f t="shared" ca="1" si="10"/>
        <v/>
      </c>
      <c r="G92" s="76" t="str">
        <f t="shared" ca="1" si="10"/>
        <v/>
      </c>
      <c r="H92" s="77" t="str">
        <f t="shared" ca="1" si="10"/>
        <v/>
      </c>
    </row>
    <row r="93" spans="1:8" ht="15.75" thickBot="1" x14ac:dyDescent="0.3">
      <c r="A93" s="75" t="str">
        <f t="shared" ca="1" si="11"/>
        <v/>
      </c>
      <c r="B93" s="76" t="str">
        <f t="shared" ca="1" si="12"/>
        <v/>
      </c>
      <c r="C93" s="76" t="str">
        <f t="shared" ca="1" si="10"/>
        <v/>
      </c>
      <c r="D93" s="76" t="str">
        <f t="shared" ca="1" si="10"/>
        <v/>
      </c>
      <c r="E93" s="76" t="str">
        <f t="shared" ca="1" si="10"/>
        <v/>
      </c>
      <c r="F93" s="76" t="str">
        <f t="shared" ca="1" si="10"/>
        <v/>
      </c>
      <c r="G93" s="76" t="str">
        <f t="shared" ca="1" si="10"/>
        <v/>
      </c>
      <c r="H93" s="77" t="str">
        <f t="shared" ca="1" si="10"/>
        <v/>
      </c>
    </row>
    <row r="94" spans="1:8" ht="15.75" thickBot="1" x14ac:dyDescent="0.3">
      <c r="A94" s="75" t="str">
        <f t="shared" ca="1" si="11"/>
        <v/>
      </c>
      <c r="B94" s="76" t="str">
        <f t="shared" ca="1" si="12"/>
        <v/>
      </c>
      <c r="C94" s="76" t="str">
        <f t="shared" ca="1" si="10"/>
        <v/>
      </c>
      <c r="D94" s="76" t="str">
        <f t="shared" ca="1" si="10"/>
        <v/>
      </c>
      <c r="E94" s="76" t="str">
        <f t="shared" ca="1" si="10"/>
        <v/>
      </c>
      <c r="F94" s="76" t="str">
        <f t="shared" ca="1" si="10"/>
        <v/>
      </c>
      <c r="G94" s="76" t="str">
        <f t="shared" ca="1" si="10"/>
        <v/>
      </c>
      <c r="H94" s="77" t="str">
        <f t="shared" ca="1" si="10"/>
        <v/>
      </c>
    </row>
    <row r="95" spans="1:8" ht="15.75" thickBot="1" x14ac:dyDescent="0.3">
      <c r="A95" s="75" t="str">
        <f t="shared" ca="1" si="11"/>
        <v/>
      </c>
      <c r="B95" s="76" t="str">
        <f t="shared" ca="1" si="12"/>
        <v/>
      </c>
      <c r="C95" s="76" t="str">
        <f t="shared" ca="1" si="10"/>
        <v/>
      </c>
      <c r="D95" s="76" t="str">
        <f t="shared" ca="1" si="10"/>
        <v/>
      </c>
      <c r="E95" s="76" t="str">
        <f t="shared" ca="1" si="10"/>
        <v/>
      </c>
      <c r="F95" s="76" t="str">
        <f t="shared" ca="1" si="10"/>
        <v/>
      </c>
      <c r="G95" s="76" t="str">
        <f t="shared" ca="1" si="10"/>
        <v/>
      </c>
      <c r="H95" s="77" t="str">
        <f t="shared" ca="1" si="10"/>
        <v/>
      </c>
    </row>
    <row r="96" spans="1:8" ht="15.75" thickBot="1" x14ac:dyDescent="0.3">
      <c r="A96" s="75" t="str">
        <f t="shared" ca="1" si="11"/>
        <v/>
      </c>
      <c r="B96" s="76" t="str">
        <f t="shared" ca="1" si="12"/>
        <v/>
      </c>
      <c r="C96" s="76" t="str">
        <f t="shared" ca="1" si="10"/>
        <v/>
      </c>
      <c r="D96" s="76" t="str">
        <f t="shared" ca="1" si="10"/>
        <v/>
      </c>
      <c r="E96" s="76" t="str">
        <f t="shared" ca="1" si="10"/>
        <v/>
      </c>
      <c r="F96" s="76" t="str">
        <f t="shared" ca="1" si="10"/>
        <v/>
      </c>
      <c r="G96" s="76" t="str">
        <f t="shared" ca="1" si="10"/>
        <v/>
      </c>
      <c r="H96" s="77" t="str">
        <f t="shared" ca="1" si="10"/>
        <v/>
      </c>
    </row>
    <row r="97" spans="1:8" ht="15.75" thickBot="1" x14ac:dyDescent="0.3">
      <c r="A97" s="75" t="str">
        <f t="shared" ca="1" si="11"/>
        <v/>
      </c>
      <c r="B97" s="76" t="str">
        <f t="shared" ca="1" si="12"/>
        <v/>
      </c>
      <c r="C97" s="76" t="str">
        <f t="shared" ca="1" si="10"/>
        <v/>
      </c>
      <c r="D97" s="76" t="str">
        <f t="shared" ca="1" si="10"/>
        <v/>
      </c>
      <c r="E97" s="76" t="str">
        <f t="shared" ca="1" si="10"/>
        <v/>
      </c>
      <c r="F97" s="76" t="str">
        <f t="shared" ca="1" si="10"/>
        <v/>
      </c>
      <c r="G97" s="76" t="str">
        <f t="shared" ca="1" si="10"/>
        <v/>
      </c>
      <c r="H97" s="77" t="str">
        <f t="shared" ca="1" si="10"/>
        <v/>
      </c>
    </row>
    <row r="98" spans="1:8" ht="15.75" thickBot="1" x14ac:dyDescent="0.3">
      <c r="A98" s="75" t="str">
        <f t="shared" ca="1" si="11"/>
        <v/>
      </c>
      <c r="B98" s="76" t="str">
        <f t="shared" ca="1" si="12"/>
        <v/>
      </c>
      <c r="C98" s="76" t="str">
        <f t="shared" ca="1" si="10"/>
        <v/>
      </c>
      <c r="D98" s="76" t="str">
        <f t="shared" ca="1" si="10"/>
        <v/>
      </c>
      <c r="E98" s="76" t="str">
        <f t="shared" ca="1" si="10"/>
        <v/>
      </c>
      <c r="F98" s="76" t="str">
        <f t="shared" ca="1" si="10"/>
        <v/>
      </c>
      <c r="G98" s="76" t="str">
        <f t="shared" ca="1" si="10"/>
        <v/>
      </c>
      <c r="H98" s="77" t="str">
        <f t="shared" ca="1" si="10"/>
        <v/>
      </c>
    </row>
    <row r="99" spans="1:8" ht="15.75" thickBot="1" x14ac:dyDescent="0.3">
      <c r="A99" s="75" t="str">
        <f t="shared" ca="1" si="11"/>
        <v/>
      </c>
      <c r="B99" s="76" t="str">
        <f t="shared" ca="1" si="12"/>
        <v/>
      </c>
      <c r="C99" s="76" t="str">
        <f t="shared" ca="1" si="10"/>
        <v/>
      </c>
      <c r="D99" s="76" t="str">
        <f t="shared" ca="1" si="10"/>
        <v/>
      </c>
      <c r="E99" s="76" t="str">
        <f t="shared" ca="1" si="10"/>
        <v/>
      </c>
      <c r="F99" s="76" t="str">
        <f t="shared" ca="1" si="10"/>
        <v/>
      </c>
      <c r="G99" s="76" t="str">
        <f t="shared" ca="1" si="10"/>
        <v/>
      </c>
      <c r="H99" s="77" t="str">
        <f t="shared" ca="1" si="10"/>
        <v/>
      </c>
    </row>
    <row r="100" spans="1:8" ht="15.75" thickBot="1" x14ac:dyDescent="0.3">
      <c r="A100" s="75" t="str">
        <f t="shared" ca="1" si="11"/>
        <v/>
      </c>
      <c r="B100" s="76" t="str">
        <f t="shared" ca="1" si="12"/>
        <v/>
      </c>
      <c r="C100" s="76" t="str">
        <f t="shared" ca="1" si="10"/>
        <v/>
      </c>
      <c r="D100" s="76" t="str">
        <f t="shared" ca="1" si="10"/>
        <v/>
      </c>
      <c r="E100" s="76" t="str">
        <f t="shared" ca="1" si="10"/>
        <v/>
      </c>
      <c r="F100" s="76" t="str">
        <f t="shared" ca="1" si="10"/>
        <v/>
      </c>
      <c r="G100" s="76" t="str">
        <f t="shared" ca="1" si="10"/>
        <v/>
      </c>
      <c r="H100" s="77" t="str">
        <f t="shared" ca="1" si="10"/>
        <v/>
      </c>
    </row>
    <row r="101" spans="1:8" ht="15.75" thickBot="1" x14ac:dyDescent="0.3">
      <c r="A101" s="75" t="str">
        <f t="shared" ca="1" si="11"/>
        <v/>
      </c>
      <c r="B101" s="76" t="str">
        <f t="shared" ca="1" si="12"/>
        <v/>
      </c>
      <c r="C101" s="76" t="str">
        <f t="shared" ca="1" si="10"/>
        <v/>
      </c>
      <c r="D101" s="76" t="str">
        <f t="shared" ca="1" si="10"/>
        <v/>
      </c>
      <c r="E101" s="76" t="str">
        <f t="shared" ca="1" si="10"/>
        <v/>
      </c>
      <c r="F101" s="76" t="str">
        <f t="shared" ca="1" si="10"/>
        <v/>
      </c>
      <c r="G101" s="76" t="str">
        <f t="shared" ca="1" si="10"/>
        <v/>
      </c>
      <c r="H101" s="77" t="str">
        <f t="shared" ca="1" si="10"/>
        <v/>
      </c>
    </row>
    <row r="102" spans="1:8" ht="15.75" thickBot="1" x14ac:dyDescent="0.3">
      <c r="A102" s="75" t="str">
        <f t="shared" ca="1" si="11"/>
        <v/>
      </c>
      <c r="B102" s="76" t="str">
        <f t="shared" ca="1" si="12"/>
        <v/>
      </c>
      <c r="C102" s="76" t="str">
        <f t="shared" ref="C102:H117" ca="1" si="13">IF($A102="","",((C$171-C$88)/83)+C101)</f>
        <v/>
      </c>
      <c r="D102" s="76" t="str">
        <f t="shared" ca="1" si="13"/>
        <v/>
      </c>
      <c r="E102" s="76" t="str">
        <f t="shared" ca="1" si="13"/>
        <v/>
      </c>
      <c r="F102" s="76" t="str">
        <f t="shared" ca="1" si="13"/>
        <v/>
      </c>
      <c r="G102" s="76" t="str">
        <f t="shared" ca="1" si="13"/>
        <v/>
      </c>
      <c r="H102" s="77" t="str">
        <f t="shared" ca="1" si="13"/>
        <v/>
      </c>
    </row>
    <row r="103" spans="1:8" ht="15.75" thickBot="1" x14ac:dyDescent="0.3">
      <c r="A103" s="75" t="str">
        <f t="shared" ca="1" si="11"/>
        <v/>
      </c>
      <c r="B103" s="76" t="str">
        <f t="shared" ca="1" si="12"/>
        <v/>
      </c>
      <c r="C103" s="76" t="str">
        <f t="shared" ca="1" si="13"/>
        <v/>
      </c>
      <c r="D103" s="76" t="str">
        <f t="shared" ca="1" si="13"/>
        <v/>
      </c>
      <c r="E103" s="76" t="str">
        <f t="shared" ca="1" si="13"/>
        <v/>
      </c>
      <c r="F103" s="76" t="str">
        <f t="shared" ca="1" si="13"/>
        <v/>
      </c>
      <c r="G103" s="76" t="str">
        <f t="shared" ca="1" si="13"/>
        <v/>
      </c>
      <c r="H103" s="77" t="str">
        <f t="shared" ca="1" si="13"/>
        <v/>
      </c>
    </row>
    <row r="104" spans="1:8" ht="15.75" thickBot="1" x14ac:dyDescent="0.3">
      <c r="A104" s="75" t="str">
        <f t="shared" ca="1" si="11"/>
        <v/>
      </c>
      <c r="B104" s="76" t="str">
        <f t="shared" ca="1" si="12"/>
        <v/>
      </c>
      <c r="C104" s="76" t="str">
        <f t="shared" ca="1" si="13"/>
        <v/>
      </c>
      <c r="D104" s="76" t="str">
        <f t="shared" ca="1" si="13"/>
        <v/>
      </c>
      <c r="E104" s="76" t="str">
        <f t="shared" ca="1" si="13"/>
        <v/>
      </c>
      <c r="F104" s="76" t="str">
        <f t="shared" ca="1" si="13"/>
        <v/>
      </c>
      <c r="G104" s="76" t="str">
        <f t="shared" ca="1" si="13"/>
        <v/>
      </c>
      <c r="H104" s="77" t="str">
        <f t="shared" ca="1" si="13"/>
        <v/>
      </c>
    </row>
    <row r="105" spans="1:8" ht="15.75" thickBot="1" x14ac:dyDescent="0.3">
      <c r="A105" s="75" t="str">
        <f t="shared" ca="1" si="11"/>
        <v/>
      </c>
      <c r="B105" s="76" t="str">
        <f t="shared" ca="1" si="12"/>
        <v/>
      </c>
      <c r="C105" s="76" t="str">
        <f t="shared" ca="1" si="13"/>
        <v/>
      </c>
      <c r="D105" s="76" t="str">
        <f t="shared" ca="1" si="13"/>
        <v/>
      </c>
      <c r="E105" s="76" t="str">
        <f t="shared" ca="1" si="13"/>
        <v/>
      </c>
      <c r="F105" s="76" t="str">
        <f t="shared" ca="1" si="13"/>
        <v/>
      </c>
      <c r="G105" s="76" t="str">
        <f t="shared" ca="1" si="13"/>
        <v/>
      </c>
      <c r="H105" s="77" t="str">
        <f t="shared" ca="1" si="13"/>
        <v/>
      </c>
    </row>
    <row r="106" spans="1:8" ht="15.75" thickBot="1" x14ac:dyDescent="0.3">
      <c r="A106" s="75" t="str">
        <f t="shared" ca="1" si="11"/>
        <v/>
      </c>
      <c r="B106" s="76" t="str">
        <f t="shared" ca="1" si="12"/>
        <v/>
      </c>
      <c r="C106" s="76" t="str">
        <f t="shared" ca="1" si="13"/>
        <v/>
      </c>
      <c r="D106" s="76" t="str">
        <f t="shared" ca="1" si="13"/>
        <v/>
      </c>
      <c r="E106" s="76" t="str">
        <f t="shared" ca="1" si="13"/>
        <v/>
      </c>
      <c r="F106" s="76" t="str">
        <f t="shared" ca="1" si="13"/>
        <v/>
      </c>
      <c r="G106" s="76" t="str">
        <f t="shared" ca="1" si="13"/>
        <v/>
      </c>
      <c r="H106" s="77" t="str">
        <f t="shared" ca="1" si="13"/>
        <v/>
      </c>
    </row>
    <row r="107" spans="1:8" ht="15.75" thickBot="1" x14ac:dyDescent="0.3">
      <c r="A107" s="75" t="str">
        <f t="shared" ca="1" si="11"/>
        <v/>
      </c>
      <c r="B107" s="76" t="str">
        <f t="shared" ca="1" si="12"/>
        <v/>
      </c>
      <c r="C107" s="76" t="str">
        <f t="shared" ca="1" si="13"/>
        <v/>
      </c>
      <c r="D107" s="76" t="str">
        <f t="shared" ca="1" si="13"/>
        <v/>
      </c>
      <c r="E107" s="76" t="str">
        <f t="shared" ca="1" si="13"/>
        <v/>
      </c>
      <c r="F107" s="76" t="str">
        <f t="shared" ca="1" si="13"/>
        <v/>
      </c>
      <c r="G107" s="76" t="str">
        <f t="shared" ca="1" si="13"/>
        <v/>
      </c>
      <c r="H107" s="77" t="str">
        <f t="shared" ca="1" si="13"/>
        <v/>
      </c>
    </row>
    <row r="108" spans="1:8" ht="15.75" thickBot="1" x14ac:dyDescent="0.3">
      <c r="A108" s="75" t="str">
        <f t="shared" ca="1" si="11"/>
        <v/>
      </c>
      <c r="B108" s="76" t="str">
        <f t="shared" ca="1" si="12"/>
        <v/>
      </c>
      <c r="C108" s="76" t="str">
        <f t="shared" ca="1" si="13"/>
        <v/>
      </c>
      <c r="D108" s="76" t="str">
        <f t="shared" ca="1" si="13"/>
        <v/>
      </c>
      <c r="E108" s="76" t="str">
        <f t="shared" ca="1" si="13"/>
        <v/>
      </c>
      <c r="F108" s="76" t="str">
        <f t="shared" ca="1" si="13"/>
        <v/>
      </c>
      <c r="G108" s="76" t="str">
        <f t="shared" ca="1" si="13"/>
        <v/>
      </c>
      <c r="H108" s="77" t="str">
        <f t="shared" ca="1" si="13"/>
        <v/>
      </c>
    </row>
    <row r="109" spans="1:8" ht="15.75" thickBot="1" x14ac:dyDescent="0.3">
      <c r="A109" s="75" t="str">
        <f t="shared" ca="1" si="11"/>
        <v/>
      </c>
      <c r="B109" s="76" t="str">
        <f t="shared" ca="1" si="12"/>
        <v/>
      </c>
      <c r="C109" s="76" t="str">
        <f t="shared" ca="1" si="13"/>
        <v/>
      </c>
      <c r="D109" s="76" t="str">
        <f t="shared" ca="1" si="13"/>
        <v/>
      </c>
      <c r="E109" s="76" t="str">
        <f t="shared" ca="1" si="13"/>
        <v/>
      </c>
      <c r="F109" s="76" t="str">
        <f t="shared" ca="1" si="13"/>
        <v/>
      </c>
      <c r="G109" s="76" t="str">
        <f t="shared" ca="1" si="13"/>
        <v/>
      </c>
      <c r="H109" s="77" t="str">
        <f t="shared" ca="1" si="13"/>
        <v/>
      </c>
    </row>
    <row r="110" spans="1:8" ht="15.75" thickBot="1" x14ac:dyDescent="0.3">
      <c r="A110" s="75" t="str">
        <f t="shared" ca="1" si="11"/>
        <v/>
      </c>
      <c r="B110" s="76" t="str">
        <f t="shared" ca="1" si="12"/>
        <v/>
      </c>
      <c r="C110" s="76" t="str">
        <f t="shared" ca="1" si="13"/>
        <v/>
      </c>
      <c r="D110" s="76" t="str">
        <f t="shared" ca="1" si="13"/>
        <v/>
      </c>
      <c r="E110" s="76" t="str">
        <f t="shared" ca="1" si="13"/>
        <v/>
      </c>
      <c r="F110" s="76" t="str">
        <f t="shared" ca="1" si="13"/>
        <v/>
      </c>
      <c r="G110" s="76" t="str">
        <f t="shared" ca="1" si="13"/>
        <v/>
      </c>
      <c r="H110" s="77" t="str">
        <f t="shared" ca="1" si="13"/>
        <v/>
      </c>
    </row>
    <row r="111" spans="1:8" ht="15.75" thickBot="1" x14ac:dyDescent="0.3">
      <c r="A111" s="75" t="str">
        <f t="shared" ca="1" si="11"/>
        <v/>
      </c>
      <c r="B111" s="76" t="str">
        <f t="shared" ca="1" si="12"/>
        <v/>
      </c>
      <c r="C111" s="76" t="str">
        <f t="shared" ca="1" si="13"/>
        <v/>
      </c>
      <c r="D111" s="76" t="str">
        <f t="shared" ca="1" si="13"/>
        <v/>
      </c>
      <c r="E111" s="76" t="str">
        <f t="shared" ca="1" si="13"/>
        <v/>
      </c>
      <c r="F111" s="76" t="str">
        <f t="shared" ca="1" si="13"/>
        <v/>
      </c>
      <c r="G111" s="76" t="str">
        <f t="shared" ca="1" si="13"/>
        <v/>
      </c>
      <c r="H111" s="77" t="str">
        <f t="shared" ca="1" si="13"/>
        <v/>
      </c>
    </row>
    <row r="112" spans="1:8" ht="15.75" thickBot="1" x14ac:dyDescent="0.3">
      <c r="A112" s="75" t="str">
        <f t="shared" ca="1" si="11"/>
        <v/>
      </c>
      <c r="B112" s="76" t="str">
        <f t="shared" ca="1" si="12"/>
        <v/>
      </c>
      <c r="C112" s="76" t="str">
        <f t="shared" ca="1" si="13"/>
        <v/>
      </c>
      <c r="D112" s="76" t="str">
        <f t="shared" ca="1" si="13"/>
        <v/>
      </c>
      <c r="E112" s="76" t="str">
        <f t="shared" ca="1" si="13"/>
        <v/>
      </c>
      <c r="F112" s="76" t="str">
        <f t="shared" ca="1" si="13"/>
        <v/>
      </c>
      <c r="G112" s="76" t="str">
        <f t="shared" ca="1" si="13"/>
        <v/>
      </c>
      <c r="H112" s="77" t="str">
        <f t="shared" ca="1" si="13"/>
        <v/>
      </c>
    </row>
    <row r="113" spans="1:8" ht="15.75" thickBot="1" x14ac:dyDescent="0.3">
      <c r="A113" s="75" t="str">
        <f t="shared" ca="1" si="11"/>
        <v/>
      </c>
      <c r="B113" s="76" t="str">
        <f t="shared" ca="1" si="12"/>
        <v/>
      </c>
      <c r="C113" s="76" t="str">
        <f t="shared" ca="1" si="13"/>
        <v/>
      </c>
      <c r="D113" s="76" t="str">
        <f t="shared" ca="1" si="13"/>
        <v/>
      </c>
      <c r="E113" s="76" t="str">
        <f t="shared" ca="1" si="13"/>
        <v/>
      </c>
      <c r="F113" s="76" t="str">
        <f t="shared" ca="1" si="13"/>
        <v/>
      </c>
      <c r="G113" s="76" t="str">
        <f t="shared" ca="1" si="13"/>
        <v/>
      </c>
      <c r="H113" s="77" t="str">
        <f t="shared" ca="1" si="13"/>
        <v/>
      </c>
    </row>
    <row r="114" spans="1:8" ht="15.75" thickBot="1" x14ac:dyDescent="0.3">
      <c r="A114" s="75" t="str">
        <f t="shared" ca="1" si="11"/>
        <v/>
      </c>
      <c r="B114" s="76" t="str">
        <f t="shared" ca="1" si="12"/>
        <v/>
      </c>
      <c r="C114" s="76" t="str">
        <f t="shared" ca="1" si="13"/>
        <v/>
      </c>
      <c r="D114" s="76" t="str">
        <f t="shared" ca="1" si="13"/>
        <v/>
      </c>
      <c r="E114" s="76" t="str">
        <f t="shared" ca="1" si="13"/>
        <v/>
      </c>
      <c r="F114" s="76" t="str">
        <f t="shared" ca="1" si="13"/>
        <v/>
      </c>
      <c r="G114" s="76" t="str">
        <f t="shared" ca="1" si="13"/>
        <v/>
      </c>
      <c r="H114" s="77" t="str">
        <f t="shared" ca="1" si="13"/>
        <v/>
      </c>
    </row>
    <row r="115" spans="1:8" ht="15.75" thickBot="1" x14ac:dyDescent="0.3">
      <c r="A115" s="75" t="str">
        <f t="shared" ca="1" si="11"/>
        <v/>
      </c>
      <c r="B115" s="76" t="str">
        <f t="shared" ca="1" si="12"/>
        <v/>
      </c>
      <c r="C115" s="76" t="str">
        <f t="shared" ca="1" si="13"/>
        <v/>
      </c>
      <c r="D115" s="76" t="str">
        <f t="shared" ca="1" si="13"/>
        <v/>
      </c>
      <c r="E115" s="76" t="str">
        <f t="shared" ca="1" si="13"/>
        <v/>
      </c>
      <c r="F115" s="76" t="str">
        <f t="shared" ca="1" si="13"/>
        <v/>
      </c>
      <c r="G115" s="76" t="str">
        <f t="shared" ca="1" si="13"/>
        <v/>
      </c>
      <c r="H115" s="77" t="str">
        <f t="shared" ca="1" si="13"/>
        <v/>
      </c>
    </row>
    <row r="116" spans="1:8" ht="15.75" thickBot="1" x14ac:dyDescent="0.3">
      <c r="A116" s="75" t="str">
        <f t="shared" ca="1" si="11"/>
        <v/>
      </c>
      <c r="B116" s="76" t="str">
        <f t="shared" ca="1" si="12"/>
        <v/>
      </c>
      <c r="C116" s="76" t="str">
        <f t="shared" ca="1" si="13"/>
        <v/>
      </c>
      <c r="D116" s="76" t="str">
        <f t="shared" ca="1" si="13"/>
        <v/>
      </c>
      <c r="E116" s="76" t="str">
        <f t="shared" ca="1" si="13"/>
        <v/>
      </c>
      <c r="F116" s="76" t="str">
        <f t="shared" ca="1" si="13"/>
        <v/>
      </c>
      <c r="G116" s="76" t="str">
        <f t="shared" ca="1" si="13"/>
        <v/>
      </c>
      <c r="H116" s="77" t="str">
        <f t="shared" ca="1" si="13"/>
        <v/>
      </c>
    </row>
    <row r="117" spans="1:8" ht="15.75" thickBot="1" x14ac:dyDescent="0.3">
      <c r="A117" s="75" t="str">
        <f t="shared" ca="1" si="11"/>
        <v/>
      </c>
      <c r="B117" s="76" t="str">
        <f t="shared" ca="1" si="12"/>
        <v/>
      </c>
      <c r="C117" s="76" t="str">
        <f t="shared" ca="1" si="13"/>
        <v/>
      </c>
      <c r="D117" s="76" t="str">
        <f t="shared" ca="1" si="13"/>
        <v/>
      </c>
      <c r="E117" s="76" t="str">
        <f t="shared" ca="1" si="13"/>
        <v/>
      </c>
      <c r="F117" s="76" t="str">
        <f t="shared" ca="1" si="13"/>
        <v/>
      </c>
      <c r="G117" s="76" t="str">
        <f t="shared" ca="1" si="13"/>
        <v/>
      </c>
      <c r="H117" s="77" t="str">
        <f t="shared" ca="1" si="13"/>
        <v/>
      </c>
    </row>
    <row r="118" spans="1:8" ht="15.75" thickBot="1" x14ac:dyDescent="0.3">
      <c r="A118" s="75" t="str">
        <f t="shared" ca="1" si="11"/>
        <v/>
      </c>
      <c r="B118" s="76" t="str">
        <f t="shared" ca="1" si="12"/>
        <v/>
      </c>
      <c r="C118" s="76" t="str">
        <f t="shared" ref="C118:H133" ca="1" si="14">IF($A118="","",((C$171-C$88)/83)+C117)</f>
        <v/>
      </c>
      <c r="D118" s="76" t="str">
        <f t="shared" ca="1" si="14"/>
        <v/>
      </c>
      <c r="E118" s="76" t="str">
        <f t="shared" ca="1" si="14"/>
        <v/>
      </c>
      <c r="F118" s="76" t="str">
        <f t="shared" ca="1" si="14"/>
        <v/>
      </c>
      <c r="G118" s="76" t="str">
        <f t="shared" ca="1" si="14"/>
        <v/>
      </c>
      <c r="H118" s="77" t="str">
        <f t="shared" ca="1" si="14"/>
        <v/>
      </c>
    </row>
    <row r="119" spans="1:8" ht="15.75" thickBot="1" x14ac:dyDescent="0.3">
      <c r="A119" s="75" t="str">
        <f t="shared" ca="1" si="11"/>
        <v/>
      </c>
      <c r="B119" s="76" t="str">
        <f t="shared" ca="1" si="12"/>
        <v/>
      </c>
      <c r="C119" s="76" t="str">
        <f t="shared" ca="1" si="14"/>
        <v/>
      </c>
      <c r="D119" s="76" t="str">
        <f t="shared" ca="1" si="14"/>
        <v/>
      </c>
      <c r="E119" s="76" t="str">
        <f t="shared" ca="1" si="14"/>
        <v/>
      </c>
      <c r="F119" s="76" t="str">
        <f t="shared" ca="1" si="14"/>
        <v/>
      </c>
      <c r="G119" s="76" t="str">
        <f t="shared" ca="1" si="14"/>
        <v/>
      </c>
      <c r="H119" s="77" t="str">
        <f t="shared" ca="1" si="14"/>
        <v/>
      </c>
    </row>
    <row r="120" spans="1:8" ht="15.75" thickBot="1" x14ac:dyDescent="0.3">
      <c r="A120" s="75" t="str">
        <f t="shared" ca="1" si="11"/>
        <v/>
      </c>
      <c r="B120" s="76" t="str">
        <f t="shared" ca="1" si="12"/>
        <v/>
      </c>
      <c r="C120" s="76" t="str">
        <f t="shared" ca="1" si="14"/>
        <v/>
      </c>
      <c r="D120" s="76" t="str">
        <f t="shared" ca="1" si="14"/>
        <v/>
      </c>
      <c r="E120" s="76" t="str">
        <f t="shared" ca="1" si="14"/>
        <v/>
      </c>
      <c r="F120" s="76" t="str">
        <f t="shared" ca="1" si="14"/>
        <v/>
      </c>
      <c r="G120" s="76" t="str">
        <f t="shared" ca="1" si="14"/>
        <v/>
      </c>
      <c r="H120" s="77" t="str">
        <f t="shared" ca="1" si="14"/>
        <v/>
      </c>
    </row>
    <row r="121" spans="1:8" ht="15.75" thickBot="1" x14ac:dyDescent="0.3">
      <c r="A121" s="75" t="str">
        <f t="shared" ca="1" si="11"/>
        <v/>
      </c>
      <c r="B121" s="76" t="str">
        <f t="shared" ca="1" si="12"/>
        <v/>
      </c>
      <c r="C121" s="76" t="str">
        <f t="shared" ca="1" si="14"/>
        <v/>
      </c>
      <c r="D121" s="76" t="str">
        <f t="shared" ca="1" si="14"/>
        <v/>
      </c>
      <c r="E121" s="76" t="str">
        <f t="shared" ca="1" si="14"/>
        <v/>
      </c>
      <c r="F121" s="76" t="str">
        <f t="shared" ca="1" si="14"/>
        <v/>
      </c>
      <c r="G121" s="76" t="str">
        <f t="shared" ca="1" si="14"/>
        <v/>
      </c>
      <c r="H121" s="77" t="str">
        <f t="shared" ca="1" si="14"/>
        <v/>
      </c>
    </row>
    <row r="122" spans="1:8" ht="15.75" thickBot="1" x14ac:dyDescent="0.3">
      <c r="A122" s="75" t="str">
        <f t="shared" ca="1" si="11"/>
        <v/>
      </c>
      <c r="B122" s="76" t="str">
        <f t="shared" ca="1" si="12"/>
        <v/>
      </c>
      <c r="C122" s="76" t="str">
        <f t="shared" ca="1" si="14"/>
        <v/>
      </c>
      <c r="D122" s="76" t="str">
        <f t="shared" ca="1" si="14"/>
        <v/>
      </c>
      <c r="E122" s="76" t="str">
        <f t="shared" ca="1" si="14"/>
        <v/>
      </c>
      <c r="F122" s="76" t="str">
        <f t="shared" ca="1" si="14"/>
        <v/>
      </c>
      <c r="G122" s="76" t="str">
        <f t="shared" ca="1" si="14"/>
        <v/>
      </c>
      <c r="H122" s="77" t="str">
        <f t="shared" ca="1" si="14"/>
        <v/>
      </c>
    </row>
    <row r="123" spans="1:8" ht="15.75" thickBot="1" x14ac:dyDescent="0.3">
      <c r="A123" s="75" t="str">
        <f t="shared" ca="1" si="11"/>
        <v/>
      </c>
      <c r="B123" s="76" t="str">
        <f t="shared" ca="1" si="12"/>
        <v/>
      </c>
      <c r="C123" s="76" t="str">
        <f t="shared" ca="1" si="14"/>
        <v/>
      </c>
      <c r="D123" s="76" t="str">
        <f t="shared" ca="1" si="14"/>
        <v/>
      </c>
      <c r="E123" s="76" t="str">
        <f t="shared" ca="1" si="14"/>
        <v/>
      </c>
      <c r="F123" s="76" t="str">
        <f t="shared" ca="1" si="14"/>
        <v/>
      </c>
      <c r="G123" s="76" t="str">
        <f t="shared" ca="1" si="14"/>
        <v/>
      </c>
      <c r="H123" s="77" t="str">
        <f t="shared" ca="1" si="14"/>
        <v/>
      </c>
    </row>
    <row r="124" spans="1:8" ht="15.75" thickBot="1" x14ac:dyDescent="0.3">
      <c r="A124" s="75" t="str">
        <f t="shared" ca="1" si="11"/>
        <v/>
      </c>
      <c r="B124" s="76" t="str">
        <f t="shared" ca="1" si="12"/>
        <v/>
      </c>
      <c r="C124" s="76" t="str">
        <f t="shared" ca="1" si="14"/>
        <v/>
      </c>
      <c r="D124" s="76" t="str">
        <f t="shared" ca="1" si="14"/>
        <v/>
      </c>
      <c r="E124" s="76" t="str">
        <f t="shared" ca="1" si="14"/>
        <v/>
      </c>
      <c r="F124" s="76" t="str">
        <f t="shared" ca="1" si="14"/>
        <v/>
      </c>
      <c r="G124" s="76" t="str">
        <f t="shared" ca="1" si="14"/>
        <v/>
      </c>
      <c r="H124" s="77" t="str">
        <f t="shared" ca="1" si="14"/>
        <v/>
      </c>
    </row>
    <row r="125" spans="1:8" ht="15.75" thickBot="1" x14ac:dyDescent="0.3">
      <c r="A125" s="75" t="str">
        <f t="shared" ca="1" si="11"/>
        <v/>
      </c>
      <c r="B125" s="76" t="str">
        <f t="shared" ca="1" si="12"/>
        <v/>
      </c>
      <c r="C125" s="76" t="str">
        <f t="shared" ca="1" si="14"/>
        <v/>
      </c>
      <c r="D125" s="76" t="str">
        <f t="shared" ca="1" si="14"/>
        <v/>
      </c>
      <c r="E125" s="76" t="str">
        <f t="shared" ca="1" si="14"/>
        <v/>
      </c>
      <c r="F125" s="76" t="str">
        <f t="shared" ca="1" si="14"/>
        <v/>
      </c>
      <c r="G125" s="76" t="str">
        <f t="shared" ca="1" si="14"/>
        <v/>
      </c>
      <c r="H125" s="77" t="str">
        <f t="shared" ca="1" si="14"/>
        <v/>
      </c>
    </row>
    <row r="126" spans="1:8" ht="15.75" thickBot="1" x14ac:dyDescent="0.3">
      <c r="A126" s="75" t="str">
        <f t="shared" ca="1" si="11"/>
        <v/>
      </c>
      <c r="B126" s="76" t="str">
        <f t="shared" ca="1" si="12"/>
        <v/>
      </c>
      <c r="C126" s="76" t="str">
        <f t="shared" ca="1" si="14"/>
        <v/>
      </c>
      <c r="D126" s="76" t="str">
        <f t="shared" ca="1" si="14"/>
        <v/>
      </c>
      <c r="E126" s="76" t="str">
        <f t="shared" ca="1" si="14"/>
        <v/>
      </c>
      <c r="F126" s="76" t="str">
        <f t="shared" ca="1" si="14"/>
        <v/>
      </c>
      <c r="G126" s="76" t="str">
        <f t="shared" ca="1" si="14"/>
        <v/>
      </c>
      <c r="H126" s="77" t="str">
        <f t="shared" ca="1" si="14"/>
        <v/>
      </c>
    </row>
    <row r="127" spans="1:8" ht="15.75" thickBot="1" x14ac:dyDescent="0.3">
      <c r="A127" s="75" t="str">
        <f t="shared" ca="1" si="11"/>
        <v/>
      </c>
      <c r="B127" s="76" t="str">
        <f t="shared" ca="1" si="12"/>
        <v/>
      </c>
      <c r="C127" s="76" t="str">
        <f t="shared" ca="1" si="14"/>
        <v/>
      </c>
      <c r="D127" s="76" t="str">
        <f t="shared" ca="1" si="14"/>
        <v/>
      </c>
      <c r="E127" s="76" t="str">
        <f t="shared" ca="1" si="14"/>
        <v/>
      </c>
      <c r="F127" s="76" t="str">
        <f t="shared" ca="1" si="14"/>
        <v/>
      </c>
      <c r="G127" s="76" t="str">
        <f t="shared" ca="1" si="14"/>
        <v/>
      </c>
      <c r="H127" s="77" t="str">
        <f t="shared" ca="1" si="14"/>
        <v/>
      </c>
    </row>
    <row r="128" spans="1:8" ht="15.75" thickBot="1" x14ac:dyDescent="0.3">
      <c r="A128" s="75" t="str">
        <f t="shared" ca="1" si="11"/>
        <v/>
      </c>
      <c r="B128" s="76" t="str">
        <f t="shared" ca="1" si="12"/>
        <v/>
      </c>
      <c r="C128" s="76" t="str">
        <f t="shared" ca="1" si="14"/>
        <v/>
      </c>
      <c r="D128" s="76" t="str">
        <f t="shared" ca="1" si="14"/>
        <v/>
      </c>
      <c r="E128" s="76" t="str">
        <f t="shared" ca="1" si="14"/>
        <v/>
      </c>
      <c r="F128" s="76" t="str">
        <f t="shared" ca="1" si="14"/>
        <v/>
      </c>
      <c r="G128" s="76" t="str">
        <f t="shared" ca="1" si="14"/>
        <v/>
      </c>
      <c r="H128" s="77" t="str">
        <f t="shared" ca="1" si="14"/>
        <v/>
      </c>
    </row>
    <row r="129" spans="1:8" ht="15.75" thickBot="1" x14ac:dyDescent="0.3">
      <c r="A129" s="75" t="str">
        <f t="shared" ca="1" si="11"/>
        <v/>
      </c>
      <c r="B129" s="76" t="str">
        <f t="shared" ca="1" si="12"/>
        <v/>
      </c>
      <c r="C129" s="76" t="str">
        <f t="shared" ca="1" si="14"/>
        <v/>
      </c>
      <c r="D129" s="76" t="str">
        <f t="shared" ca="1" si="14"/>
        <v/>
      </c>
      <c r="E129" s="76" t="str">
        <f t="shared" ca="1" si="14"/>
        <v/>
      </c>
      <c r="F129" s="76" t="str">
        <f t="shared" ca="1" si="14"/>
        <v/>
      </c>
      <c r="G129" s="76" t="str">
        <f t="shared" ca="1" si="14"/>
        <v/>
      </c>
      <c r="H129" s="77" t="str">
        <f t="shared" ca="1" si="14"/>
        <v/>
      </c>
    </row>
    <row r="130" spans="1:8" ht="15.75" thickBot="1" x14ac:dyDescent="0.3">
      <c r="A130" s="75" t="str">
        <f t="shared" ca="1" si="11"/>
        <v/>
      </c>
      <c r="B130" s="76" t="str">
        <f t="shared" ca="1" si="12"/>
        <v/>
      </c>
      <c r="C130" s="76" t="str">
        <f t="shared" ca="1" si="14"/>
        <v/>
      </c>
      <c r="D130" s="76" t="str">
        <f t="shared" ca="1" si="14"/>
        <v/>
      </c>
      <c r="E130" s="76" t="str">
        <f t="shared" ca="1" si="14"/>
        <v/>
      </c>
      <c r="F130" s="76" t="str">
        <f t="shared" ca="1" si="14"/>
        <v/>
      </c>
      <c r="G130" s="76" t="str">
        <f t="shared" ca="1" si="14"/>
        <v/>
      </c>
      <c r="H130" s="77" t="str">
        <f t="shared" ca="1" si="14"/>
        <v/>
      </c>
    </row>
    <row r="131" spans="1:8" ht="15.75" thickBot="1" x14ac:dyDescent="0.3">
      <c r="A131" s="75" t="str">
        <f t="shared" ca="1" si="11"/>
        <v/>
      </c>
      <c r="B131" s="76" t="str">
        <f t="shared" ca="1" si="12"/>
        <v/>
      </c>
      <c r="C131" s="76" t="str">
        <f t="shared" ca="1" si="14"/>
        <v/>
      </c>
      <c r="D131" s="76" t="str">
        <f t="shared" ca="1" si="14"/>
        <v/>
      </c>
      <c r="E131" s="76" t="str">
        <f t="shared" ca="1" si="14"/>
        <v/>
      </c>
      <c r="F131" s="76" t="str">
        <f t="shared" ca="1" si="14"/>
        <v/>
      </c>
      <c r="G131" s="76" t="str">
        <f t="shared" ca="1" si="14"/>
        <v/>
      </c>
      <c r="H131" s="77" t="str">
        <f t="shared" ca="1" si="14"/>
        <v/>
      </c>
    </row>
    <row r="132" spans="1:8" ht="15.75" thickBot="1" x14ac:dyDescent="0.3">
      <c r="A132" s="75" t="str">
        <f t="shared" ca="1" si="11"/>
        <v/>
      </c>
      <c r="B132" s="76" t="str">
        <f t="shared" ca="1" si="12"/>
        <v/>
      </c>
      <c r="C132" s="76" t="str">
        <f t="shared" ca="1" si="14"/>
        <v/>
      </c>
      <c r="D132" s="76" t="str">
        <f t="shared" ca="1" si="14"/>
        <v/>
      </c>
      <c r="E132" s="76" t="str">
        <f t="shared" ca="1" si="14"/>
        <v/>
      </c>
      <c r="F132" s="76" t="str">
        <f t="shared" ca="1" si="14"/>
        <v/>
      </c>
      <c r="G132" s="76" t="str">
        <f t="shared" ca="1" si="14"/>
        <v/>
      </c>
      <c r="H132" s="77" t="str">
        <f t="shared" ca="1" si="14"/>
        <v/>
      </c>
    </row>
    <row r="133" spans="1:8" ht="15.75" thickBot="1" x14ac:dyDescent="0.3">
      <c r="A133" s="75" t="str">
        <f t="shared" ca="1" si="11"/>
        <v/>
      </c>
      <c r="B133" s="76" t="str">
        <f t="shared" ca="1" si="12"/>
        <v/>
      </c>
      <c r="C133" s="76" t="str">
        <f t="shared" ca="1" si="14"/>
        <v/>
      </c>
      <c r="D133" s="76" t="str">
        <f t="shared" ca="1" si="14"/>
        <v/>
      </c>
      <c r="E133" s="76" t="str">
        <f t="shared" ca="1" si="14"/>
        <v/>
      </c>
      <c r="F133" s="76" t="str">
        <f t="shared" ca="1" si="14"/>
        <v/>
      </c>
      <c r="G133" s="76" t="str">
        <f t="shared" ca="1" si="14"/>
        <v/>
      </c>
      <c r="H133" s="77" t="str">
        <f t="shared" ca="1" si="14"/>
        <v/>
      </c>
    </row>
    <row r="134" spans="1:8" ht="15.75" thickBot="1" x14ac:dyDescent="0.3">
      <c r="A134" s="75" t="str">
        <f t="shared" ca="1" si="11"/>
        <v/>
      </c>
      <c r="B134" s="76" t="str">
        <f t="shared" ca="1" si="12"/>
        <v/>
      </c>
      <c r="C134" s="76" t="str">
        <f t="shared" ref="C134:H149" ca="1" si="15">IF($A134="","",((C$171-C$88)/83)+C133)</f>
        <v/>
      </c>
      <c r="D134" s="76" t="str">
        <f t="shared" ca="1" si="15"/>
        <v/>
      </c>
      <c r="E134" s="76" t="str">
        <f t="shared" ca="1" si="15"/>
        <v/>
      </c>
      <c r="F134" s="76" t="str">
        <f t="shared" ca="1" si="15"/>
        <v/>
      </c>
      <c r="G134" s="76" t="str">
        <f t="shared" ca="1" si="15"/>
        <v/>
      </c>
      <c r="H134" s="77" t="str">
        <f t="shared" ca="1" si="15"/>
        <v/>
      </c>
    </row>
    <row r="135" spans="1:8" ht="15.75" thickBot="1" x14ac:dyDescent="0.3">
      <c r="A135" s="75" t="str">
        <f t="shared" ca="1" si="11"/>
        <v/>
      </c>
      <c r="B135" s="76" t="str">
        <f t="shared" ca="1" si="12"/>
        <v/>
      </c>
      <c r="C135" s="76" t="str">
        <f t="shared" ca="1" si="15"/>
        <v/>
      </c>
      <c r="D135" s="76" t="str">
        <f t="shared" ca="1" si="15"/>
        <v/>
      </c>
      <c r="E135" s="76" t="str">
        <f t="shared" ca="1" si="15"/>
        <v/>
      </c>
      <c r="F135" s="76" t="str">
        <f t="shared" ca="1" si="15"/>
        <v/>
      </c>
      <c r="G135" s="76" t="str">
        <f t="shared" ca="1" si="15"/>
        <v/>
      </c>
      <c r="H135" s="77" t="str">
        <f t="shared" ca="1" si="15"/>
        <v/>
      </c>
    </row>
    <row r="136" spans="1:8" ht="15.75" thickBot="1" x14ac:dyDescent="0.3">
      <c r="A136" s="75" t="str">
        <f t="shared" ca="1" si="11"/>
        <v/>
      </c>
      <c r="B136" s="76" t="str">
        <f t="shared" ca="1" si="12"/>
        <v/>
      </c>
      <c r="C136" s="76" t="str">
        <f t="shared" ca="1" si="15"/>
        <v/>
      </c>
      <c r="D136" s="76" t="str">
        <f t="shared" ca="1" si="15"/>
        <v/>
      </c>
      <c r="E136" s="76" t="str">
        <f t="shared" ca="1" si="15"/>
        <v/>
      </c>
      <c r="F136" s="76" t="str">
        <f t="shared" ca="1" si="15"/>
        <v/>
      </c>
      <c r="G136" s="76" t="str">
        <f t="shared" ca="1" si="15"/>
        <v/>
      </c>
      <c r="H136" s="77" t="str">
        <f t="shared" ca="1" si="15"/>
        <v/>
      </c>
    </row>
    <row r="137" spans="1:8" ht="15.75" thickBot="1" x14ac:dyDescent="0.3">
      <c r="A137" s="75" t="str">
        <f t="shared" ca="1" si="11"/>
        <v/>
      </c>
      <c r="B137" s="76" t="str">
        <f t="shared" ca="1" si="12"/>
        <v/>
      </c>
      <c r="C137" s="76" t="str">
        <f t="shared" ca="1" si="15"/>
        <v/>
      </c>
      <c r="D137" s="76" t="str">
        <f t="shared" ca="1" si="15"/>
        <v/>
      </c>
      <c r="E137" s="76" t="str">
        <f t="shared" ca="1" si="15"/>
        <v/>
      </c>
      <c r="F137" s="76" t="str">
        <f t="shared" ca="1" si="15"/>
        <v/>
      </c>
      <c r="G137" s="76" t="str">
        <f t="shared" ca="1" si="15"/>
        <v/>
      </c>
      <c r="H137" s="77" t="str">
        <f t="shared" ca="1" si="15"/>
        <v/>
      </c>
    </row>
    <row r="138" spans="1:8" ht="15.75" thickBot="1" x14ac:dyDescent="0.3">
      <c r="A138" s="75" t="str">
        <f t="shared" ca="1" si="11"/>
        <v/>
      </c>
      <c r="B138" s="76" t="str">
        <f t="shared" ca="1" si="12"/>
        <v/>
      </c>
      <c r="C138" s="76" t="str">
        <f t="shared" ca="1" si="15"/>
        <v/>
      </c>
      <c r="D138" s="76" t="str">
        <f t="shared" ca="1" si="15"/>
        <v/>
      </c>
      <c r="E138" s="76" t="str">
        <f t="shared" ca="1" si="15"/>
        <v/>
      </c>
      <c r="F138" s="76" t="str">
        <f t="shared" ca="1" si="15"/>
        <v/>
      </c>
      <c r="G138" s="76" t="str">
        <f t="shared" ca="1" si="15"/>
        <v/>
      </c>
      <c r="H138" s="77" t="str">
        <f t="shared" ca="1" si="15"/>
        <v/>
      </c>
    </row>
    <row r="139" spans="1:8" ht="15.75" thickBot="1" x14ac:dyDescent="0.3">
      <c r="A139" s="75" t="str">
        <f t="shared" ca="1" si="11"/>
        <v/>
      </c>
      <c r="B139" s="76" t="str">
        <f t="shared" ca="1" si="12"/>
        <v/>
      </c>
      <c r="C139" s="76" t="str">
        <f t="shared" ca="1" si="15"/>
        <v/>
      </c>
      <c r="D139" s="76" t="str">
        <f t="shared" ca="1" si="15"/>
        <v/>
      </c>
      <c r="E139" s="76" t="str">
        <f t="shared" ca="1" si="15"/>
        <v/>
      </c>
      <c r="F139" s="76" t="str">
        <f t="shared" ca="1" si="15"/>
        <v/>
      </c>
      <c r="G139" s="76" t="str">
        <f t="shared" ca="1" si="15"/>
        <v/>
      </c>
      <c r="H139" s="77" t="str">
        <f t="shared" ca="1" si="15"/>
        <v/>
      </c>
    </row>
    <row r="140" spans="1:8" ht="15.75" thickBot="1" x14ac:dyDescent="0.3">
      <c r="A140" s="75" t="str">
        <f t="shared" ca="1" si="11"/>
        <v/>
      </c>
      <c r="B140" s="76" t="str">
        <f t="shared" ca="1" si="12"/>
        <v/>
      </c>
      <c r="C140" s="76" t="str">
        <f t="shared" ca="1" si="15"/>
        <v/>
      </c>
      <c r="D140" s="76" t="str">
        <f t="shared" ca="1" si="15"/>
        <v/>
      </c>
      <c r="E140" s="76" t="str">
        <f t="shared" ca="1" si="15"/>
        <v/>
      </c>
      <c r="F140" s="76" t="str">
        <f t="shared" ca="1" si="15"/>
        <v/>
      </c>
      <c r="G140" s="76" t="str">
        <f t="shared" ca="1" si="15"/>
        <v/>
      </c>
      <c r="H140" s="77" t="str">
        <f t="shared" ca="1" si="15"/>
        <v/>
      </c>
    </row>
    <row r="141" spans="1:8" ht="15.75" thickBot="1" x14ac:dyDescent="0.3">
      <c r="A141" s="75" t="str">
        <f t="shared" ca="1" si="11"/>
        <v/>
      </c>
      <c r="B141" s="76" t="str">
        <f t="shared" ca="1" si="12"/>
        <v/>
      </c>
      <c r="C141" s="76" t="str">
        <f t="shared" ca="1" si="15"/>
        <v/>
      </c>
      <c r="D141" s="76" t="str">
        <f t="shared" ca="1" si="15"/>
        <v/>
      </c>
      <c r="E141" s="76" t="str">
        <f t="shared" ca="1" si="15"/>
        <v/>
      </c>
      <c r="F141" s="76" t="str">
        <f t="shared" ca="1" si="15"/>
        <v/>
      </c>
      <c r="G141" s="76" t="str">
        <f t="shared" ca="1" si="15"/>
        <v/>
      </c>
      <c r="H141" s="77" t="str">
        <f t="shared" ca="1" si="15"/>
        <v/>
      </c>
    </row>
    <row r="142" spans="1:8" ht="15.75" thickBot="1" x14ac:dyDescent="0.3">
      <c r="A142" s="75" t="str">
        <f t="shared" ca="1" si="11"/>
        <v/>
      </c>
      <c r="B142" s="76" t="str">
        <f t="shared" ca="1" si="12"/>
        <v/>
      </c>
      <c r="C142" s="76" t="str">
        <f t="shared" ca="1" si="15"/>
        <v/>
      </c>
      <c r="D142" s="76" t="str">
        <f t="shared" ca="1" si="15"/>
        <v/>
      </c>
      <c r="E142" s="76" t="str">
        <f t="shared" ca="1" si="15"/>
        <v/>
      </c>
      <c r="F142" s="76" t="str">
        <f t="shared" ca="1" si="15"/>
        <v/>
      </c>
      <c r="G142" s="76" t="str">
        <f t="shared" ca="1" si="15"/>
        <v/>
      </c>
      <c r="H142" s="77" t="str">
        <f t="shared" ca="1" si="15"/>
        <v/>
      </c>
    </row>
    <row r="143" spans="1:8" ht="15.75" thickBot="1" x14ac:dyDescent="0.3">
      <c r="A143" s="75" t="str">
        <f t="shared" ca="1" si="11"/>
        <v/>
      </c>
      <c r="B143" s="76" t="str">
        <f t="shared" ca="1" si="12"/>
        <v/>
      </c>
      <c r="C143" s="76" t="str">
        <f t="shared" ca="1" si="15"/>
        <v/>
      </c>
      <c r="D143" s="76" t="str">
        <f t="shared" ca="1" si="15"/>
        <v/>
      </c>
      <c r="E143" s="76" t="str">
        <f t="shared" ca="1" si="15"/>
        <v/>
      </c>
      <c r="F143" s="76" t="str">
        <f t="shared" ca="1" si="15"/>
        <v/>
      </c>
      <c r="G143" s="76" t="str">
        <f t="shared" ca="1" si="15"/>
        <v/>
      </c>
      <c r="H143" s="77" t="str">
        <f t="shared" ca="1" si="15"/>
        <v/>
      </c>
    </row>
    <row r="144" spans="1:8" ht="15.75" thickBot="1" x14ac:dyDescent="0.3">
      <c r="A144" s="75" t="str">
        <f t="shared" ca="1" si="11"/>
        <v/>
      </c>
      <c r="B144" s="76" t="str">
        <f t="shared" ca="1" si="12"/>
        <v/>
      </c>
      <c r="C144" s="76" t="str">
        <f t="shared" ca="1" si="15"/>
        <v/>
      </c>
      <c r="D144" s="76" t="str">
        <f t="shared" ca="1" si="15"/>
        <v/>
      </c>
      <c r="E144" s="76" t="str">
        <f t="shared" ca="1" si="15"/>
        <v/>
      </c>
      <c r="F144" s="76" t="str">
        <f t="shared" ca="1" si="15"/>
        <v/>
      </c>
      <c r="G144" s="76" t="str">
        <f t="shared" ca="1" si="15"/>
        <v/>
      </c>
      <c r="H144" s="77" t="str">
        <f t="shared" ca="1" si="15"/>
        <v/>
      </c>
    </row>
    <row r="145" spans="1:8" ht="15.75" thickBot="1" x14ac:dyDescent="0.3">
      <c r="A145" s="75" t="str">
        <f t="shared" ca="1" si="11"/>
        <v/>
      </c>
      <c r="B145" s="76" t="str">
        <f t="shared" ca="1" si="12"/>
        <v/>
      </c>
      <c r="C145" s="76" t="str">
        <f t="shared" ca="1" si="15"/>
        <v/>
      </c>
      <c r="D145" s="76" t="str">
        <f t="shared" ca="1" si="15"/>
        <v/>
      </c>
      <c r="E145" s="76" t="str">
        <f t="shared" ca="1" si="15"/>
        <v/>
      </c>
      <c r="F145" s="76" t="str">
        <f t="shared" ca="1" si="15"/>
        <v/>
      </c>
      <c r="G145" s="76" t="str">
        <f t="shared" ca="1" si="15"/>
        <v/>
      </c>
      <c r="H145" s="77" t="str">
        <f t="shared" ca="1" si="15"/>
        <v/>
      </c>
    </row>
    <row r="146" spans="1:8" ht="15.75" thickBot="1" x14ac:dyDescent="0.3">
      <c r="A146" s="75" t="str">
        <f t="shared" ca="1" si="11"/>
        <v/>
      </c>
      <c r="B146" s="76" t="str">
        <f t="shared" ca="1" si="12"/>
        <v/>
      </c>
      <c r="C146" s="76" t="str">
        <f t="shared" ca="1" si="15"/>
        <v/>
      </c>
      <c r="D146" s="76" t="str">
        <f t="shared" ca="1" si="15"/>
        <v/>
      </c>
      <c r="E146" s="76" t="str">
        <f t="shared" ca="1" si="15"/>
        <v/>
      </c>
      <c r="F146" s="76" t="str">
        <f t="shared" ca="1" si="15"/>
        <v/>
      </c>
      <c r="G146" s="76" t="str">
        <f t="shared" ca="1" si="15"/>
        <v/>
      </c>
      <c r="H146" s="77" t="str">
        <f t="shared" ca="1" si="15"/>
        <v/>
      </c>
    </row>
    <row r="147" spans="1:8" ht="15.75" thickBot="1" x14ac:dyDescent="0.3">
      <c r="A147" s="75" t="str">
        <f t="shared" ca="1" si="11"/>
        <v/>
      </c>
      <c r="B147" s="76" t="str">
        <f t="shared" ca="1" si="12"/>
        <v/>
      </c>
      <c r="C147" s="76" t="str">
        <f t="shared" ca="1" si="15"/>
        <v/>
      </c>
      <c r="D147" s="76" t="str">
        <f t="shared" ca="1" si="15"/>
        <v/>
      </c>
      <c r="E147" s="76" t="str">
        <f t="shared" ca="1" si="15"/>
        <v/>
      </c>
      <c r="F147" s="76" t="str">
        <f t="shared" ca="1" si="15"/>
        <v/>
      </c>
      <c r="G147" s="76" t="str">
        <f t="shared" ca="1" si="15"/>
        <v/>
      </c>
      <c r="H147" s="77" t="str">
        <f t="shared" ca="1" si="15"/>
        <v/>
      </c>
    </row>
    <row r="148" spans="1:8" ht="15.75" thickBot="1" x14ac:dyDescent="0.3">
      <c r="A148" s="75" t="str">
        <f t="shared" ca="1" si="11"/>
        <v/>
      </c>
      <c r="B148" s="76" t="str">
        <f t="shared" ca="1" si="12"/>
        <v/>
      </c>
      <c r="C148" s="76" t="str">
        <f t="shared" ca="1" si="15"/>
        <v/>
      </c>
      <c r="D148" s="76" t="str">
        <f t="shared" ca="1" si="15"/>
        <v/>
      </c>
      <c r="E148" s="76" t="str">
        <f t="shared" ca="1" si="15"/>
        <v/>
      </c>
      <c r="F148" s="76" t="str">
        <f t="shared" ca="1" si="15"/>
        <v/>
      </c>
      <c r="G148" s="76" t="str">
        <f t="shared" ca="1" si="15"/>
        <v/>
      </c>
      <c r="H148" s="77" t="str">
        <f t="shared" ca="1" si="15"/>
        <v/>
      </c>
    </row>
    <row r="149" spans="1:8" ht="15.75" thickBot="1" x14ac:dyDescent="0.3">
      <c r="A149" s="75" t="str">
        <f t="shared" ca="1" si="11"/>
        <v/>
      </c>
      <c r="B149" s="76" t="str">
        <f t="shared" ca="1" si="12"/>
        <v/>
      </c>
      <c r="C149" s="76" t="str">
        <f t="shared" ca="1" si="15"/>
        <v/>
      </c>
      <c r="D149" s="76" t="str">
        <f t="shared" ca="1" si="15"/>
        <v/>
      </c>
      <c r="E149" s="76" t="str">
        <f t="shared" ca="1" si="15"/>
        <v/>
      </c>
      <c r="F149" s="76" t="str">
        <f t="shared" ca="1" si="15"/>
        <v/>
      </c>
      <c r="G149" s="76" t="str">
        <f t="shared" ca="1" si="15"/>
        <v/>
      </c>
      <c r="H149" s="77" t="str">
        <f t="shared" ca="1" si="15"/>
        <v/>
      </c>
    </row>
    <row r="150" spans="1:8" ht="15.75" thickBot="1" x14ac:dyDescent="0.3">
      <c r="A150" s="75" t="str">
        <f t="shared" ca="1" si="11"/>
        <v/>
      </c>
      <c r="B150" s="76" t="str">
        <f t="shared" ca="1" si="12"/>
        <v/>
      </c>
      <c r="C150" s="76" t="str">
        <f t="shared" ref="C150:H165" ca="1" si="16">IF($A150="","",((C$171-C$88)/83)+C149)</f>
        <v/>
      </c>
      <c r="D150" s="76" t="str">
        <f t="shared" ca="1" si="16"/>
        <v/>
      </c>
      <c r="E150" s="76" t="str">
        <f t="shared" ca="1" si="16"/>
        <v/>
      </c>
      <c r="F150" s="76" t="str">
        <f t="shared" ca="1" si="16"/>
        <v/>
      </c>
      <c r="G150" s="76" t="str">
        <f t="shared" ca="1" si="16"/>
        <v/>
      </c>
      <c r="H150" s="77" t="str">
        <f t="shared" ca="1" si="16"/>
        <v/>
      </c>
    </row>
    <row r="151" spans="1:8" ht="15.75" thickBot="1" x14ac:dyDescent="0.3">
      <c r="A151" s="75" t="str">
        <f t="shared" ref="A151:A167" ca="1" si="17">IF($A$88="","",ROUND(A150+0.001,3))</f>
        <v/>
      </c>
      <c r="B151" s="76" t="str">
        <f t="shared" ref="B151:B167" ca="1" si="18">IF($A151="","",(($B$171-$B$88)/83)+B150)</f>
        <v/>
      </c>
      <c r="C151" s="76" t="str">
        <f t="shared" ca="1" si="16"/>
        <v/>
      </c>
      <c r="D151" s="76" t="str">
        <f t="shared" ca="1" si="16"/>
        <v/>
      </c>
      <c r="E151" s="76" t="str">
        <f t="shared" ca="1" si="16"/>
        <v/>
      </c>
      <c r="F151" s="76" t="str">
        <f t="shared" ca="1" si="16"/>
        <v/>
      </c>
      <c r="G151" s="76" t="str">
        <f t="shared" ca="1" si="16"/>
        <v/>
      </c>
      <c r="H151" s="77" t="str">
        <f t="shared" ca="1" si="16"/>
        <v/>
      </c>
    </row>
    <row r="152" spans="1:8" ht="15.75" thickBot="1" x14ac:dyDescent="0.3">
      <c r="A152" s="75" t="str">
        <f t="shared" ca="1" si="17"/>
        <v/>
      </c>
      <c r="B152" s="76" t="str">
        <f t="shared" ca="1" si="18"/>
        <v/>
      </c>
      <c r="C152" s="76" t="str">
        <f t="shared" ca="1" si="16"/>
        <v/>
      </c>
      <c r="D152" s="76" t="str">
        <f t="shared" ca="1" si="16"/>
        <v/>
      </c>
      <c r="E152" s="76" t="str">
        <f t="shared" ca="1" si="16"/>
        <v/>
      </c>
      <c r="F152" s="76" t="str">
        <f t="shared" ca="1" si="16"/>
        <v/>
      </c>
      <c r="G152" s="76" t="str">
        <f t="shared" ca="1" si="16"/>
        <v/>
      </c>
      <c r="H152" s="77" t="str">
        <f t="shared" ca="1" si="16"/>
        <v/>
      </c>
    </row>
    <row r="153" spans="1:8" ht="15.75" thickBot="1" x14ac:dyDescent="0.3">
      <c r="A153" s="75" t="str">
        <f t="shared" ca="1" si="17"/>
        <v/>
      </c>
      <c r="B153" s="76" t="str">
        <f t="shared" ca="1" si="18"/>
        <v/>
      </c>
      <c r="C153" s="76" t="str">
        <f t="shared" ca="1" si="16"/>
        <v/>
      </c>
      <c r="D153" s="76" t="str">
        <f t="shared" ca="1" si="16"/>
        <v/>
      </c>
      <c r="E153" s="76" t="str">
        <f t="shared" ca="1" si="16"/>
        <v/>
      </c>
      <c r="F153" s="76" t="str">
        <f t="shared" ca="1" si="16"/>
        <v/>
      </c>
      <c r="G153" s="76" t="str">
        <f t="shared" ca="1" si="16"/>
        <v/>
      </c>
      <c r="H153" s="77" t="str">
        <f t="shared" ca="1" si="16"/>
        <v/>
      </c>
    </row>
    <row r="154" spans="1:8" ht="15.75" thickBot="1" x14ac:dyDescent="0.3">
      <c r="A154" s="75" t="str">
        <f t="shared" ca="1" si="17"/>
        <v/>
      </c>
      <c r="B154" s="76" t="str">
        <f t="shared" ca="1" si="18"/>
        <v/>
      </c>
      <c r="C154" s="76" t="str">
        <f t="shared" ca="1" si="16"/>
        <v/>
      </c>
      <c r="D154" s="76" t="str">
        <f t="shared" ca="1" si="16"/>
        <v/>
      </c>
      <c r="E154" s="76" t="str">
        <f t="shared" ca="1" si="16"/>
        <v/>
      </c>
      <c r="F154" s="76" t="str">
        <f t="shared" ca="1" si="16"/>
        <v/>
      </c>
      <c r="G154" s="76" t="str">
        <f t="shared" ca="1" si="16"/>
        <v/>
      </c>
      <c r="H154" s="77" t="str">
        <f t="shared" ca="1" si="16"/>
        <v/>
      </c>
    </row>
    <row r="155" spans="1:8" ht="15.75" thickBot="1" x14ac:dyDescent="0.3">
      <c r="A155" s="75" t="str">
        <f t="shared" ca="1" si="17"/>
        <v/>
      </c>
      <c r="B155" s="76" t="str">
        <f t="shared" ca="1" si="18"/>
        <v/>
      </c>
      <c r="C155" s="76" t="str">
        <f t="shared" ca="1" si="16"/>
        <v/>
      </c>
      <c r="D155" s="76" t="str">
        <f t="shared" ca="1" si="16"/>
        <v/>
      </c>
      <c r="E155" s="76" t="str">
        <f t="shared" ca="1" si="16"/>
        <v/>
      </c>
      <c r="F155" s="76" t="str">
        <f t="shared" ca="1" si="16"/>
        <v/>
      </c>
      <c r="G155" s="76" t="str">
        <f t="shared" ca="1" si="16"/>
        <v/>
      </c>
      <c r="H155" s="77" t="str">
        <f t="shared" ca="1" si="16"/>
        <v/>
      </c>
    </row>
    <row r="156" spans="1:8" ht="15.75" thickBot="1" x14ac:dyDescent="0.3">
      <c r="A156" s="75" t="str">
        <f t="shared" ca="1" si="17"/>
        <v/>
      </c>
      <c r="B156" s="76" t="str">
        <f t="shared" ca="1" si="18"/>
        <v/>
      </c>
      <c r="C156" s="76" t="str">
        <f t="shared" ca="1" si="16"/>
        <v/>
      </c>
      <c r="D156" s="76" t="str">
        <f t="shared" ca="1" si="16"/>
        <v/>
      </c>
      <c r="E156" s="76" t="str">
        <f t="shared" ca="1" si="16"/>
        <v/>
      </c>
      <c r="F156" s="76" t="str">
        <f t="shared" ca="1" si="16"/>
        <v/>
      </c>
      <c r="G156" s="76" t="str">
        <f t="shared" ca="1" si="16"/>
        <v/>
      </c>
      <c r="H156" s="77" t="str">
        <f t="shared" ca="1" si="16"/>
        <v/>
      </c>
    </row>
    <row r="157" spans="1:8" ht="15.75" thickBot="1" x14ac:dyDescent="0.3">
      <c r="A157" s="75" t="str">
        <f t="shared" ca="1" si="17"/>
        <v/>
      </c>
      <c r="B157" s="76" t="str">
        <f t="shared" ca="1" si="18"/>
        <v/>
      </c>
      <c r="C157" s="76" t="str">
        <f t="shared" ca="1" si="16"/>
        <v/>
      </c>
      <c r="D157" s="76" t="str">
        <f t="shared" ca="1" si="16"/>
        <v/>
      </c>
      <c r="E157" s="76" t="str">
        <f t="shared" ca="1" si="16"/>
        <v/>
      </c>
      <c r="F157" s="76" t="str">
        <f t="shared" ca="1" si="16"/>
        <v/>
      </c>
      <c r="G157" s="76" t="str">
        <f t="shared" ca="1" si="16"/>
        <v/>
      </c>
      <c r="H157" s="77" t="str">
        <f t="shared" ca="1" si="16"/>
        <v/>
      </c>
    </row>
    <row r="158" spans="1:8" ht="15.75" thickBot="1" x14ac:dyDescent="0.3">
      <c r="A158" s="75" t="str">
        <f t="shared" ca="1" si="17"/>
        <v/>
      </c>
      <c r="B158" s="76" t="str">
        <f t="shared" ca="1" si="18"/>
        <v/>
      </c>
      <c r="C158" s="76" t="str">
        <f t="shared" ca="1" si="16"/>
        <v/>
      </c>
      <c r="D158" s="76" t="str">
        <f t="shared" ca="1" si="16"/>
        <v/>
      </c>
      <c r="E158" s="76" t="str">
        <f t="shared" ca="1" si="16"/>
        <v/>
      </c>
      <c r="F158" s="76" t="str">
        <f t="shared" ca="1" si="16"/>
        <v/>
      </c>
      <c r="G158" s="76" t="str">
        <f t="shared" ca="1" si="16"/>
        <v/>
      </c>
      <c r="H158" s="77" t="str">
        <f t="shared" ca="1" si="16"/>
        <v/>
      </c>
    </row>
    <row r="159" spans="1:8" ht="15.75" thickBot="1" x14ac:dyDescent="0.3">
      <c r="A159" s="75" t="str">
        <f t="shared" ca="1" si="17"/>
        <v/>
      </c>
      <c r="B159" s="76" t="str">
        <f t="shared" ca="1" si="18"/>
        <v/>
      </c>
      <c r="C159" s="76" t="str">
        <f t="shared" ca="1" si="16"/>
        <v/>
      </c>
      <c r="D159" s="76" t="str">
        <f t="shared" ca="1" si="16"/>
        <v/>
      </c>
      <c r="E159" s="76" t="str">
        <f t="shared" ca="1" si="16"/>
        <v/>
      </c>
      <c r="F159" s="76" t="str">
        <f t="shared" ca="1" si="16"/>
        <v/>
      </c>
      <c r="G159" s="76" t="str">
        <f t="shared" ca="1" si="16"/>
        <v/>
      </c>
      <c r="H159" s="77" t="str">
        <f t="shared" ca="1" si="16"/>
        <v/>
      </c>
    </row>
    <row r="160" spans="1:8" ht="15.75" thickBot="1" x14ac:dyDescent="0.3">
      <c r="A160" s="75" t="str">
        <f t="shared" ca="1" si="17"/>
        <v/>
      </c>
      <c r="B160" s="76" t="str">
        <f t="shared" ca="1" si="18"/>
        <v/>
      </c>
      <c r="C160" s="76" t="str">
        <f t="shared" ca="1" si="16"/>
        <v/>
      </c>
      <c r="D160" s="76" t="str">
        <f t="shared" ca="1" si="16"/>
        <v/>
      </c>
      <c r="E160" s="76" t="str">
        <f t="shared" ca="1" si="16"/>
        <v/>
      </c>
      <c r="F160" s="76" t="str">
        <f t="shared" ca="1" si="16"/>
        <v/>
      </c>
      <c r="G160" s="76" t="str">
        <f t="shared" ca="1" si="16"/>
        <v/>
      </c>
      <c r="H160" s="77" t="str">
        <f t="shared" ca="1" si="16"/>
        <v/>
      </c>
    </row>
    <row r="161" spans="1:8" ht="15.75" thickBot="1" x14ac:dyDescent="0.3">
      <c r="A161" s="75" t="str">
        <f t="shared" ca="1" si="17"/>
        <v/>
      </c>
      <c r="B161" s="76" t="str">
        <f t="shared" ca="1" si="18"/>
        <v/>
      </c>
      <c r="C161" s="76" t="str">
        <f t="shared" ca="1" si="16"/>
        <v/>
      </c>
      <c r="D161" s="76" t="str">
        <f t="shared" ca="1" si="16"/>
        <v/>
      </c>
      <c r="E161" s="76" t="str">
        <f t="shared" ca="1" si="16"/>
        <v/>
      </c>
      <c r="F161" s="76" t="str">
        <f t="shared" ca="1" si="16"/>
        <v/>
      </c>
      <c r="G161" s="76" t="str">
        <f t="shared" ca="1" si="16"/>
        <v/>
      </c>
      <c r="H161" s="77" t="str">
        <f t="shared" ca="1" si="16"/>
        <v/>
      </c>
    </row>
    <row r="162" spans="1:8" ht="15.75" thickBot="1" x14ac:dyDescent="0.3">
      <c r="A162" s="75" t="str">
        <f t="shared" ca="1" si="17"/>
        <v/>
      </c>
      <c r="B162" s="76" t="str">
        <f t="shared" ca="1" si="18"/>
        <v/>
      </c>
      <c r="C162" s="76" t="str">
        <f t="shared" ca="1" si="16"/>
        <v/>
      </c>
      <c r="D162" s="76" t="str">
        <f t="shared" ca="1" si="16"/>
        <v/>
      </c>
      <c r="E162" s="76" t="str">
        <f t="shared" ca="1" si="16"/>
        <v/>
      </c>
      <c r="F162" s="76" t="str">
        <f t="shared" ca="1" si="16"/>
        <v/>
      </c>
      <c r="G162" s="76" t="str">
        <f t="shared" ca="1" si="16"/>
        <v/>
      </c>
      <c r="H162" s="77" t="str">
        <f t="shared" ca="1" si="16"/>
        <v/>
      </c>
    </row>
    <row r="163" spans="1:8" ht="15.75" thickBot="1" x14ac:dyDescent="0.3">
      <c r="A163" s="75" t="str">
        <f t="shared" ca="1" si="17"/>
        <v/>
      </c>
      <c r="B163" s="76" t="str">
        <f t="shared" ca="1" si="18"/>
        <v/>
      </c>
      <c r="C163" s="76" t="str">
        <f t="shared" ca="1" si="16"/>
        <v/>
      </c>
      <c r="D163" s="76" t="str">
        <f t="shared" ca="1" si="16"/>
        <v/>
      </c>
      <c r="E163" s="76" t="str">
        <f t="shared" ca="1" si="16"/>
        <v/>
      </c>
      <c r="F163" s="76" t="str">
        <f t="shared" ca="1" si="16"/>
        <v/>
      </c>
      <c r="G163" s="76" t="str">
        <f t="shared" ca="1" si="16"/>
        <v/>
      </c>
      <c r="H163" s="77" t="str">
        <f t="shared" ca="1" si="16"/>
        <v/>
      </c>
    </row>
    <row r="164" spans="1:8" ht="15.75" thickBot="1" x14ac:dyDescent="0.3">
      <c r="A164" s="75" t="str">
        <f t="shared" ca="1" si="17"/>
        <v/>
      </c>
      <c r="B164" s="76" t="str">
        <f t="shared" ca="1" si="18"/>
        <v/>
      </c>
      <c r="C164" s="76" t="str">
        <f t="shared" ca="1" si="16"/>
        <v/>
      </c>
      <c r="D164" s="76" t="str">
        <f t="shared" ca="1" si="16"/>
        <v/>
      </c>
      <c r="E164" s="76" t="str">
        <f t="shared" ca="1" si="16"/>
        <v/>
      </c>
      <c r="F164" s="76" t="str">
        <f t="shared" ca="1" si="16"/>
        <v/>
      </c>
      <c r="G164" s="76" t="str">
        <f t="shared" ca="1" si="16"/>
        <v/>
      </c>
      <c r="H164" s="77" t="str">
        <f t="shared" ca="1" si="16"/>
        <v/>
      </c>
    </row>
    <row r="165" spans="1:8" ht="15.75" thickBot="1" x14ac:dyDescent="0.3">
      <c r="A165" s="75" t="str">
        <f t="shared" ca="1" si="17"/>
        <v/>
      </c>
      <c r="B165" s="76" t="str">
        <f t="shared" ca="1" si="18"/>
        <v/>
      </c>
      <c r="C165" s="76" t="str">
        <f t="shared" ca="1" si="16"/>
        <v/>
      </c>
      <c r="D165" s="76" t="str">
        <f t="shared" ca="1" si="16"/>
        <v/>
      </c>
      <c r="E165" s="76" t="str">
        <f t="shared" ca="1" si="16"/>
        <v/>
      </c>
      <c r="F165" s="76" t="str">
        <f t="shared" ca="1" si="16"/>
        <v/>
      </c>
      <c r="G165" s="76" t="str">
        <f t="shared" ca="1" si="16"/>
        <v/>
      </c>
      <c r="H165" s="77" t="str">
        <f t="shared" ca="1" si="16"/>
        <v/>
      </c>
    </row>
    <row r="166" spans="1:8" ht="15.75" thickBot="1" x14ac:dyDescent="0.3">
      <c r="A166" s="75" t="str">
        <f t="shared" ca="1" si="17"/>
        <v/>
      </c>
      <c r="B166" s="76" t="str">
        <f t="shared" ca="1" si="18"/>
        <v/>
      </c>
      <c r="C166" s="76" t="str">
        <f t="shared" ref="C166:H167" ca="1" si="19">IF($A166="","",((C$171-C$88)/83)+C165)</f>
        <v/>
      </c>
      <c r="D166" s="76" t="str">
        <f t="shared" ca="1" si="19"/>
        <v/>
      </c>
      <c r="E166" s="76" t="str">
        <f t="shared" ca="1" si="19"/>
        <v/>
      </c>
      <c r="F166" s="76" t="str">
        <f t="shared" ca="1" si="19"/>
        <v/>
      </c>
      <c r="G166" s="76" t="str">
        <f t="shared" ca="1" si="19"/>
        <v/>
      </c>
      <c r="H166" s="77" t="str">
        <f t="shared" ca="1" si="19"/>
        <v/>
      </c>
    </row>
    <row r="167" spans="1:8" ht="15.75" thickBot="1" x14ac:dyDescent="0.3">
      <c r="A167" s="75" t="str">
        <f t="shared" ca="1" si="17"/>
        <v/>
      </c>
      <c r="B167" s="76" t="str">
        <f t="shared" ca="1" si="18"/>
        <v/>
      </c>
      <c r="C167" s="76" t="str">
        <f t="shared" ca="1" si="19"/>
        <v/>
      </c>
      <c r="D167" s="76" t="str">
        <f t="shared" ca="1" si="19"/>
        <v/>
      </c>
      <c r="E167" s="76" t="str">
        <f t="shared" ca="1" si="19"/>
        <v/>
      </c>
      <c r="F167" s="76" t="str">
        <f t="shared" ca="1" si="19"/>
        <v/>
      </c>
      <c r="G167" s="76" t="str">
        <f t="shared" ca="1" si="19"/>
        <v/>
      </c>
      <c r="H167" s="77" t="str">
        <f t="shared" ca="1" si="19"/>
        <v/>
      </c>
    </row>
    <row r="168" spans="1:8" ht="15.75" thickBot="1" x14ac:dyDescent="0.3">
      <c r="A168" s="78" t="e">
        <f>IF('[1]Design Rainfall'!N43="","",ROUND('[1]Design Rainfall'!N43,3))</f>
        <v>#VALUE!</v>
      </c>
      <c r="B168" s="79" t="str">
        <f>IF('[1]Design Rainfall'!O43="","",'[1]Design Rainfall'!O43)</f>
        <v>2-year</v>
      </c>
      <c r="C168" s="79" t="str">
        <f>IF('[1]Design Rainfall'!P43="","",'[1]Design Rainfall'!P43)</f>
        <v>5-year</v>
      </c>
      <c r="D168" s="79" t="str">
        <f>IF('[1]Design Rainfall'!Q43="","",'[1]Design Rainfall'!Q43)</f>
        <v>10-year</v>
      </c>
      <c r="E168" s="79" t="str">
        <f>IF('[1]Design Rainfall'!R43="","",'[1]Design Rainfall'!R43)</f>
        <v>20-year</v>
      </c>
      <c r="F168" s="79" t="str">
        <f>IF('[1]Design Rainfall'!S43="","",'[1]Design Rainfall'!S43)</f>
        <v>50-year</v>
      </c>
      <c r="G168" s="79" t="str">
        <f>IF('[1]Design Rainfall'!T43="","",'[1]Design Rainfall'!T43)</f>
        <v>100-year</v>
      </c>
      <c r="H168" s="80" t="str">
        <f>IF('[1]Design Rainfall'!U43="","",'[1]Design Rainfall'!U43)</f>
        <v>200-year</v>
      </c>
    </row>
    <row r="169" spans="1:8" ht="15.75" thickBot="1" x14ac:dyDescent="0.3">
      <c r="A169" s="75" t="str">
        <f ca="1">IF($A$171="","",ROUND(A168+0.001,3))</f>
        <v/>
      </c>
      <c r="B169" s="76" t="str">
        <f ca="1">IF($A169="","",((B$421-B$171)/250)+B168)</f>
        <v/>
      </c>
      <c r="C169" s="76" t="str">
        <f t="shared" ref="C169:H184" ca="1" si="20">IF($A169="","",((C$421-C$171)/250)+C168)</f>
        <v/>
      </c>
      <c r="D169" s="76" t="str">
        <f t="shared" ca="1" si="20"/>
        <v/>
      </c>
      <c r="E169" s="76" t="str">
        <f t="shared" ca="1" si="20"/>
        <v/>
      </c>
      <c r="F169" s="76" t="str">
        <f t="shared" ca="1" si="20"/>
        <v/>
      </c>
      <c r="G169" s="76" t="str">
        <f t="shared" ca="1" si="20"/>
        <v/>
      </c>
      <c r="H169" s="77" t="str">
        <f t="shared" ca="1" si="20"/>
        <v/>
      </c>
    </row>
    <row r="170" spans="1:8" ht="15.75" thickBot="1" x14ac:dyDescent="0.3">
      <c r="A170" s="75" t="str">
        <f t="shared" ref="A170:A233" ca="1" si="21">IF($A$171="","",ROUND(A169+0.001,3))</f>
        <v/>
      </c>
      <c r="B170" s="76" t="str">
        <f t="shared" ref="B170:H185" ca="1" si="22">IF($A170="","",((B$421-B$171)/250)+B169)</f>
        <v/>
      </c>
      <c r="C170" s="76" t="str">
        <f t="shared" ca="1" si="20"/>
        <v/>
      </c>
      <c r="D170" s="76" t="str">
        <f t="shared" ca="1" si="20"/>
        <v/>
      </c>
      <c r="E170" s="76" t="str">
        <f t="shared" ca="1" si="20"/>
        <v/>
      </c>
      <c r="F170" s="76" t="str">
        <f t="shared" ca="1" si="20"/>
        <v/>
      </c>
      <c r="G170" s="76" t="str">
        <f t="shared" ca="1" si="20"/>
        <v/>
      </c>
      <c r="H170" s="77" t="str">
        <f t="shared" ca="1" si="20"/>
        <v/>
      </c>
    </row>
    <row r="171" spans="1:8" ht="15.75" thickBot="1" x14ac:dyDescent="0.3">
      <c r="A171" s="75" t="str">
        <f t="shared" ca="1" si="21"/>
        <v/>
      </c>
      <c r="B171" s="76" t="str">
        <f t="shared" ca="1" si="22"/>
        <v/>
      </c>
      <c r="C171" s="76" t="str">
        <f t="shared" ca="1" si="20"/>
        <v/>
      </c>
      <c r="D171" s="76" t="str">
        <f t="shared" ca="1" si="20"/>
        <v/>
      </c>
      <c r="E171" s="76" t="str">
        <f t="shared" ca="1" si="20"/>
        <v/>
      </c>
      <c r="F171" s="76" t="str">
        <f t="shared" ca="1" si="20"/>
        <v/>
      </c>
      <c r="G171" s="76" t="str">
        <f t="shared" ca="1" si="20"/>
        <v/>
      </c>
      <c r="H171" s="77" t="str">
        <f t="shared" ca="1" si="20"/>
        <v/>
      </c>
    </row>
    <row r="172" spans="1:8" ht="15.75" thickBot="1" x14ac:dyDescent="0.3">
      <c r="A172" s="75" t="str">
        <f t="shared" ca="1" si="21"/>
        <v/>
      </c>
      <c r="B172" s="76" t="str">
        <f t="shared" ca="1" si="22"/>
        <v/>
      </c>
      <c r="C172" s="76" t="str">
        <f t="shared" ca="1" si="20"/>
        <v/>
      </c>
      <c r="D172" s="76" t="str">
        <f t="shared" ca="1" si="20"/>
        <v/>
      </c>
      <c r="E172" s="76" t="str">
        <f t="shared" ca="1" si="20"/>
        <v/>
      </c>
      <c r="F172" s="76" t="str">
        <f t="shared" ca="1" si="20"/>
        <v/>
      </c>
      <c r="G172" s="76" t="str">
        <f t="shared" ca="1" si="20"/>
        <v/>
      </c>
      <c r="H172" s="77" t="str">
        <f t="shared" ca="1" si="20"/>
        <v/>
      </c>
    </row>
    <row r="173" spans="1:8" ht="15.75" thickBot="1" x14ac:dyDescent="0.3">
      <c r="A173" s="75" t="str">
        <f t="shared" ca="1" si="21"/>
        <v/>
      </c>
      <c r="B173" s="76" t="str">
        <f t="shared" ca="1" si="22"/>
        <v/>
      </c>
      <c r="C173" s="76" t="str">
        <f t="shared" ca="1" si="20"/>
        <v/>
      </c>
      <c r="D173" s="76" t="str">
        <f t="shared" ca="1" si="20"/>
        <v/>
      </c>
      <c r="E173" s="76" t="str">
        <f t="shared" ca="1" si="20"/>
        <v/>
      </c>
      <c r="F173" s="76" t="str">
        <f t="shared" ca="1" si="20"/>
        <v/>
      </c>
      <c r="G173" s="76" t="str">
        <f t="shared" ca="1" si="20"/>
        <v/>
      </c>
      <c r="H173" s="77" t="str">
        <f t="shared" ca="1" si="20"/>
        <v/>
      </c>
    </row>
    <row r="174" spans="1:8" ht="15.75" thickBot="1" x14ac:dyDescent="0.3">
      <c r="A174" s="75" t="str">
        <f t="shared" ca="1" si="21"/>
        <v/>
      </c>
      <c r="B174" s="76" t="str">
        <f t="shared" ca="1" si="22"/>
        <v/>
      </c>
      <c r="C174" s="76" t="str">
        <f t="shared" ca="1" si="20"/>
        <v/>
      </c>
      <c r="D174" s="76" t="str">
        <f t="shared" ca="1" si="20"/>
        <v/>
      </c>
      <c r="E174" s="76" t="str">
        <f t="shared" ca="1" si="20"/>
        <v/>
      </c>
      <c r="F174" s="76" t="str">
        <f t="shared" ca="1" si="20"/>
        <v/>
      </c>
      <c r="G174" s="76" t="str">
        <f t="shared" ca="1" si="20"/>
        <v/>
      </c>
      <c r="H174" s="77" t="str">
        <f t="shared" ca="1" si="20"/>
        <v/>
      </c>
    </row>
    <row r="175" spans="1:8" ht="15.75" thickBot="1" x14ac:dyDescent="0.3">
      <c r="A175" s="75" t="str">
        <f t="shared" ca="1" si="21"/>
        <v/>
      </c>
      <c r="B175" s="76" t="str">
        <f t="shared" ca="1" si="22"/>
        <v/>
      </c>
      <c r="C175" s="76" t="str">
        <f t="shared" ca="1" si="20"/>
        <v/>
      </c>
      <c r="D175" s="76" t="str">
        <f t="shared" ca="1" si="20"/>
        <v/>
      </c>
      <c r="E175" s="76" t="str">
        <f t="shared" ca="1" si="20"/>
        <v/>
      </c>
      <c r="F175" s="76" t="str">
        <f t="shared" ca="1" si="20"/>
        <v/>
      </c>
      <c r="G175" s="76" t="str">
        <f t="shared" ca="1" si="20"/>
        <v/>
      </c>
      <c r="H175" s="77" t="str">
        <f t="shared" ca="1" si="20"/>
        <v/>
      </c>
    </row>
    <row r="176" spans="1:8" ht="15.75" thickBot="1" x14ac:dyDescent="0.3">
      <c r="A176" s="75" t="str">
        <f t="shared" ca="1" si="21"/>
        <v/>
      </c>
      <c r="B176" s="76" t="str">
        <f t="shared" ca="1" si="22"/>
        <v/>
      </c>
      <c r="C176" s="76" t="str">
        <f t="shared" ca="1" si="20"/>
        <v/>
      </c>
      <c r="D176" s="76" t="str">
        <f t="shared" ca="1" si="20"/>
        <v/>
      </c>
      <c r="E176" s="76" t="str">
        <f t="shared" ca="1" si="20"/>
        <v/>
      </c>
      <c r="F176" s="76" t="str">
        <f t="shared" ca="1" si="20"/>
        <v/>
      </c>
      <c r="G176" s="76" t="str">
        <f t="shared" ca="1" si="20"/>
        <v/>
      </c>
      <c r="H176" s="77" t="str">
        <f t="shared" ca="1" si="20"/>
        <v/>
      </c>
    </row>
    <row r="177" spans="1:8" ht="15.75" thickBot="1" x14ac:dyDescent="0.3">
      <c r="A177" s="75" t="str">
        <f t="shared" ca="1" si="21"/>
        <v/>
      </c>
      <c r="B177" s="76" t="str">
        <f t="shared" ca="1" si="22"/>
        <v/>
      </c>
      <c r="C177" s="76" t="str">
        <f t="shared" ca="1" si="20"/>
        <v/>
      </c>
      <c r="D177" s="76" t="str">
        <f t="shared" ca="1" si="20"/>
        <v/>
      </c>
      <c r="E177" s="76" t="str">
        <f t="shared" ca="1" si="20"/>
        <v/>
      </c>
      <c r="F177" s="76" t="str">
        <f t="shared" ca="1" si="20"/>
        <v/>
      </c>
      <c r="G177" s="76" t="str">
        <f t="shared" ca="1" si="20"/>
        <v/>
      </c>
      <c r="H177" s="77" t="str">
        <f t="shared" ca="1" si="20"/>
        <v/>
      </c>
    </row>
    <row r="178" spans="1:8" ht="15.75" thickBot="1" x14ac:dyDescent="0.3">
      <c r="A178" s="75" t="str">
        <f t="shared" ca="1" si="21"/>
        <v/>
      </c>
      <c r="B178" s="76" t="str">
        <f t="shared" ca="1" si="22"/>
        <v/>
      </c>
      <c r="C178" s="76" t="str">
        <f t="shared" ca="1" si="20"/>
        <v/>
      </c>
      <c r="D178" s="76" t="str">
        <f t="shared" ca="1" si="20"/>
        <v/>
      </c>
      <c r="E178" s="76" t="str">
        <f t="shared" ca="1" si="20"/>
        <v/>
      </c>
      <c r="F178" s="76" t="str">
        <f t="shared" ca="1" si="20"/>
        <v/>
      </c>
      <c r="G178" s="76" t="str">
        <f t="shared" ca="1" si="20"/>
        <v/>
      </c>
      <c r="H178" s="77" t="str">
        <f t="shared" ca="1" si="20"/>
        <v/>
      </c>
    </row>
    <row r="179" spans="1:8" ht="15.75" thickBot="1" x14ac:dyDescent="0.3">
      <c r="A179" s="75" t="str">
        <f t="shared" ca="1" si="21"/>
        <v/>
      </c>
      <c r="B179" s="76" t="str">
        <f t="shared" ca="1" si="22"/>
        <v/>
      </c>
      <c r="C179" s="76" t="str">
        <f t="shared" ca="1" si="20"/>
        <v/>
      </c>
      <c r="D179" s="76" t="str">
        <f t="shared" ca="1" si="20"/>
        <v/>
      </c>
      <c r="E179" s="76" t="str">
        <f t="shared" ca="1" si="20"/>
        <v/>
      </c>
      <c r="F179" s="76" t="str">
        <f t="shared" ca="1" si="20"/>
        <v/>
      </c>
      <c r="G179" s="76" t="str">
        <f t="shared" ca="1" si="20"/>
        <v/>
      </c>
      <c r="H179" s="77" t="str">
        <f t="shared" ca="1" si="20"/>
        <v/>
      </c>
    </row>
    <row r="180" spans="1:8" ht="15.75" thickBot="1" x14ac:dyDescent="0.3">
      <c r="A180" s="75" t="str">
        <f t="shared" ca="1" si="21"/>
        <v/>
      </c>
      <c r="B180" s="76" t="str">
        <f t="shared" ca="1" si="22"/>
        <v/>
      </c>
      <c r="C180" s="76" t="str">
        <f t="shared" ca="1" si="20"/>
        <v/>
      </c>
      <c r="D180" s="76" t="str">
        <f t="shared" ca="1" si="20"/>
        <v/>
      </c>
      <c r="E180" s="76" t="str">
        <f t="shared" ca="1" si="20"/>
        <v/>
      </c>
      <c r="F180" s="76" t="str">
        <f t="shared" ca="1" si="20"/>
        <v/>
      </c>
      <c r="G180" s="76" t="str">
        <f t="shared" ca="1" si="20"/>
        <v/>
      </c>
      <c r="H180" s="77" t="str">
        <f t="shared" ca="1" si="20"/>
        <v/>
      </c>
    </row>
    <row r="181" spans="1:8" ht="15.75" thickBot="1" x14ac:dyDescent="0.3">
      <c r="A181" s="75" t="str">
        <f t="shared" ca="1" si="21"/>
        <v/>
      </c>
      <c r="B181" s="76" t="str">
        <f t="shared" ca="1" si="22"/>
        <v/>
      </c>
      <c r="C181" s="76" t="str">
        <f t="shared" ca="1" si="20"/>
        <v/>
      </c>
      <c r="D181" s="76" t="str">
        <f t="shared" ca="1" si="20"/>
        <v/>
      </c>
      <c r="E181" s="76" t="str">
        <f t="shared" ca="1" si="20"/>
        <v/>
      </c>
      <c r="F181" s="76" t="str">
        <f t="shared" ca="1" si="20"/>
        <v/>
      </c>
      <c r="G181" s="76" t="str">
        <f t="shared" ca="1" si="20"/>
        <v/>
      </c>
      <c r="H181" s="77" t="str">
        <f t="shared" ca="1" si="20"/>
        <v/>
      </c>
    </row>
    <row r="182" spans="1:8" ht="15.75" thickBot="1" x14ac:dyDescent="0.3">
      <c r="A182" s="75" t="str">
        <f t="shared" ca="1" si="21"/>
        <v/>
      </c>
      <c r="B182" s="76" t="str">
        <f t="shared" ca="1" si="22"/>
        <v/>
      </c>
      <c r="C182" s="76" t="str">
        <f t="shared" ca="1" si="20"/>
        <v/>
      </c>
      <c r="D182" s="76" t="str">
        <f t="shared" ca="1" si="20"/>
        <v/>
      </c>
      <c r="E182" s="76" t="str">
        <f t="shared" ca="1" si="20"/>
        <v/>
      </c>
      <c r="F182" s="76" t="str">
        <f t="shared" ca="1" si="20"/>
        <v/>
      </c>
      <c r="G182" s="76" t="str">
        <f t="shared" ca="1" si="20"/>
        <v/>
      </c>
      <c r="H182" s="77" t="str">
        <f t="shared" ca="1" si="20"/>
        <v/>
      </c>
    </row>
    <row r="183" spans="1:8" ht="15.75" thickBot="1" x14ac:dyDescent="0.3">
      <c r="A183" s="75" t="str">
        <f t="shared" ca="1" si="21"/>
        <v/>
      </c>
      <c r="B183" s="76" t="str">
        <f t="shared" ca="1" si="22"/>
        <v/>
      </c>
      <c r="C183" s="76" t="str">
        <f t="shared" ca="1" si="20"/>
        <v/>
      </c>
      <c r="D183" s="76" t="str">
        <f t="shared" ca="1" si="20"/>
        <v/>
      </c>
      <c r="E183" s="76" t="str">
        <f t="shared" ca="1" si="20"/>
        <v/>
      </c>
      <c r="F183" s="76" t="str">
        <f t="shared" ca="1" si="20"/>
        <v/>
      </c>
      <c r="G183" s="76" t="str">
        <f t="shared" ca="1" si="20"/>
        <v/>
      </c>
      <c r="H183" s="77" t="str">
        <f t="shared" ca="1" si="20"/>
        <v/>
      </c>
    </row>
    <row r="184" spans="1:8" ht="15.75" thickBot="1" x14ac:dyDescent="0.3">
      <c r="A184" s="75" t="str">
        <f t="shared" ca="1" si="21"/>
        <v/>
      </c>
      <c r="B184" s="76" t="str">
        <f t="shared" ca="1" si="22"/>
        <v/>
      </c>
      <c r="C184" s="76" t="str">
        <f t="shared" ca="1" si="20"/>
        <v/>
      </c>
      <c r="D184" s="76" t="str">
        <f t="shared" ca="1" si="20"/>
        <v/>
      </c>
      <c r="E184" s="76" t="str">
        <f t="shared" ca="1" si="20"/>
        <v/>
      </c>
      <c r="F184" s="76" t="str">
        <f t="shared" ca="1" si="20"/>
        <v/>
      </c>
      <c r="G184" s="76" t="str">
        <f t="shared" ca="1" si="20"/>
        <v/>
      </c>
      <c r="H184" s="77" t="str">
        <f t="shared" ca="1" si="20"/>
        <v/>
      </c>
    </row>
    <row r="185" spans="1:8" ht="15.75" thickBot="1" x14ac:dyDescent="0.3">
      <c r="A185" s="75" t="str">
        <f t="shared" ca="1" si="21"/>
        <v/>
      </c>
      <c r="B185" s="76" t="str">
        <f t="shared" ca="1" si="22"/>
        <v/>
      </c>
      <c r="C185" s="76" t="str">
        <f t="shared" ca="1" si="22"/>
        <v/>
      </c>
      <c r="D185" s="76" t="str">
        <f t="shared" ca="1" si="22"/>
        <v/>
      </c>
      <c r="E185" s="76" t="str">
        <f t="shared" ca="1" si="22"/>
        <v/>
      </c>
      <c r="F185" s="76" t="str">
        <f t="shared" ca="1" si="22"/>
        <v/>
      </c>
      <c r="G185" s="76" t="str">
        <f t="shared" ca="1" si="22"/>
        <v/>
      </c>
      <c r="H185" s="77" t="str">
        <f t="shared" ca="1" si="22"/>
        <v/>
      </c>
    </row>
    <row r="186" spans="1:8" ht="15.75" thickBot="1" x14ac:dyDescent="0.3">
      <c r="A186" s="75" t="str">
        <f t="shared" ca="1" si="21"/>
        <v/>
      </c>
      <c r="B186" s="76" t="str">
        <f t="shared" ref="B186:H201" ca="1" si="23">IF($A186="","",((B$421-B$171)/250)+B185)</f>
        <v/>
      </c>
      <c r="C186" s="76" t="str">
        <f t="shared" ca="1" si="23"/>
        <v/>
      </c>
      <c r="D186" s="76" t="str">
        <f t="shared" ca="1" si="23"/>
        <v/>
      </c>
      <c r="E186" s="76" t="str">
        <f t="shared" ca="1" si="23"/>
        <v/>
      </c>
      <c r="F186" s="76" t="str">
        <f t="shared" ca="1" si="23"/>
        <v/>
      </c>
      <c r="G186" s="76" t="str">
        <f t="shared" ca="1" si="23"/>
        <v/>
      </c>
      <c r="H186" s="77" t="str">
        <f t="shared" ca="1" si="23"/>
        <v/>
      </c>
    </row>
    <row r="187" spans="1:8" ht="15.75" thickBot="1" x14ac:dyDescent="0.3">
      <c r="A187" s="75" t="str">
        <f t="shared" ca="1" si="21"/>
        <v/>
      </c>
      <c r="B187" s="76" t="str">
        <f t="shared" ca="1" si="23"/>
        <v/>
      </c>
      <c r="C187" s="76" t="str">
        <f t="shared" ca="1" si="23"/>
        <v/>
      </c>
      <c r="D187" s="76" t="str">
        <f t="shared" ca="1" si="23"/>
        <v/>
      </c>
      <c r="E187" s="76" t="str">
        <f t="shared" ca="1" si="23"/>
        <v/>
      </c>
      <c r="F187" s="76" t="str">
        <f t="shared" ca="1" si="23"/>
        <v/>
      </c>
      <c r="G187" s="76" t="str">
        <f t="shared" ca="1" si="23"/>
        <v/>
      </c>
      <c r="H187" s="77" t="str">
        <f t="shared" ca="1" si="23"/>
        <v/>
      </c>
    </row>
    <row r="188" spans="1:8" ht="15.75" thickBot="1" x14ac:dyDescent="0.3">
      <c r="A188" s="75" t="str">
        <f t="shared" ca="1" si="21"/>
        <v/>
      </c>
      <c r="B188" s="76" t="str">
        <f t="shared" ca="1" si="23"/>
        <v/>
      </c>
      <c r="C188" s="76" t="str">
        <f t="shared" ca="1" si="23"/>
        <v/>
      </c>
      <c r="D188" s="76" t="str">
        <f t="shared" ca="1" si="23"/>
        <v/>
      </c>
      <c r="E188" s="76" t="str">
        <f t="shared" ca="1" si="23"/>
        <v/>
      </c>
      <c r="F188" s="76" t="str">
        <f t="shared" ca="1" si="23"/>
        <v/>
      </c>
      <c r="G188" s="76" t="str">
        <f t="shared" ca="1" si="23"/>
        <v/>
      </c>
      <c r="H188" s="77" t="str">
        <f t="shared" ca="1" si="23"/>
        <v/>
      </c>
    </row>
    <row r="189" spans="1:8" ht="15.75" thickBot="1" x14ac:dyDescent="0.3">
      <c r="A189" s="75" t="str">
        <f t="shared" ca="1" si="21"/>
        <v/>
      </c>
      <c r="B189" s="76" t="str">
        <f t="shared" ca="1" si="23"/>
        <v/>
      </c>
      <c r="C189" s="76" t="str">
        <f t="shared" ca="1" si="23"/>
        <v/>
      </c>
      <c r="D189" s="76" t="str">
        <f t="shared" ca="1" si="23"/>
        <v/>
      </c>
      <c r="E189" s="76" t="str">
        <f t="shared" ca="1" si="23"/>
        <v/>
      </c>
      <c r="F189" s="76" t="str">
        <f t="shared" ca="1" si="23"/>
        <v/>
      </c>
      <c r="G189" s="76" t="str">
        <f t="shared" ca="1" si="23"/>
        <v/>
      </c>
      <c r="H189" s="77" t="str">
        <f t="shared" ca="1" si="23"/>
        <v/>
      </c>
    </row>
    <row r="190" spans="1:8" ht="15.75" thickBot="1" x14ac:dyDescent="0.3">
      <c r="A190" s="75" t="str">
        <f t="shared" ca="1" si="21"/>
        <v/>
      </c>
      <c r="B190" s="76" t="str">
        <f t="shared" ca="1" si="23"/>
        <v/>
      </c>
      <c r="C190" s="76" t="str">
        <f t="shared" ca="1" si="23"/>
        <v/>
      </c>
      <c r="D190" s="76" t="str">
        <f t="shared" ca="1" si="23"/>
        <v/>
      </c>
      <c r="E190" s="76" t="str">
        <f t="shared" ca="1" si="23"/>
        <v/>
      </c>
      <c r="F190" s="76" t="str">
        <f t="shared" ca="1" si="23"/>
        <v/>
      </c>
      <c r="G190" s="76" t="str">
        <f t="shared" ca="1" si="23"/>
        <v/>
      </c>
      <c r="H190" s="77" t="str">
        <f t="shared" ca="1" si="23"/>
        <v/>
      </c>
    </row>
    <row r="191" spans="1:8" ht="15.75" thickBot="1" x14ac:dyDescent="0.3">
      <c r="A191" s="75" t="str">
        <f t="shared" ca="1" si="21"/>
        <v/>
      </c>
      <c r="B191" s="76" t="str">
        <f t="shared" ca="1" si="23"/>
        <v/>
      </c>
      <c r="C191" s="76" t="str">
        <f t="shared" ca="1" si="23"/>
        <v/>
      </c>
      <c r="D191" s="76" t="str">
        <f t="shared" ca="1" si="23"/>
        <v/>
      </c>
      <c r="E191" s="76" t="str">
        <f t="shared" ca="1" si="23"/>
        <v/>
      </c>
      <c r="F191" s="76" t="str">
        <f t="shared" ca="1" si="23"/>
        <v/>
      </c>
      <c r="G191" s="76" t="str">
        <f t="shared" ca="1" si="23"/>
        <v/>
      </c>
      <c r="H191" s="77" t="str">
        <f t="shared" ca="1" si="23"/>
        <v/>
      </c>
    </row>
    <row r="192" spans="1:8" ht="15.75" thickBot="1" x14ac:dyDescent="0.3">
      <c r="A192" s="75" t="str">
        <f t="shared" ca="1" si="21"/>
        <v/>
      </c>
      <c r="B192" s="76" t="str">
        <f t="shared" ca="1" si="23"/>
        <v/>
      </c>
      <c r="C192" s="76" t="str">
        <f t="shared" ca="1" si="23"/>
        <v/>
      </c>
      <c r="D192" s="76" t="str">
        <f t="shared" ca="1" si="23"/>
        <v/>
      </c>
      <c r="E192" s="76" t="str">
        <f t="shared" ca="1" si="23"/>
        <v/>
      </c>
      <c r="F192" s="76" t="str">
        <f t="shared" ca="1" si="23"/>
        <v/>
      </c>
      <c r="G192" s="76" t="str">
        <f t="shared" ca="1" si="23"/>
        <v/>
      </c>
      <c r="H192" s="77" t="str">
        <f t="shared" ca="1" si="23"/>
        <v/>
      </c>
    </row>
    <row r="193" spans="1:8" ht="15.75" thickBot="1" x14ac:dyDescent="0.3">
      <c r="A193" s="75" t="str">
        <f t="shared" ca="1" si="21"/>
        <v/>
      </c>
      <c r="B193" s="76" t="str">
        <f t="shared" ca="1" si="23"/>
        <v/>
      </c>
      <c r="C193" s="76" t="str">
        <f t="shared" ca="1" si="23"/>
        <v/>
      </c>
      <c r="D193" s="76" t="str">
        <f t="shared" ca="1" si="23"/>
        <v/>
      </c>
      <c r="E193" s="76" t="str">
        <f t="shared" ca="1" si="23"/>
        <v/>
      </c>
      <c r="F193" s="76" t="str">
        <f t="shared" ca="1" si="23"/>
        <v/>
      </c>
      <c r="G193" s="76" t="str">
        <f t="shared" ca="1" si="23"/>
        <v/>
      </c>
      <c r="H193" s="77" t="str">
        <f t="shared" ca="1" si="23"/>
        <v/>
      </c>
    </row>
    <row r="194" spans="1:8" ht="15.75" thickBot="1" x14ac:dyDescent="0.3">
      <c r="A194" s="75" t="str">
        <f t="shared" ca="1" si="21"/>
        <v/>
      </c>
      <c r="B194" s="76" t="str">
        <f t="shared" ca="1" si="23"/>
        <v/>
      </c>
      <c r="C194" s="76" t="str">
        <f t="shared" ca="1" si="23"/>
        <v/>
      </c>
      <c r="D194" s="76" t="str">
        <f t="shared" ca="1" si="23"/>
        <v/>
      </c>
      <c r="E194" s="76" t="str">
        <f t="shared" ca="1" si="23"/>
        <v/>
      </c>
      <c r="F194" s="76" t="str">
        <f t="shared" ca="1" si="23"/>
        <v/>
      </c>
      <c r="G194" s="76" t="str">
        <f t="shared" ca="1" si="23"/>
        <v/>
      </c>
      <c r="H194" s="77" t="str">
        <f t="shared" ca="1" si="23"/>
        <v/>
      </c>
    </row>
    <row r="195" spans="1:8" ht="15.75" thickBot="1" x14ac:dyDescent="0.3">
      <c r="A195" s="75" t="str">
        <f t="shared" ca="1" si="21"/>
        <v/>
      </c>
      <c r="B195" s="76" t="str">
        <f t="shared" ca="1" si="23"/>
        <v/>
      </c>
      <c r="C195" s="76" t="str">
        <f t="shared" ca="1" si="23"/>
        <v/>
      </c>
      <c r="D195" s="76" t="str">
        <f t="shared" ca="1" si="23"/>
        <v/>
      </c>
      <c r="E195" s="76" t="str">
        <f t="shared" ca="1" si="23"/>
        <v/>
      </c>
      <c r="F195" s="76" t="str">
        <f t="shared" ca="1" si="23"/>
        <v/>
      </c>
      <c r="G195" s="76" t="str">
        <f t="shared" ca="1" si="23"/>
        <v/>
      </c>
      <c r="H195" s="77" t="str">
        <f t="shared" ca="1" si="23"/>
        <v/>
      </c>
    </row>
    <row r="196" spans="1:8" ht="15.75" thickBot="1" x14ac:dyDescent="0.3">
      <c r="A196" s="75" t="str">
        <f t="shared" ca="1" si="21"/>
        <v/>
      </c>
      <c r="B196" s="76" t="str">
        <f t="shared" ca="1" si="23"/>
        <v/>
      </c>
      <c r="C196" s="76" t="str">
        <f t="shared" ca="1" si="23"/>
        <v/>
      </c>
      <c r="D196" s="76" t="str">
        <f t="shared" ca="1" si="23"/>
        <v/>
      </c>
      <c r="E196" s="76" t="str">
        <f t="shared" ca="1" si="23"/>
        <v/>
      </c>
      <c r="F196" s="76" t="str">
        <f t="shared" ca="1" si="23"/>
        <v/>
      </c>
      <c r="G196" s="76" t="str">
        <f t="shared" ca="1" si="23"/>
        <v/>
      </c>
      <c r="H196" s="77" t="str">
        <f t="shared" ca="1" si="23"/>
        <v/>
      </c>
    </row>
    <row r="197" spans="1:8" ht="15.75" thickBot="1" x14ac:dyDescent="0.3">
      <c r="A197" s="75" t="str">
        <f t="shared" ca="1" si="21"/>
        <v/>
      </c>
      <c r="B197" s="76" t="str">
        <f t="shared" ca="1" si="23"/>
        <v/>
      </c>
      <c r="C197" s="76" t="str">
        <f t="shared" ca="1" si="23"/>
        <v/>
      </c>
      <c r="D197" s="76" t="str">
        <f t="shared" ca="1" si="23"/>
        <v/>
      </c>
      <c r="E197" s="76" t="str">
        <f t="shared" ca="1" si="23"/>
        <v/>
      </c>
      <c r="F197" s="76" t="str">
        <f t="shared" ca="1" si="23"/>
        <v/>
      </c>
      <c r="G197" s="76" t="str">
        <f t="shared" ca="1" si="23"/>
        <v/>
      </c>
      <c r="H197" s="77" t="str">
        <f t="shared" ca="1" si="23"/>
        <v/>
      </c>
    </row>
    <row r="198" spans="1:8" ht="15.75" thickBot="1" x14ac:dyDescent="0.3">
      <c r="A198" s="75" t="str">
        <f t="shared" ca="1" si="21"/>
        <v/>
      </c>
      <c r="B198" s="76" t="str">
        <f t="shared" ca="1" si="23"/>
        <v/>
      </c>
      <c r="C198" s="76" t="str">
        <f t="shared" ca="1" si="23"/>
        <v/>
      </c>
      <c r="D198" s="76" t="str">
        <f t="shared" ca="1" si="23"/>
        <v/>
      </c>
      <c r="E198" s="76" t="str">
        <f t="shared" ca="1" si="23"/>
        <v/>
      </c>
      <c r="F198" s="76" t="str">
        <f t="shared" ca="1" si="23"/>
        <v/>
      </c>
      <c r="G198" s="76" t="str">
        <f t="shared" ca="1" si="23"/>
        <v/>
      </c>
      <c r="H198" s="77" t="str">
        <f t="shared" ca="1" si="23"/>
        <v/>
      </c>
    </row>
    <row r="199" spans="1:8" ht="15.75" thickBot="1" x14ac:dyDescent="0.3">
      <c r="A199" s="75" t="str">
        <f t="shared" ca="1" si="21"/>
        <v/>
      </c>
      <c r="B199" s="76" t="str">
        <f t="shared" ca="1" si="23"/>
        <v/>
      </c>
      <c r="C199" s="76" t="str">
        <f t="shared" ca="1" si="23"/>
        <v/>
      </c>
      <c r="D199" s="76" t="str">
        <f t="shared" ca="1" si="23"/>
        <v/>
      </c>
      <c r="E199" s="76" t="str">
        <f t="shared" ca="1" si="23"/>
        <v/>
      </c>
      <c r="F199" s="76" t="str">
        <f t="shared" ca="1" si="23"/>
        <v/>
      </c>
      <c r="G199" s="76" t="str">
        <f t="shared" ca="1" si="23"/>
        <v/>
      </c>
      <c r="H199" s="77" t="str">
        <f t="shared" ca="1" si="23"/>
        <v/>
      </c>
    </row>
    <row r="200" spans="1:8" ht="15.75" thickBot="1" x14ac:dyDescent="0.3">
      <c r="A200" s="75" t="str">
        <f t="shared" ca="1" si="21"/>
        <v/>
      </c>
      <c r="B200" s="76" t="str">
        <f t="shared" ca="1" si="23"/>
        <v/>
      </c>
      <c r="C200" s="76" t="str">
        <f t="shared" ca="1" si="23"/>
        <v/>
      </c>
      <c r="D200" s="76" t="str">
        <f t="shared" ca="1" si="23"/>
        <v/>
      </c>
      <c r="E200" s="76" t="str">
        <f t="shared" ca="1" si="23"/>
        <v/>
      </c>
      <c r="F200" s="76" t="str">
        <f t="shared" ca="1" si="23"/>
        <v/>
      </c>
      <c r="G200" s="76" t="str">
        <f t="shared" ca="1" si="23"/>
        <v/>
      </c>
      <c r="H200" s="77" t="str">
        <f t="shared" ca="1" si="23"/>
        <v/>
      </c>
    </row>
    <row r="201" spans="1:8" ht="15.75" thickBot="1" x14ac:dyDescent="0.3">
      <c r="A201" s="75" t="str">
        <f t="shared" ca="1" si="21"/>
        <v/>
      </c>
      <c r="B201" s="76" t="str">
        <f t="shared" ca="1" si="23"/>
        <v/>
      </c>
      <c r="C201" s="76" t="str">
        <f t="shared" ca="1" si="23"/>
        <v/>
      </c>
      <c r="D201" s="76" t="str">
        <f t="shared" ca="1" si="23"/>
        <v/>
      </c>
      <c r="E201" s="76" t="str">
        <f t="shared" ca="1" si="23"/>
        <v/>
      </c>
      <c r="F201" s="76" t="str">
        <f t="shared" ca="1" si="23"/>
        <v/>
      </c>
      <c r="G201" s="76" t="str">
        <f t="shared" ca="1" si="23"/>
        <v/>
      </c>
      <c r="H201" s="77" t="str">
        <f t="shared" ca="1" si="23"/>
        <v/>
      </c>
    </row>
    <row r="202" spans="1:8" ht="15.75" thickBot="1" x14ac:dyDescent="0.3">
      <c r="A202" s="75" t="str">
        <f t="shared" ca="1" si="21"/>
        <v/>
      </c>
      <c r="B202" s="76" t="str">
        <f t="shared" ref="B202:H217" ca="1" si="24">IF($A202="","",((B$421-B$171)/250)+B201)</f>
        <v/>
      </c>
      <c r="C202" s="76" t="str">
        <f t="shared" ca="1" si="24"/>
        <v/>
      </c>
      <c r="D202" s="76" t="str">
        <f t="shared" ca="1" si="24"/>
        <v/>
      </c>
      <c r="E202" s="76" t="str">
        <f t="shared" ca="1" si="24"/>
        <v/>
      </c>
      <c r="F202" s="76" t="str">
        <f t="shared" ca="1" si="24"/>
        <v/>
      </c>
      <c r="G202" s="76" t="str">
        <f t="shared" ca="1" si="24"/>
        <v/>
      </c>
      <c r="H202" s="77" t="str">
        <f t="shared" ca="1" si="24"/>
        <v/>
      </c>
    </row>
    <row r="203" spans="1:8" ht="15.75" thickBot="1" x14ac:dyDescent="0.3">
      <c r="A203" s="75" t="str">
        <f t="shared" ca="1" si="21"/>
        <v/>
      </c>
      <c r="B203" s="76" t="str">
        <f t="shared" ca="1" si="24"/>
        <v/>
      </c>
      <c r="C203" s="76" t="str">
        <f t="shared" ca="1" si="24"/>
        <v/>
      </c>
      <c r="D203" s="76" t="str">
        <f t="shared" ca="1" si="24"/>
        <v/>
      </c>
      <c r="E203" s="76" t="str">
        <f t="shared" ca="1" si="24"/>
        <v/>
      </c>
      <c r="F203" s="76" t="str">
        <f t="shared" ca="1" si="24"/>
        <v/>
      </c>
      <c r="G203" s="76" t="str">
        <f t="shared" ca="1" si="24"/>
        <v/>
      </c>
      <c r="H203" s="77" t="str">
        <f t="shared" ca="1" si="24"/>
        <v/>
      </c>
    </row>
    <row r="204" spans="1:8" ht="15.75" thickBot="1" x14ac:dyDescent="0.3">
      <c r="A204" s="75" t="str">
        <f t="shared" ca="1" si="21"/>
        <v/>
      </c>
      <c r="B204" s="76" t="str">
        <f t="shared" ca="1" si="24"/>
        <v/>
      </c>
      <c r="C204" s="76" t="str">
        <f t="shared" ca="1" si="24"/>
        <v/>
      </c>
      <c r="D204" s="76" t="str">
        <f t="shared" ca="1" si="24"/>
        <v/>
      </c>
      <c r="E204" s="76" t="str">
        <f t="shared" ca="1" si="24"/>
        <v/>
      </c>
      <c r="F204" s="76" t="str">
        <f t="shared" ca="1" si="24"/>
        <v/>
      </c>
      <c r="G204" s="76" t="str">
        <f t="shared" ca="1" si="24"/>
        <v/>
      </c>
      <c r="H204" s="77" t="str">
        <f t="shared" ca="1" si="24"/>
        <v/>
      </c>
    </row>
    <row r="205" spans="1:8" ht="15.75" thickBot="1" x14ac:dyDescent="0.3">
      <c r="A205" s="75" t="str">
        <f t="shared" ca="1" si="21"/>
        <v/>
      </c>
      <c r="B205" s="76" t="str">
        <f t="shared" ca="1" si="24"/>
        <v/>
      </c>
      <c r="C205" s="76" t="str">
        <f t="shared" ca="1" si="24"/>
        <v/>
      </c>
      <c r="D205" s="76" t="str">
        <f t="shared" ca="1" si="24"/>
        <v/>
      </c>
      <c r="E205" s="76" t="str">
        <f t="shared" ca="1" si="24"/>
        <v/>
      </c>
      <c r="F205" s="76" t="str">
        <f t="shared" ca="1" si="24"/>
        <v/>
      </c>
      <c r="G205" s="76" t="str">
        <f t="shared" ca="1" si="24"/>
        <v/>
      </c>
      <c r="H205" s="77" t="str">
        <f t="shared" ca="1" si="24"/>
        <v/>
      </c>
    </row>
    <row r="206" spans="1:8" ht="15.75" thickBot="1" x14ac:dyDescent="0.3">
      <c r="A206" s="75" t="str">
        <f t="shared" ca="1" si="21"/>
        <v/>
      </c>
      <c r="B206" s="76" t="str">
        <f t="shared" ca="1" si="24"/>
        <v/>
      </c>
      <c r="C206" s="76" t="str">
        <f t="shared" ca="1" si="24"/>
        <v/>
      </c>
      <c r="D206" s="76" t="str">
        <f t="shared" ca="1" si="24"/>
        <v/>
      </c>
      <c r="E206" s="76" t="str">
        <f t="shared" ca="1" si="24"/>
        <v/>
      </c>
      <c r="F206" s="76" t="str">
        <f t="shared" ca="1" si="24"/>
        <v/>
      </c>
      <c r="G206" s="76" t="str">
        <f t="shared" ca="1" si="24"/>
        <v/>
      </c>
      <c r="H206" s="77" t="str">
        <f t="shared" ca="1" si="24"/>
        <v/>
      </c>
    </row>
    <row r="207" spans="1:8" ht="15.75" thickBot="1" x14ac:dyDescent="0.3">
      <c r="A207" s="75" t="str">
        <f t="shared" ca="1" si="21"/>
        <v/>
      </c>
      <c r="B207" s="76" t="str">
        <f t="shared" ca="1" si="24"/>
        <v/>
      </c>
      <c r="C207" s="76" t="str">
        <f t="shared" ca="1" si="24"/>
        <v/>
      </c>
      <c r="D207" s="76" t="str">
        <f t="shared" ca="1" si="24"/>
        <v/>
      </c>
      <c r="E207" s="76" t="str">
        <f t="shared" ca="1" si="24"/>
        <v/>
      </c>
      <c r="F207" s="76" t="str">
        <f t="shared" ca="1" si="24"/>
        <v/>
      </c>
      <c r="G207" s="76" t="str">
        <f t="shared" ca="1" si="24"/>
        <v/>
      </c>
      <c r="H207" s="77" t="str">
        <f t="shared" ca="1" si="24"/>
        <v/>
      </c>
    </row>
    <row r="208" spans="1:8" ht="15.75" thickBot="1" x14ac:dyDescent="0.3">
      <c r="A208" s="75" t="str">
        <f t="shared" ca="1" si="21"/>
        <v/>
      </c>
      <c r="B208" s="76" t="str">
        <f t="shared" ca="1" si="24"/>
        <v/>
      </c>
      <c r="C208" s="76" t="str">
        <f t="shared" ca="1" si="24"/>
        <v/>
      </c>
      <c r="D208" s="76" t="str">
        <f t="shared" ca="1" si="24"/>
        <v/>
      </c>
      <c r="E208" s="76" t="str">
        <f t="shared" ca="1" si="24"/>
        <v/>
      </c>
      <c r="F208" s="76" t="str">
        <f t="shared" ca="1" si="24"/>
        <v/>
      </c>
      <c r="G208" s="76" t="str">
        <f t="shared" ca="1" si="24"/>
        <v/>
      </c>
      <c r="H208" s="77" t="str">
        <f t="shared" ca="1" si="24"/>
        <v/>
      </c>
    </row>
    <row r="209" spans="1:8" ht="15.75" thickBot="1" x14ac:dyDescent="0.3">
      <c r="A209" s="75" t="str">
        <f t="shared" ca="1" si="21"/>
        <v/>
      </c>
      <c r="B209" s="76" t="str">
        <f t="shared" ca="1" si="24"/>
        <v/>
      </c>
      <c r="C209" s="76" t="str">
        <f t="shared" ca="1" si="24"/>
        <v/>
      </c>
      <c r="D209" s="76" t="str">
        <f t="shared" ca="1" si="24"/>
        <v/>
      </c>
      <c r="E209" s="76" t="str">
        <f t="shared" ca="1" si="24"/>
        <v/>
      </c>
      <c r="F209" s="76" t="str">
        <f t="shared" ca="1" si="24"/>
        <v/>
      </c>
      <c r="G209" s="76" t="str">
        <f t="shared" ca="1" si="24"/>
        <v/>
      </c>
      <c r="H209" s="77" t="str">
        <f t="shared" ca="1" si="24"/>
        <v/>
      </c>
    </row>
    <row r="210" spans="1:8" ht="15.75" thickBot="1" x14ac:dyDescent="0.3">
      <c r="A210" s="75" t="str">
        <f t="shared" ca="1" si="21"/>
        <v/>
      </c>
      <c r="B210" s="76" t="str">
        <f t="shared" ca="1" si="24"/>
        <v/>
      </c>
      <c r="C210" s="76" t="str">
        <f t="shared" ca="1" si="24"/>
        <v/>
      </c>
      <c r="D210" s="76" t="str">
        <f t="shared" ca="1" si="24"/>
        <v/>
      </c>
      <c r="E210" s="76" t="str">
        <f t="shared" ca="1" si="24"/>
        <v/>
      </c>
      <c r="F210" s="76" t="str">
        <f t="shared" ca="1" si="24"/>
        <v/>
      </c>
      <c r="G210" s="76" t="str">
        <f t="shared" ca="1" si="24"/>
        <v/>
      </c>
      <c r="H210" s="77" t="str">
        <f t="shared" ca="1" si="24"/>
        <v/>
      </c>
    </row>
    <row r="211" spans="1:8" ht="15.75" thickBot="1" x14ac:dyDescent="0.3">
      <c r="A211" s="75" t="str">
        <f t="shared" ca="1" si="21"/>
        <v/>
      </c>
      <c r="B211" s="76" t="str">
        <f t="shared" ca="1" si="24"/>
        <v/>
      </c>
      <c r="C211" s="76" t="str">
        <f t="shared" ca="1" si="24"/>
        <v/>
      </c>
      <c r="D211" s="76" t="str">
        <f t="shared" ca="1" si="24"/>
        <v/>
      </c>
      <c r="E211" s="76" t="str">
        <f t="shared" ca="1" si="24"/>
        <v/>
      </c>
      <c r="F211" s="76" t="str">
        <f t="shared" ca="1" si="24"/>
        <v/>
      </c>
      <c r="G211" s="76" t="str">
        <f t="shared" ca="1" si="24"/>
        <v/>
      </c>
      <c r="H211" s="77" t="str">
        <f t="shared" ca="1" si="24"/>
        <v/>
      </c>
    </row>
    <row r="212" spans="1:8" ht="15.75" thickBot="1" x14ac:dyDescent="0.3">
      <c r="A212" s="75" t="str">
        <f t="shared" ca="1" si="21"/>
        <v/>
      </c>
      <c r="B212" s="76" t="str">
        <f t="shared" ca="1" si="24"/>
        <v/>
      </c>
      <c r="C212" s="76" t="str">
        <f t="shared" ca="1" si="24"/>
        <v/>
      </c>
      <c r="D212" s="76" t="str">
        <f t="shared" ca="1" si="24"/>
        <v/>
      </c>
      <c r="E212" s="76" t="str">
        <f t="shared" ca="1" si="24"/>
        <v/>
      </c>
      <c r="F212" s="76" t="str">
        <f t="shared" ca="1" si="24"/>
        <v/>
      </c>
      <c r="G212" s="76" t="str">
        <f t="shared" ca="1" si="24"/>
        <v/>
      </c>
      <c r="H212" s="77" t="str">
        <f t="shared" ca="1" si="24"/>
        <v/>
      </c>
    </row>
    <row r="213" spans="1:8" ht="15.75" thickBot="1" x14ac:dyDescent="0.3">
      <c r="A213" s="75" t="str">
        <f t="shared" ca="1" si="21"/>
        <v/>
      </c>
      <c r="B213" s="76" t="str">
        <f t="shared" ca="1" si="24"/>
        <v/>
      </c>
      <c r="C213" s="76" t="str">
        <f t="shared" ca="1" si="24"/>
        <v/>
      </c>
      <c r="D213" s="76" t="str">
        <f t="shared" ca="1" si="24"/>
        <v/>
      </c>
      <c r="E213" s="76" t="str">
        <f t="shared" ca="1" si="24"/>
        <v/>
      </c>
      <c r="F213" s="76" t="str">
        <f t="shared" ca="1" si="24"/>
        <v/>
      </c>
      <c r="G213" s="76" t="str">
        <f t="shared" ca="1" si="24"/>
        <v/>
      </c>
      <c r="H213" s="77" t="str">
        <f t="shared" ca="1" si="24"/>
        <v/>
      </c>
    </row>
    <row r="214" spans="1:8" ht="15.75" thickBot="1" x14ac:dyDescent="0.3">
      <c r="A214" s="75" t="str">
        <f t="shared" ca="1" si="21"/>
        <v/>
      </c>
      <c r="B214" s="76" t="str">
        <f t="shared" ca="1" si="24"/>
        <v/>
      </c>
      <c r="C214" s="76" t="str">
        <f t="shared" ca="1" si="24"/>
        <v/>
      </c>
      <c r="D214" s="76" t="str">
        <f t="shared" ca="1" si="24"/>
        <v/>
      </c>
      <c r="E214" s="76" t="str">
        <f t="shared" ca="1" si="24"/>
        <v/>
      </c>
      <c r="F214" s="76" t="str">
        <f t="shared" ca="1" si="24"/>
        <v/>
      </c>
      <c r="G214" s="76" t="str">
        <f t="shared" ca="1" si="24"/>
        <v/>
      </c>
      <c r="H214" s="77" t="str">
        <f t="shared" ca="1" si="24"/>
        <v/>
      </c>
    </row>
    <row r="215" spans="1:8" ht="15.75" thickBot="1" x14ac:dyDescent="0.3">
      <c r="A215" s="75" t="str">
        <f t="shared" ca="1" si="21"/>
        <v/>
      </c>
      <c r="B215" s="76" t="str">
        <f t="shared" ca="1" si="24"/>
        <v/>
      </c>
      <c r="C215" s="76" t="str">
        <f t="shared" ca="1" si="24"/>
        <v/>
      </c>
      <c r="D215" s="76" t="str">
        <f t="shared" ca="1" si="24"/>
        <v/>
      </c>
      <c r="E215" s="76" t="str">
        <f t="shared" ca="1" si="24"/>
        <v/>
      </c>
      <c r="F215" s="76" t="str">
        <f t="shared" ca="1" si="24"/>
        <v/>
      </c>
      <c r="G215" s="76" t="str">
        <f t="shared" ca="1" si="24"/>
        <v/>
      </c>
      <c r="H215" s="77" t="str">
        <f t="shared" ca="1" si="24"/>
        <v/>
      </c>
    </row>
    <row r="216" spans="1:8" ht="15.75" thickBot="1" x14ac:dyDescent="0.3">
      <c r="A216" s="75" t="str">
        <f t="shared" ca="1" si="21"/>
        <v/>
      </c>
      <c r="B216" s="76" t="str">
        <f t="shared" ca="1" si="24"/>
        <v/>
      </c>
      <c r="C216" s="76" t="str">
        <f t="shared" ca="1" si="24"/>
        <v/>
      </c>
      <c r="D216" s="76" t="str">
        <f t="shared" ca="1" si="24"/>
        <v/>
      </c>
      <c r="E216" s="76" t="str">
        <f t="shared" ca="1" si="24"/>
        <v/>
      </c>
      <c r="F216" s="76" t="str">
        <f t="shared" ca="1" si="24"/>
        <v/>
      </c>
      <c r="G216" s="76" t="str">
        <f t="shared" ca="1" si="24"/>
        <v/>
      </c>
      <c r="H216" s="77" t="str">
        <f t="shared" ca="1" si="24"/>
        <v/>
      </c>
    </row>
    <row r="217" spans="1:8" ht="15.75" thickBot="1" x14ac:dyDescent="0.3">
      <c r="A217" s="75" t="str">
        <f t="shared" ca="1" si="21"/>
        <v/>
      </c>
      <c r="B217" s="76" t="str">
        <f t="shared" ca="1" si="24"/>
        <v/>
      </c>
      <c r="C217" s="76" t="str">
        <f t="shared" ca="1" si="24"/>
        <v/>
      </c>
      <c r="D217" s="76" t="str">
        <f t="shared" ca="1" si="24"/>
        <v/>
      </c>
      <c r="E217" s="76" t="str">
        <f t="shared" ca="1" si="24"/>
        <v/>
      </c>
      <c r="F217" s="76" t="str">
        <f t="shared" ca="1" si="24"/>
        <v/>
      </c>
      <c r="G217" s="76" t="str">
        <f t="shared" ca="1" si="24"/>
        <v/>
      </c>
      <c r="H217" s="77" t="str">
        <f t="shared" ca="1" si="24"/>
        <v/>
      </c>
    </row>
    <row r="218" spans="1:8" ht="15.75" thickBot="1" x14ac:dyDescent="0.3">
      <c r="A218" s="75" t="str">
        <f t="shared" ca="1" si="21"/>
        <v/>
      </c>
      <c r="B218" s="76" t="str">
        <f t="shared" ref="B218:H233" ca="1" si="25">IF($A218="","",((B$421-B$171)/250)+B217)</f>
        <v/>
      </c>
      <c r="C218" s="76" t="str">
        <f t="shared" ca="1" si="25"/>
        <v/>
      </c>
      <c r="D218" s="76" t="str">
        <f t="shared" ca="1" si="25"/>
        <v/>
      </c>
      <c r="E218" s="76" t="str">
        <f t="shared" ca="1" si="25"/>
        <v/>
      </c>
      <c r="F218" s="76" t="str">
        <f t="shared" ca="1" si="25"/>
        <v/>
      </c>
      <c r="G218" s="76" t="str">
        <f t="shared" ca="1" si="25"/>
        <v/>
      </c>
      <c r="H218" s="77" t="str">
        <f t="shared" ca="1" si="25"/>
        <v/>
      </c>
    </row>
    <row r="219" spans="1:8" ht="15.75" thickBot="1" x14ac:dyDescent="0.3">
      <c r="A219" s="75" t="str">
        <f t="shared" ca="1" si="21"/>
        <v/>
      </c>
      <c r="B219" s="76" t="str">
        <f t="shared" ca="1" si="25"/>
        <v/>
      </c>
      <c r="C219" s="76" t="str">
        <f t="shared" ca="1" si="25"/>
        <v/>
      </c>
      <c r="D219" s="76" t="str">
        <f t="shared" ca="1" si="25"/>
        <v/>
      </c>
      <c r="E219" s="76" t="str">
        <f t="shared" ca="1" si="25"/>
        <v/>
      </c>
      <c r="F219" s="76" t="str">
        <f t="shared" ca="1" si="25"/>
        <v/>
      </c>
      <c r="G219" s="76" t="str">
        <f t="shared" ca="1" si="25"/>
        <v/>
      </c>
      <c r="H219" s="77" t="str">
        <f t="shared" ca="1" si="25"/>
        <v/>
      </c>
    </row>
    <row r="220" spans="1:8" ht="15.75" thickBot="1" x14ac:dyDescent="0.3">
      <c r="A220" s="75" t="str">
        <f t="shared" ca="1" si="21"/>
        <v/>
      </c>
      <c r="B220" s="76" t="str">
        <f t="shared" ca="1" si="25"/>
        <v/>
      </c>
      <c r="C220" s="76" t="str">
        <f t="shared" ca="1" si="25"/>
        <v/>
      </c>
      <c r="D220" s="76" t="str">
        <f t="shared" ca="1" si="25"/>
        <v/>
      </c>
      <c r="E220" s="76" t="str">
        <f t="shared" ca="1" si="25"/>
        <v/>
      </c>
      <c r="F220" s="76" t="str">
        <f t="shared" ca="1" si="25"/>
        <v/>
      </c>
      <c r="G220" s="76" t="str">
        <f t="shared" ca="1" si="25"/>
        <v/>
      </c>
      <c r="H220" s="77" t="str">
        <f t="shared" ca="1" si="25"/>
        <v/>
      </c>
    </row>
    <row r="221" spans="1:8" ht="15.75" thickBot="1" x14ac:dyDescent="0.3">
      <c r="A221" s="75" t="str">
        <f t="shared" ca="1" si="21"/>
        <v/>
      </c>
      <c r="B221" s="76" t="str">
        <f t="shared" ca="1" si="25"/>
        <v/>
      </c>
      <c r="C221" s="76" t="str">
        <f t="shared" ca="1" si="25"/>
        <v/>
      </c>
      <c r="D221" s="76" t="str">
        <f t="shared" ca="1" si="25"/>
        <v/>
      </c>
      <c r="E221" s="76" t="str">
        <f t="shared" ca="1" si="25"/>
        <v/>
      </c>
      <c r="F221" s="76" t="str">
        <f t="shared" ca="1" si="25"/>
        <v/>
      </c>
      <c r="G221" s="76" t="str">
        <f t="shared" ca="1" si="25"/>
        <v/>
      </c>
      <c r="H221" s="77" t="str">
        <f t="shared" ca="1" si="25"/>
        <v/>
      </c>
    </row>
    <row r="222" spans="1:8" ht="15.75" thickBot="1" x14ac:dyDescent="0.3">
      <c r="A222" s="75" t="str">
        <f t="shared" ca="1" si="21"/>
        <v/>
      </c>
      <c r="B222" s="76" t="str">
        <f t="shared" ca="1" si="25"/>
        <v/>
      </c>
      <c r="C222" s="76" t="str">
        <f t="shared" ca="1" si="25"/>
        <v/>
      </c>
      <c r="D222" s="76" t="str">
        <f t="shared" ca="1" si="25"/>
        <v/>
      </c>
      <c r="E222" s="76" t="str">
        <f t="shared" ca="1" si="25"/>
        <v/>
      </c>
      <c r="F222" s="76" t="str">
        <f t="shared" ca="1" si="25"/>
        <v/>
      </c>
      <c r="G222" s="76" t="str">
        <f t="shared" ca="1" si="25"/>
        <v/>
      </c>
      <c r="H222" s="77" t="str">
        <f t="shared" ca="1" si="25"/>
        <v/>
      </c>
    </row>
    <row r="223" spans="1:8" ht="15.75" thickBot="1" x14ac:dyDescent="0.3">
      <c r="A223" s="75" t="str">
        <f t="shared" ca="1" si="21"/>
        <v/>
      </c>
      <c r="B223" s="76" t="str">
        <f t="shared" ca="1" si="25"/>
        <v/>
      </c>
      <c r="C223" s="76" t="str">
        <f t="shared" ca="1" si="25"/>
        <v/>
      </c>
      <c r="D223" s="76" t="str">
        <f t="shared" ca="1" si="25"/>
        <v/>
      </c>
      <c r="E223" s="76" t="str">
        <f t="shared" ca="1" si="25"/>
        <v/>
      </c>
      <c r="F223" s="76" t="str">
        <f t="shared" ca="1" si="25"/>
        <v/>
      </c>
      <c r="G223" s="76" t="str">
        <f t="shared" ca="1" si="25"/>
        <v/>
      </c>
      <c r="H223" s="77" t="str">
        <f t="shared" ca="1" si="25"/>
        <v/>
      </c>
    </row>
    <row r="224" spans="1:8" ht="15.75" thickBot="1" x14ac:dyDescent="0.3">
      <c r="A224" s="75" t="str">
        <f t="shared" ca="1" si="21"/>
        <v/>
      </c>
      <c r="B224" s="76" t="str">
        <f t="shared" ca="1" si="25"/>
        <v/>
      </c>
      <c r="C224" s="76" t="str">
        <f t="shared" ca="1" si="25"/>
        <v/>
      </c>
      <c r="D224" s="76" t="str">
        <f t="shared" ca="1" si="25"/>
        <v/>
      </c>
      <c r="E224" s="76" t="str">
        <f t="shared" ca="1" si="25"/>
        <v/>
      </c>
      <c r="F224" s="76" t="str">
        <f t="shared" ca="1" si="25"/>
        <v/>
      </c>
      <c r="G224" s="76" t="str">
        <f t="shared" ca="1" si="25"/>
        <v/>
      </c>
      <c r="H224" s="77" t="str">
        <f t="shared" ca="1" si="25"/>
        <v/>
      </c>
    </row>
    <row r="225" spans="1:8" ht="15.75" thickBot="1" x14ac:dyDescent="0.3">
      <c r="A225" s="75" t="str">
        <f t="shared" ca="1" si="21"/>
        <v/>
      </c>
      <c r="B225" s="76" t="str">
        <f t="shared" ca="1" si="25"/>
        <v/>
      </c>
      <c r="C225" s="76" t="str">
        <f t="shared" ca="1" si="25"/>
        <v/>
      </c>
      <c r="D225" s="76" t="str">
        <f t="shared" ca="1" si="25"/>
        <v/>
      </c>
      <c r="E225" s="76" t="str">
        <f t="shared" ca="1" si="25"/>
        <v/>
      </c>
      <c r="F225" s="76" t="str">
        <f t="shared" ca="1" si="25"/>
        <v/>
      </c>
      <c r="G225" s="76" t="str">
        <f t="shared" ca="1" si="25"/>
        <v/>
      </c>
      <c r="H225" s="77" t="str">
        <f t="shared" ca="1" si="25"/>
        <v/>
      </c>
    </row>
    <row r="226" spans="1:8" ht="15.75" thickBot="1" x14ac:dyDescent="0.3">
      <c r="A226" s="75" t="str">
        <f t="shared" ca="1" si="21"/>
        <v/>
      </c>
      <c r="B226" s="76" t="str">
        <f t="shared" ca="1" si="25"/>
        <v/>
      </c>
      <c r="C226" s="76" t="str">
        <f t="shared" ca="1" si="25"/>
        <v/>
      </c>
      <c r="D226" s="76" t="str">
        <f t="shared" ca="1" si="25"/>
        <v/>
      </c>
      <c r="E226" s="76" t="str">
        <f t="shared" ca="1" si="25"/>
        <v/>
      </c>
      <c r="F226" s="76" t="str">
        <f t="shared" ca="1" si="25"/>
        <v/>
      </c>
      <c r="G226" s="76" t="str">
        <f t="shared" ca="1" si="25"/>
        <v/>
      </c>
      <c r="H226" s="77" t="str">
        <f t="shared" ca="1" si="25"/>
        <v/>
      </c>
    </row>
    <row r="227" spans="1:8" ht="15.75" thickBot="1" x14ac:dyDescent="0.3">
      <c r="A227" s="75" t="str">
        <f t="shared" ca="1" si="21"/>
        <v/>
      </c>
      <c r="B227" s="76" t="str">
        <f t="shared" ca="1" si="25"/>
        <v/>
      </c>
      <c r="C227" s="76" t="str">
        <f t="shared" ca="1" si="25"/>
        <v/>
      </c>
      <c r="D227" s="76" t="str">
        <f t="shared" ca="1" si="25"/>
        <v/>
      </c>
      <c r="E227" s="76" t="str">
        <f t="shared" ca="1" si="25"/>
        <v/>
      </c>
      <c r="F227" s="76" t="str">
        <f t="shared" ca="1" si="25"/>
        <v/>
      </c>
      <c r="G227" s="76" t="str">
        <f t="shared" ca="1" si="25"/>
        <v/>
      </c>
      <c r="H227" s="77" t="str">
        <f t="shared" ca="1" si="25"/>
        <v/>
      </c>
    </row>
    <row r="228" spans="1:8" ht="15.75" thickBot="1" x14ac:dyDescent="0.3">
      <c r="A228" s="75" t="str">
        <f t="shared" ca="1" si="21"/>
        <v/>
      </c>
      <c r="B228" s="76" t="str">
        <f t="shared" ca="1" si="25"/>
        <v/>
      </c>
      <c r="C228" s="76" t="str">
        <f t="shared" ca="1" si="25"/>
        <v/>
      </c>
      <c r="D228" s="76" t="str">
        <f t="shared" ca="1" si="25"/>
        <v/>
      </c>
      <c r="E228" s="76" t="str">
        <f t="shared" ca="1" si="25"/>
        <v/>
      </c>
      <c r="F228" s="76" t="str">
        <f t="shared" ca="1" si="25"/>
        <v/>
      </c>
      <c r="G228" s="76" t="str">
        <f t="shared" ca="1" si="25"/>
        <v/>
      </c>
      <c r="H228" s="77" t="str">
        <f t="shared" ca="1" si="25"/>
        <v/>
      </c>
    </row>
    <row r="229" spans="1:8" ht="15.75" thickBot="1" x14ac:dyDescent="0.3">
      <c r="A229" s="75" t="str">
        <f t="shared" ca="1" si="21"/>
        <v/>
      </c>
      <c r="B229" s="76" t="str">
        <f t="shared" ca="1" si="25"/>
        <v/>
      </c>
      <c r="C229" s="76" t="str">
        <f t="shared" ca="1" si="25"/>
        <v/>
      </c>
      <c r="D229" s="76" t="str">
        <f t="shared" ca="1" si="25"/>
        <v/>
      </c>
      <c r="E229" s="76" t="str">
        <f t="shared" ca="1" si="25"/>
        <v/>
      </c>
      <c r="F229" s="76" t="str">
        <f t="shared" ca="1" si="25"/>
        <v/>
      </c>
      <c r="G229" s="76" t="str">
        <f t="shared" ca="1" si="25"/>
        <v/>
      </c>
      <c r="H229" s="77" t="str">
        <f t="shared" ca="1" si="25"/>
        <v/>
      </c>
    </row>
    <row r="230" spans="1:8" ht="15.75" thickBot="1" x14ac:dyDescent="0.3">
      <c r="A230" s="75" t="str">
        <f t="shared" ca="1" si="21"/>
        <v/>
      </c>
      <c r="B230" s="76" t="str">
        <f t="shared" ca="1" si="25"/>
        <v/>
      </c>
      <c r="C230" s="76" t="str">
        <f t="shared" ca="1" si="25"/>
        <v/>
      </c>
      <c r="D230" s="76" t="str">
        <f t="shared" ca="1" si="25"/>
        <v/>
      </c>
      <c r="E230" s="76" t="str">
        <f t="shared" ca="1" si="25"/>
        <v/>
      </c>
      <c r="F230" s="76" t="str">
        <f t="shared" ca="1" si="25"/>
        <v/>
      </c>
      <c r="G230" s="76" t="str">
        <f t="shared" ca="1" si="25"/>
        <v/>
      </c>
      <c r="H230" s="77" t="str">
        <f t="shared" ca="1" si="25"/>
        <v/>
      </c>
    </row>
    <row r="231" spans="1:8" ht="15.75" thickBot="1" x14ac:dyDescent="0.3">
      <c r="A231" s="75" t="str">
        <f t="shared" ca="1" si="21"/>
        <v/>
      </c>
      <c r="B231" s="76" t="str">
        <f t="shared" ca="1" si="25"/>
        <v/>
      </c>
      <c r="C231" s="76" t="str">
        <f t="shared" ca="1" si="25"/>
        <v/>
      </c>
      <c r="D231" s="76" t="str">
        <f t="shared" ca="1" si="25"/>
        <v/>
      </c>
      <c r="E231" s="76" t="str">
        <f t="shared" ca="1" si="25"/>
        <v/>
      </c>
      <c r="F231" s="76" t="str">
        <f t="shared" ca="1" si="25"/>
        <v/>
      </c>
      <c r="G231" s="76" t="str">
        <f t="shared" ca="1" si="25"/>
        <v/>
      </c>
      <c r="H231" s="77" t="str">
        <f t="shared" ca="1" si="25"/>
        <v/>
      </c>
    </row>
    <row r="232" spans="1:8" ht="15.75" thickBot="1" x14ac:dyDescent="0.3">
      <c r="A232" s="75" t="str">
        <f t="shared" ca="1" si="21"/>
        <v/>
      </c>
      <c r="B232" s="76" t="str">
        <f t="shared" ca="1" si="25"/>
        <v/>
      </c>
      <c r="C232" s="76" t="str">
        <f t="shared" ca="1" si="25"/>
        <v/>
      </c>
      <c r="D232" s="76" t="str">
        <f t="shared" ca="1" si="25"/>
        <v/>
      </c>
      <c r="E232" s="76" t="str">
        <f t="shared" ca="1" si="25"/>
        <v/>
      </c>
      <c r="F232" s="76" t="str">
        <f t="shared" ca="1" si="25"/>
        <v/>
      </c>
      <c r="G232" s="76" t="str">
        <f t="shared" ca="1" si="25"/>
        <v/>
      </c>
      <c r="H232" s="77" t="str">
        <f t="shared" ca="1" si="25"/>
        <v/>
      </c>
    </row>
    <row r="233" spans="1:8" ht="15.75" thickBot="1" x14ac:dyDescent="0.3">
      <c r="A233" s="75" t="str">
        <f t="shared" ca="1" si="21"/>
        <v/>
      </c>
      <c r="B233" s="76" t="str">
        <f t="shared" ca="1" si="25"/>
        <v/>
      </c>
      <c r="C233" s="76" t="str">
        <f t="shared" ca="1" si="25"/>
        <v/>
      </c>
      <c r="D233" s="76" t="str">
        <f t="shared" ca="1" si="25"/>
        <v/>
      </c>
      <c r="E233" s="76" t="str">
        <f t="shared" ca="1" si="25"/>
        <v/>
      </c>
      <c r="F233" s="76" t="str">
        <f t="shared" ca="1" si="25"/>
        <v/>
      </c>
      <c r="G233" s="76" t="str">
        <f t="shared" ca="1" si="25"/>
        <v/>
      </c>
      <c r="H233" s="77" t="str">
        <f t="shared" ca="1" si="25"/>
        <v/>
      </c>
    </row>
    <row r="234" spans="1:8" ht="15.75" thickBot="1" x14ac:dyDescent="0.3">
      <c r="A234" s="75" t="str">
        <f t="shared" ref="A234:A297" ca="1" si="26">IF($A$171="","",ROUND(A233+0.001,3))</f>
        <v/>
      </c>
      <c r="B234" s="76" t="str">
        <f t="shared" ref="B234:H249" ca="1" si="27">IF($A234="","",((B$421-B$171)/250)+B233)</f>
        <v/>
      </c>
      <c r="C234" s="76" t="str">
        <f t="shared" ca="1" si="27"/>
        <v/>
      </c>
      <c r="D234" s="76" t="str">
        <f t="shared" ca="1" si="27"/>
        <v/>
      </c>
      <c r="E234" s="76" t="str">
        <f t="shared" ca="1" si="27"/>
        <v/>
      </c>
      <c r="F234" s="76" t="str">
        <f t="shared" ca="1" si="27"/>
        <v/>
      </c>
      <c r="G234" s="76" t="str">
        <f t="shared" ca="1" si="27"/>
        <v/>
      </c>
      <c r="H234" s="77" t="str">
        <f t="shared" ca="1" si="27"/>
        <v/>
      </c>
    </row>
    <row r="235" spans="1:8" ht="15.75" thickBot="1" x14ac:dyDescent="0.3">
      <c r="A235" s="75" t="str">
        <f t="shared" ca="1" si="26"/>
        <v/>
      </c>
      <c r="B235" s="76" t="str">
        <f t="shared" ca="1" si="27"/>
        <v/>
      </c>
      <c r="C235" s="76" t="str">
        <f t="shared" ca="1" si="27"/>
        <v/>
      </c>
      <c r="D235" s="76" t="str">
        <f t="shared" ca="1" si="27"/>
        <v/>
      </c>
      <c r="E235" s="76" t="str">
        <f t="shared" ca="1" si="27"/>
        <v/>
      </c>
      <c r="F235" s="76" t="str">
        <f t="shared" ca="1" si="27"/>
        <v/>
      </c>
      <c r="G235" s="76" t="str">
        <f t="shared" ca="1" si="27"/>
        <v/>
      </c>
      <c r="H235" s="77" t="str">
        <f t="shared" ca="1" si="27"/>
        <v/>
      </c>
    </row>
    <row r="236" spans="1:8" ht="15.75" thickBot="1" x14ac:dyDescent="0.3">
      <c r="A236" s="75" t="str">
        <f t="shared" ca="1" si="26"/>
        <v/>
      </c>
      <c r="B236" s="76" t="str">
        <f t="shared" ca="1" si="27"/>
        <v/>
      </c>
      <c r="C236" s="76" t="str">
        <f t="shared" ca="1" si="27"/>
        <v/>
      </c>
      <c r="D236" s="76" t="str">
        <f t="shared" ca="1" si="27"/>
        <v/>
      </c>
      <c r="E236" s="76" t="str">
        <f t="shared" ca="1" si="27"/>
        <v/>
      </c>
      <c r="F236" s="76" t="str">
        <f t="shared" ca="1" si="27"/>
        <v/>
      </c>
      <c r="G236" s="76" t="str">
        <f t="shared" ca="1" si="27"/>
        <v/>
      </c>
      <c r="H236" s="77" t="str">
        <f t="shared" ca="1" si="27"/>
        <v/>
      </c>
    </row>
    <row r="237" spans="1:8" ht="15.75" thickBot="1" x14ac:dyDescent="0.3">
      <c r="A237" s="75" t="str">
        <f t="shared" ca="1" si="26"/>
        <v/>
      </c>
      <c r="B237" s="76" t="str">
        <f t="shared" ca="1" si="27"/>
        <v/>
      </c>
      <c r="C237" s="76" t="str">
        <f t="shared" ca="1" si="27"/>
        <v/>
      </c>
      <c r="D237" s="76" t="str">
        <f t="shared" ca="1" si="27"/>
        <v/>
      </c>
      <c r="E237" s="76" t="str">
        <f t="shared" ca="1" si="27"/>
        <v/>
      </c>
      <c r="F237" s="76" t="str">
        <f t="shared" ca="1" si="27"/>
        <v/>
      </c>
      <c r="G237" s="76" t="str">
        <f t="shared" ca="1" si="27"/>
        <v/>
      </c>
      <c r="H237" s="77" t="str">
        <f t="shared" ca="1" si="27"/>
        <v/>
      </c>
    </row>
    <row r="238" spans="1:8" ht="15.75" thickBot="1" x14ac:dyDescent="0.3">
      <c r="A238" s="75" t="str">
        <f t="shared" ca="1" si="26"/>
        <v/>
      </c>
      <c r="B238" s="76" t="str">
        <f t="shared" ca="1" si="27"/>
        <v/>
      </c>
      <c r="C238" s="76" t="str">
        <f t="shared" ca="1" si="27"/>
        <v/>
      </c>
      <c r="D238" s="76" t="str">
        <f t="shared" ca="1" si="27"/>
        <v/>
      </c>
      <c r="E238" s="76" t="str">
        <f t="shared" ca="1" si="27"/>
        <v/>
      </c>
      <c r="F238" s="76" t="str">
        <f t="shared" ca="1" si="27"/>
        <v/>
      </c>
      <c r="G238" s="76" t="str">
        <f t="shared" ca="1" si="27"/>
        <v/>
      </c>
      <c r="H238" s="77" t="str">
        <f t="shared" ca="1" si="27"/>
        <v/>
      </c>
    </row>
    <row r="239" spans="1:8" ht="15.75" thickBot="1" x14ac:dyDescent="0.3">
      <c r="A239" s="75" t="str">
        <f t="shared" ca="1" si="26"/>
        <v/>
      </c>
      <c r="B239" s="76" t="str">
        <f t="shared" ca="1" si="27"/>
        <v/>
      </c>
      <c r="C239" s="76" t="str">
        <f t="shared" ca="1" si="27"/>
        <v/>
      </c>
      <c r="D239" s="76" t="str">
        <f t="shared" ca="1" si="27"/>
        <v/>
      </c>
      <c r="E239" s="76" t="str">
        <f t="shared" ca="1" si="27"/>
        <v/>
      </c>
      <c r="F239" s="76" t="str">
        <f t="shared" ca="1" si="27"/>
        <v/>
      </c>
      <c r="G239" s="76" t="str">
        <f t="shared" ca="1" si="27"/>
        <v/>
      </c>
      <c r="H239" s="77" t="str">
        <f t="shared" ca="1" si="27"/>
        <v/>
      </c>
    </row>
    <row r="240" spans="1:8" ht="15.75" thickBot="1" x14ac:dyDescent="0.3">
      <c r="A240" s="75" t="str">
        <f t="shared" ca="1" si="26"/>
        <v/>
      </c>
      <c r="B240" s="76" t="str">
        <f t="shared" ca="1" si="27"/>
        <v/>
      </c>
      <c r="C240" s="76" t="str">
        <f t="shared" ca="1" si="27"/>
        <v/>
      </c>
      <c r="D240" s="76" t="str">
        <f t="shared" ca="1" si="27"/>
        <v/>
      </c>
      <c r="E240" s="76" t="str">
        <f t="shared" ca="1" si="27"/>
        <v/>
      </c>
      <c r="F240" s="76" t="str">
        <f t="shared" ca="1" si="27"/>
        <v/>
      </c>
      <c r="G240" s="76" t="str">
        <f t="shared" ca="1" si="27"/>
        <v/>
      </c>
      <c r="H240" s="77" t="str">
        <f t="shared" ca="1" si="27"/>
        <v/>
      </c>
    </row>
    <row r="241" spans="1:8" ht="15.75" thickBot="1" x14ac:dyDescent="0.3">
      <c r="A241" s="75" t="str">
        <f t="shared" ca="1" si="26"/>
        <v/>
      </c>
      <c r="B241" s="76" t="str">
        <f t="shared" ca="1" si="27"/>
        <v/>
      </c>
      <c r="C241" s="76" t="str">
        <f t="shared" ca="1" si="27"/>
        <v/>
      </c>
      <c r="D241" s="76" t="str">
        <f t="shared" ca="1" si="27"/>
        <v/>
      </c>
      <c r="E241" s="76" t="str">
        <f t="shared" ca="1" si="27"/>
        <v/>
      </c>
      <c r="F241" s="76" t="str">
        <f t="shared" ca="1" si="27"/>
        <v/>
      </c>
      <c r="G241" s="76" t="str">
        <f t="shared" ca="1" si="27"/>
        <v/>
      </c>
      <c r="H241" s="77" t="str">
        <f t="shared" ca="1" si="27"/>
        <v/>
      </c>
    </row>
    <row r="242" spans="1:8" ht="15.75" thickBot="1" x14ac:dyDescent="0.3">
      <c r="A242" s="75" t="str">
        <f t="shared" ca="1" si="26"/>
        <v/>
      </c>
      <c r="B242" s="76" t="str">
        <f t="shared" ca="1" si="27"/>
        <v/>
      </c>
      <c r="C242" s="76" t="str">
        <f t="shared" ca="1" si="27"/>
        <v/>
      </c>
      <c r="D242" s="76" t="str">
        <f t="shared" ca="1" si="27"/>
        <v/>
      </c>
      <c r="E242" s="76" t="str">
        <f t="shared" ca="1" si="27"/>
        <v/>
      </c>
      <c r="F242" s="76" t="str">
        <f t="shared" ca="1" si="27"/>
        <v/>
      </c>
      <c r="G242" s="76" t="str">
        <f t="shared" ca="1" si="27"/>
        <v/>
      </c>
      <c r="H242" s="77" t="str">
        <f t="shared" ca="1" si="27"/>
        <v/>
      </c>
    </row>
    <row r="243" spans="1:8" ht="15.75" thickBot="1" x14ac:dyDescent="0.3">
      <c r="A243" s="75" t="str">
        <f t="shared" ca="1" si="26"/>
        <v/>
      </c>
      <c r="B243" s="76" t="str">
        <f t="shared" ca="1" si="27"/>
        <v/>
      </c>
      <c r="C243" s="76" t="str">
        <f t="shared" ca="1" si="27"/>
        <v/>
      </c>
      <c r="D243" s="76" t="str">
        <f t="shared" ca="1" si="27"/>
        <v/>
      </c>
      <c r="E243" s="76" t="str">
        <f t="shared" ca="1" si="27"/>
        <v/>
      </c>
      <c r="F243" s="76" t="str">
        <f t="shared" ca="1" si="27"/>
        <v/>
      </c>
      <c r="G243" s="76" t="str">
        <f t="shared" ca="1" si="27"/>
        <v/>
      </c>
      <c r="H243" s="77" t="str">
        <f t="shared" ca="1" si="27"/>
        <v/>
      </c>
    </row>
    <row r="244" spans="1:8" ht="15.75" thickBot="1" x14ac:dyDescent="0.3">
      <c r="A244" s="75" t="str">
        <f t="shared" ca="1" si="26"/>
        <v/>
      </c>
      <c r="B244" s="76" t="str">
        <f t="shared" ca="1" si="27"/>
        <v/>
      </c>
      <c r="C244" s="76" t="str">
        <f t="shared" ca="1" si="27"/>
        <v/>
      </c>
      <c r="D244" s="76" t="str">
        <f t="shared" ca="1" si="27"/>
        <v/>
      </c>
      <c r="E244" s="76" t="str">
        <f t="shared" ca="1" si="27"/>
        <v/>
      </c>
      <c r="F244" s="76" t="str">
        <f t="shared" ca="1" si="27"/>
        <v/>
      </c>
      <c r="G244" s="76" t="str">
        <f t="shared" ca="1" si="27"/>
        <v/>
      </c>
      <c r="H244" s="77" t="str">
        <f t="shared" ca="1" si="27"/>
        <v/>
      </c>
    </row>
    <row r="245" spans="1:8" ht="15.75" thickBot="1" x14ac:dyDescent="0.3">
      <c r="A245" s="75" t="str">
        <f t="shared" ca="1" si="26"/>
        <v/>
      </c>
      <c r="B245" s="76" t="str">
        <f t="shared" ca="1" si="27"/>
        <v/>
      </c>
      <c r="C245" s="76" t="str">
        <f t="shared" ca="1" si="27"/>
        <v/>
      </c>
      <c r="D245" s="76" t="str">
        <f t="shared" ca="1" si="27"/>
        <v/>
      </c>
      <c r="E245" s="76" t="str">
        <f t="shared" ca="1" si="27"/>
        <v/>
      </c>
      <c r="F245" s="76" t="str">
        <f t="shared" ca="1" si="27"/>
        <v/>
      </c>
      <c r="G245" s="76" t="str">
        <f t="shared" ca="1" si="27"/>
        <v/>
      </c>
      <c r="H245" s="77" t="str">
        <f t="shared" ca="1" si="27"/>
        <v/>
      </c>
    </row>
    <row r="246" spans="1:8" ht="15.75" thickBot="1" x14ac:dyDescent="0.3">
      <c r="A246" s="75" t="str">
        <f t="shared" ca="1" si="26"/>
        <v/>
      </c>
      <c r="B246" s="76" t="str">
        <f t="shared" ca="1" si="27"/>
        <v/>
      </c>
      <c r="C246" s="76" t="str">
        <f t="shared" ca="1" si="27"/>
        <v/>
      </c>
      <c r="D246" s="76" t="str">
        <f t="shared" ca="1" si="27"/>
        <v/>
      </c>
      <c r="E246" s="76" t="str">
        <f t="shared" ca="1" si="27"/>
        <v/>
      </c>
      <c r="F246" s="76" t="str">
        <f t="shared" ca="1" si="27"/>
        <v/>
      </c>
      <c r="G246" s="76" t="str">
        <f t="shared" ca="1" si="27"/>
        <v/>
      </c>
      <c r="H246" s="77" t="str">
        <f t="shared" ca="1" si="27"/>
        <v/>
      </c>
    </row>
    <row r="247" spans="1:8" ht="15.75" thickBot="1" x14ac:dyDescent="0.3">
      <c r="A247" s="75" t="str">
        <f t="shared" ca="1" si="26"/>
        <v/>
      </c>
      <c r="B247" s="76" t="str">
        <f t="shared" ca="1" si="27"/>
        <v/>
      </c>
      <c r="C247" s="76" t="str">
        <f t="shared" ca="1" si="27"/>
        <v/>
      </c>
      <c r="D247" s="76" t="str">
        <f t="shared" ca="1" si="27"/>
        <v/>
      </c>
      <c r="E247" s="76" t="str">
        <f t="shared" ca="1" si="27"/>
        <v/>
      </c>
      <c r="F247" s="76" t="str">
        <f t="shared" ca="1" si="27"/>
        <v/>
      </c>
      <c r="G247" s="76" t="str">
        <f t="shared" ca="1" si="27"/>
        <v/>
      </c>
      <c r="H247" s="77" t="str">
        <f t="shared" ca="1" si="27"/>
        <v/>
      </c>
    </row>
    <row r="248" spans="1:8" ht="15.75" thickBot="1" x14ac:dyDescent="0.3">
      <c r="A248" s="75" t="str">
        <f t="shared" ca="1" si="26"/>
        <v/>
      </c>
      <c r="B248" s="76" t="str">
        <f t="shared" ca="1" si="27"/>
        <v/>
      </c>
      <c r="C248" s="76" t="str">
        <f t="shared" ca="1" si="27"/>
        <v/>
      </c>
      <c r="D248" s="76" t="str">
        <f t="shared" ca="1" si="27"/>
        <v/>
      </c>
      <c r="E248" s="76" t="str">
        <f t="shared" ca="1" si="27"/>
        <v/>
      </c>
      <c r="F248" s="76" t="str">
        <f t="shared" ca="1" si="27"/>
        <v/>
      </c>
      <c r="G248" s="76" t="str">
        <f t="shared" ca="1" si="27"/>
        <v/>
      </c>
      <c r="H248" s="77" t="str">
        <f t="shared" ca="1" si="27"/>
        <v/>
      </c>
    </row>
    <row r="249" spans="1:8" ht="15.75" thickBot="1" x14ac:dyDescent="0.3">
      <c r="A249" s="75" t="str">
        <f t="shared" ca="1" si="26"/>
        <v/>
      </c>
      <c r="B249" s="76" t="str">
        <f t="shared" ca="1" si="27"/>
        <v/>
      </c>
      <c r="C249" s="76" t="str">
        <f t="shared" ca="1" si="27"/>
        <v/>
      </c>
      <c r="D249" s="76" t="str">
        <f t="shared" ca="1" si="27"/>
        <v/>
      </c>
      <c r="E249" s="76" t="str">
        <f t="shared" ca="1" si="27"/>
        <v/>
      </c>
      <c r="F249" s="76" t="str">
        <f t="shared" ca="1" si="27"/>
        <v/>
      </c>
      <c r="G249" s="76" t="str">
        <f t="shared" ca="1" si="27"/>
        <v/>
      </c>
      <c r="H249" s="77" t="str">
        <f t="shared" ca="1" si="27"/>
        <v/>
      </c>
    </row>
    <row r="250" spans="1:8" ht="15.75" thickBot="1" x14ac:dyDescent="0.3">
      <c r="A250" s="75" t="str">
        <f t="shared" ca="1" si="26"/>
        <v/>
      </c>
      <c r="B250" s="76" t="str">
        <f t="shared" ref="B250:H265" ca="1" si="28">IF($A250="","",((B$421-B$171)/250)+B249)</f>
        <v/>
      </c>
      <c r="C250" s="76" t="str">
        <f t="shared" ca="1" si="28"/>
        <v/>
      </c>
      <c r="D250" s="76" t="str">
        <f t="shared" ca="1" si="28"/>
        <v/>
      </c>
      <c r="E250" s="76" t="str">
        <f t="shared" ca="1" si="28"/>
        <v/>
      </c>
      <c r="F250" s="76" t="str">
        <f t="shared" ca="1" si="28"/>
        <v/>
      </c>
      <c r="G250" s="76" t="str">
        <f t="shared" ca="1" si="28"/>
        <v/>
      </c>
      <c r="H250" s="77" t="str">
        <f t="shared" ca="1" si="28"/>
        <v/>
      </c>
    </row>
    <row r="251" spans="1:8" ht="15.75" thickBot="1" x14ac:dyDescent="0.3">
      <c r="A251" s="75" t="str">
        <f t="shared" ca="1" si="26"/>
        <v/>
      </c>
      <c r="B251" s="76" t="str">
        <f t="shared" ca="1" si="28"/>
        <v/>
      </c>
      <c r="C251" s="76" t="str">
        <f t="shared" ca="1" si="28"/>
        <v/>
      </c>
      <c r="D251" s="76" t="str">
        <f t="shared" ca="1" si="28"/>
        <v/>
      </c>
      <c r="E251" s="76" t="str">
        <f t="shared" ca="1" si="28"/>
        <v/>
      </c>
      <c r="F251" s="76" t="str">
        <f t="shared" ca="1" si="28"/>
        <v/>
      </c>
      <c r="G251" s="76" t="str">
        <f t="shared" ca="1" si="28"/>
        <v/>
      </c>
      <c r="H251" s="77" t="str">
        <f t="shared" ca="1" si="28"/>
        <v/>
      </c>
    </row>
    <row r="252" spans="1:8" ht="15.75" thickBot="1" x14ac:dyDescent="0.3">
      <c r="A252" s="75" t="str">
        <f t="shared" ca="1" si="26"/>
        <v/>
      </c>
      <c r="B252" s="76" t="str">
        <f t="shared" ca="1" si="28"/>
        <v/>
      </c>
      <c r="C252" s="76" t="str">
        <f t="shared" ca="1" si="28"/>
        <v/>
      </c>
      <c r="D252" s="76" t="str">
        <f t="shared" ca="1" si="28"/>
        <v/>
      </c>
      <c r="E252" s="76" t="str">
        <f t="shared" ca="1" si="28"/>
        <v/>
      </c>
      <c r="F252" s="76" t="str">
        <f t="shared" ca="1" si="28"/>
        <v/>
      </c>
      <c r="G252" s="76" t="str">
        <f t="shared" ca="1" si="28"/>
        <v/>
      </c>
      <c r="H252" s="77" t="str">
        <f t="shared" ca="1" si="28"/>
        <v/>
      </c>
    </row>
    <row r="253" spans="1:8" ht="15.75" thickBot="1" x14ac:dyDescent="0.3">
      <c r="A253" s="75" t="str">
        <f t="shared" ca="1" si="26"/>
        <v/>
      </c>
      <c r="B253" s="76" t="str">
        <f t="shared" ca="1" si="28"/>
        <v/>
      </c>
      <c r="C253" s="76" t="str">
        <f t="shared" ca="1" si="28"/>
        <v/>
      </c>
      <c r="D253" s="76" t="str">
        <f t="shared" ca="1" si="28"/>
        <v/>
      </c>
      <c r="E253" s="76" t="str">
        <f t="shared" ca="1" si="28"/>
        <v/>
      </c>
      <c r="F253" s="76" t="str">
        <f t="shared" ca="1" si="28"/>
        <v/>
      </c>
      <c r="G253" s="76" t="str">
        <f t="shared" ca="1" si="28"/>
        <v/>
      </c>
      <c r="H253" s="77" t="str">
        <f t="shared" ca="1" si="28"/>
        <v/>
      </c>
    </row>
    <row r="254" spans="1:8" ht="15.75" thickBot="1" x14ac:dyDescent="0.3">
      <c r="A254" s="75" t="str">
        <f t="shared" ca="1" si="26"/>
        <v/>
      </c>
      <c r="B254" s="76" t="str">
        <f t="shared" ca="1" si="28"/>
        <v/>
      </c>
      <c r="C254" s="76" t="str">
        <f t="shared" ca="1" si="28"/>
        <v/>
      </c>
      <c r="D254" s="76" t="str">
        <f t="shared" ca="1" si="28"/>
        <v/>
      </c>
      <c r="E254" s="76" t="str">
        <f t="shared" ca="1" si="28"/>
        <v/>
      </c>
      <c r="F254" s="76" t="str">
        <f t="shared" ca="1" si="28"/>
        <v/>
      </c>
      <c r="G254" s="76" t="str">
        <f t="shared" ca="1" si="28"/>
        <v/>
      </c>
      <c r="H254" s="77" t="str">
        <f t="shared" ca="1" si="28"/>
        <v/>
      </c>
    </row>
    <row r="255" spans="1:8" ht="15.75" thickBot="1" x14ac:dyDescent="0.3">
      <c r="A255" s="75" t="str">
        <f t="shared" ca="1" si="26"/>
        <v/>
      </c>
      <c r="B255" s="76" t="str">
        <f t="shared" ca="1" si="28"/>
        <v/>
      </c>
      <c r="C255" s="76" t="str">
        <f t="shared" ca="1" si="28"/>
        <v/>
      </c>
      <c r="D255" s="76" t="str">
        <f t="shared" ca="1" si="28"/>
        <v/>
      </c>
      <c r="E255" s="76" t="str">
        <f t="shared" ca="1" si="28"/>
        <v/>
      </c>
      <c r="F255" s="76" t="str">
        <f t="shared" ca="1" si="28"/>
        <v/>
      </c>
      <c r="G255" s="76" t="str">
        <f t="shared" ca="1" si="28"/>
        <v/>
      </c>
      <c r="H255" s="77" t="str">
        <f t="shared" ca="1" si="28"/>
        <v/>
      </c>
    </row>
    <row r="256" spans="1:8" ht="15.75" thickBot="1" x14ac:dyDescent="0.3">
      <c r="A256" s="75" t="str">
        <f t="shared" ca="1" si="26"/>
        <v/>
      </c>
      <c r="B256" s="76" t="str">
        <f t="shared" ca="1" si="28"/>
        <v/>
      </c>
      <c r="C256" s="76" t="str">
        <f t="shared" ca="1" si="28"/>
        <v/>
      </c>
      <c r="D256" s="76" t="str">
        <f t="shared" ca="1" si="28"/>
        <v/>
      </c>
      <c r="E256" s="76" t="str">
        <f t="shared" ca="1" si="28"/>
        <v/>
      </c>
      <c r="F256" s="76" t="str">
        <f t="shared" ca="1" si="28"/>
        <v/>
      </c>
      <c r="G256" s="76" t="str">
        <f t="shared" ca="1" si="28"/>
        <v/>
      </c>
      <c r="H256" s="77" t="str">
        <f t="shared" ca="1" si="28"/>
        <v/>
      </c>
    </row>
    <row r="257" spans="1:8" ht="15.75" thickBot="1" x14ac:dyDescent="0.3">
      <c r="A257" s="75" t="str">
        <f t="shared" ca="1" si="26"/>
        <v/>
      </c>
      <c r="B257" s="76" t="str">
        <f t="shared" ca="1" si="28"/>
        <v/>
      </c>
      <c r="C257" s="76" t="str">
        <f t="shared" ca="1" si="28"/>
        <v/>
      </c>
      <c r="D257" s="76" t="str">
        <f t="shared" ca="1" si="28"/>
        <v/>
      </c>
      <c r="E257" s="76" t="str">
        <f t="shared" ca="1" si="28"/>
        <v/>
      </c>
      <c r="F257" s="76" t="str">
        <f t="shared" ca="1" si="28"/>
        <v/>
      </c>
      <c r="G257" s="76" t="str">
        <f t="shared" ca="1" si="28"/>
        <v/>
      </c>
      <c r="H257" s="77" t="str">
        <f t="shared" ca="1" si="28"/>
        <v/>
      </c>
    </row>
    <row r="258" spans="1:8" ht="15.75" thickBot="1" x14ac:dyDescent="0.3">
      <c r="A258" s="75" t="str">
        <f t="shared" ca="1" si="26"/>
        <v/>
      </c>
      <c r="B258" s="76" t="str">
        <f t="shared" ca="1" si="28"/>
        <v/>
      </c>
      <c r="C258" s="76" t="str">
        <f t="shared" ca="1" si="28"/>
        <v/>
      </c>
      <c r="D258" s="76" t="str">
        <f t="shared" ca="1" si="28"/>
        <v/>
      </c>
      <c r="E258" s="76" t="str">
        <f t="shared" ca="1" si="28"/>
        <v/>
      </c>
      <c r="F258" s="76" t="str">
        <f t="shared" ca="1" si="28"/>
        <v/>
      </c>
      <c r="G258" s="76" t="str">
        <f t="shared" ca="1" si="28"/>
        <v/>
      </c>
      <c r="H258" s="77" t="str">
        <f t="shared" ca="1" si="28"/>
        <v/>
      </c>
    </row>
    <row r="259" spans="1:8" ht="15.75" thickBot="1" x14ac:dyDescent="0.3">
      <c r="A259" s="75" t="str">
        <f t="shared" ca="1" si="26"/>
        <v/>
      </c>
      <c r="B259" s="76" t="str">
        <f t="shared" ca="1" si="28"/>
        <v/>
      </c>
      <c r="C259" s="76" t="str">
        <f t="shared" ca="1" si="28"/>
        <v/>
      </c>
      <c r="D259" s="76" t="str">
        <f t="shared" ca="1" si="28"/>
        <v/>
      </c>
      <c r="E259" s="76" t="str">
        <f t="shared" ca="1" si="28"/>
        <v/>
      </c>
      <c r="F259" s="76" t="str">
        <f t="shared" ca="1" si="28"/>
        <v/>
      </c>
      <c r="G259" s="76" t="str">
        <f t="shared" ca="1" si="28"/>
        <v/>
      </c>
      <c r="H259" s="77" t="str">
        <f t="shared" ca="1" si="28"/>
        <v/>
      </c>
    </row>
    <row r="260" spans="1:8" ht="15.75" thickBot="1" x14ac:dyDescent="0.3">
      <c r="A260" s="75" t="str">
        <f t="shared" ca="1" si="26"/>
        <v/>
      </c>
      <c r="B260" s="76" t="str">
        <f t="shared" ca="1" si="28"/>
        <v/>
      </c>
      <c r="C260" s="76" t="str">
        <f t="shared" ca="1" si="28"/>
        <v/>
      </c>
      <c r="D260" s="76" t="str">
        <f t="shared" ca="1" si="28"/>
        <v/>
      </c>
      <c r="E260" s="76" t="str">
        <f t="shared" ca="1" si="28"/>
        <v/>
      </c>
      <c r="F260" s="76" t="str">
        <f t="shared" ca="1" si="28"/>
        <v/>
      </c>
      <c r="G260" s="76" t="str">
        <f t="shared" ca="1" si="28"/>
        <v/>
      </c>
      <c r="H260" s="77" t="str">
        <f t="shared" ca="1" si="28"/>
        <v/>
      </c>
    </row>
    <row r="261" spans="1:8" ht="15.75" thickBot="1" x14ac:dyDescent="0.3">
      <c r="A261" s="75" t="str">
        <f t="shared" ca="1" si="26"/>
        <v/>
      </c>
      <c r="B261" s="76" t="str">
        <f t="shared" ca="1" si="28"/>
        <v/>
      </c>
      <c r="C261" s="76" t="str">
        <f t="shared" ca="1" si="28"/>
        <v/>
      </c>
      <c r="D261" s="76" t="str">
        <f t="shared" ca="1" si="28"/>
        <v/>
      </c>
      <c r="E261" s="76" t="str">
        <f t="shared" ca="1" si="28"/>
        <v/>
      </c>
      <c r="F261" s="76" t="str">
        <f t="shared" ca="1" si="28"/>
        <v/>
      </c>
      <c r="G261" s="76" t="str">
        <f t="shared" ca="1" si="28"/>
        <v/>
      </c>
      <c r="H261" s="77" t="str">
        <f t="shared" ca="1" si="28"/>
        <v/>
      </c>
    </row>
    <row r="262" spans="1:8" ht="15.75" thickBot="1" x14ac:dyDescent="0.3">
      <c r="A262" s="75" t="str">
        <f t="shared" ca="1" si="26"/>
        <v/>
      </c>
      <c r="B262" s="76" t="str">
        <f t="shared" ca="1" si="28"/>
        <v/>
      </c>
      <c r="C262" s="76" t="str">
        <f t="shared" ca="1" si="28"/>
        <v/>
      </c>
      <c r="D262" s="76" t="str">
        <f t="shared" ca="1" si="28"/>
        <v/>
      </c>
      <c r="E262" s="76" t="str">
        <f t="shared" ca="1" si="28"/>
        <v/>
      </c>
      <c r="F262" s="76" t="str">
        <f t="shared" ca="1" si="28"/>
        <v/>
      </c>
      <c r="G262" s="76" t="str">
        <f t="shared" ca="1" si="28"/>
        <v/>
      </c>
      <c r="H262" s="77" t="str">
        <f t="shared" ca="1" si="28"/>
        <v/>
      </c>
    </row>
    <row r="263" spans="1:8" ht="15.75" thickBot="1" x14ac:dyDescent="0.3">
      <c r="A263" s="75" t="str">
        <f t="shared" ca="1" si="26"/>
        <v/>
      </c>
      <c r="B263" s="76" t="str">
        <f t="shared" ca="1" si="28"/>
        <v/>
      </c>
      <c r="C263" s="76" t="str">
        <f t="shared" ca="1" si="28"/>
        <v/>
      </c>
      <c r="D263" s="76" t="str">
        <f t="shared" ca="1" si="28"/>
        <v/>
      </c>
      <c r="E263" s="76" t="str">
        <f t="shared" ca="1" si="28"/>
        <v/>
      </c>
      <c r="F263" s="76" t="str">
        <f t="shared" ca="1" si="28"/>
        <v/>
      </c>
      <c r="G263" s="76" t="str">
        <f t="shared" ca="1" si="28"/>
        <v/>
      </c>
      <c r="H263" s="77" t="str">
        <f t="shared" ca="1" si="28"/>
        <v/>
      </c>
    </row>
    <row r="264" spans="1:8" ht="15.75" thickBot="1" x14ac:dyDescent="0.3">
      <c r="A264" s="75" t="str">
        <f t="shared" ca="1" si="26"/>
        <v/>
      </c>
      <c r="B264" s="76" t="str">
        <f t="shared" ca="1" si="28"/>
        <v/>
      </c>
      <c r="C264" s="76" t="str">
        <f t="shared" ca="1" si="28"/>
        <v/>
      </c>
      <c r="D264" s="76" t="str">
        <f t="shared" ca="1" si="28"/>
        <v/>
      </c>
      <c r="E264" s="76" t="str">
        <f t="shared" ca="1" si="28"/>
        <v/>
      </c>
      <c r="F264" s="76" t="str">
        <f t="shared" ca="1" si="28"/>
        <v/>
      </c>
      <c r="G264" s="76" t="str">
        <f t="shared" ca="1" si="28"/>
        <v/>
      </c>
      <c r="H264" s="77" t="str">
        <f t="shared" ca="1" si="28"/>
        <v/>
      </c>
    </row>
    <row r="265" spans="1:8" ht="15.75" thickBot="1" x14ac:dyDescent="0.3">
      <c r="A265" s="75" t="str">
        <f t="shared" ca="1" si="26"/>
        <v/>
      </c>
      <c r="B265" s="76" t="str">
        <f t="shared" ca="1" si="28"/>
        <v/>
      </c>
      <c r="C265" s="76" t="str">
        <f t="shared" ca="1" si="28"/>
        <v/>
      </c>
      <c r="D265" s="76" t="str">
        <f t="shared" ca="1" si="28"/>
        <v/>
      </c>
      <c r="E265" s="76" t="str">
        <f t="shared" ca="1" si="28"/>
        <v/>
      </c>
      <c r="F265" s="76" t="str">
        <f t="shared" ca="1" si="28"/>
        <v/>
      </c>
      <c r="G265" s="76" t="str">
        <f t="shared" ca="1" si="28"/>
        <v/>
      </c>
      <c r="H265" s="77" t="str">
        <f t="shared" ca="1" si="28"/>
        <v/>
      </c>
    </row>
    <row r="266" spans="1:8" ht="15.75" thickBot="1" x14ac:dyDescent="0.3">
      <c r="A266" s="75" t="str">
        <f t="shared" ca="1" si="26"/>
        <v/>
      </c>
      <c r="B266" s="76" t="str">
        <f t="shared" ref="B266:H281" ca="1" si="29">IF($A266="","",((B$421-B$171)/250)+B265)</f>
        <v/>
      </c>
      <c r="C266" s="76" t="str">
        <f t="shared" ca="1" si="29"/>
        <v/>
      </c>
      <c r="D266" s="76" t="str">
        <f t="shared" ca="1" si="29"/>
        <v/>
      </c>
      <c r="E266" s="76" t="str">
        <f t="shared" ca="1" si="29"/>
        <v/>
      </c>
      <c r="F266" s="76" t="str">
        <f t="shared" ca="1" si="29"/>
        <v/>
      </c>
      <c r="G266" s="76" t="str">
        <f t="shared" ca="1" si="29"/>
        <v/>
      </c>
      <c r="H266" s="77" t="str">
        <f t="shared" ca="1" si="29"/>
        <v/>
      </c>
    </row>
    <row r="267" spans="1:8" ht="15.75" thickBot="1" x14ac:dyDescent="0.3">
      <c r="A267" s="75" t="str">
        <f t="shared" ca="1" si="26"/>
        <v/>
      </c>
      <c r="B267" s="76" t="str">
        <f t="shared" ca="1" si="29"/>
        <v/>
      </c>
      <c r="C267" s="76" t="str">
        <f t="shared" ca="1" si="29"/>
        <v/>
      </c>
      <c r="D267" s="76" t="str">
        <f t="shared" ca="1" si="29"/>
        <v/>
      </c>
      <c r="E267" s="76" t="str">
        <f t="shared" ca="1" si="29"/>
        <v/>
      </c>
      <c r="F267" s="76" t="str">
        <f t="shared" ca="1" si="29"/>
        <v/>
      </c>
      <c r="G267" s="76" t="str">
        <f t="shared" ca="1" si="29"/>
        <v/>
      </c>
      <c r="H267" s="77" t="str">
        <f t="shared" ca="1" si="29"/>
        <v/>
      </c>
    </row>
    <row r="268" spans="1:8" ht="15.75" thickBot="1" x14ac:dyDescent="0.3">
      <c r="A268" s="75" t="str">
        <f t="shared" ca="1" si="26"/>
        <v/>
      </c>
      <c r="B268" s="76" t="str">
        <f t="shared" ca="1" si="29"/>
        <v/>
      </c>
      <c r="C268" s="76" t="str">
        <f t="shared" ca="1" si="29"/>
        <v/>
      </c>
      <c r="D268" s="76" t="str">
        <f t="shared" ca="1" si="29"/>
        <v/>
      </c>
      <c r="E268" s="76" t="str">
        <f t="shared" ca="1" si="29"/>
        <v/>
      </c>
      <c r="F268" s="76" t="str">
        <f t="shared" ca="1" si="29"/>
        <v/>
      </c>
      <c r="G268" s="76" t="str">
        <f t="shared" ca="1" si="29"/>
        <v/>
      </c>
      <c r="H268" s="77" t="str">
        <f t="shared" ca="1" si="29"/>
        <v/>
      </c>
    </row>
    <row r="269" spans="1:8" ht="15.75" thickBot="1" x14ac:dyDescent="0.3">
      <c r="A269" s="75" t="str">
        <f t="shared" ca="1" si="26"/>
        <v/>
      </c>
      <c r="B269" s="76" t="str">
        <f t="shared" ca="1" si="29"/>
        <v/>
      </c>
      <c r="C269" s="76" t="str">
        <f t="shared" ca="1" si="29"/>
        <v/>
      </c>
      <c r="D269" s="76" t="str">
        <f t="shared" ca="1" si="29"/>
        <v/>
      </c>
      <c r="E269" s="76" t="str">
        <f t="shared" ca="1" si="29"/>
        <v/>
      </c>
      <c r="F269" s="76" t="str">
        <f t="shared" ca="1" si="29"/>
        <v/>
      </c>
      <c r="G269" s="76" t="str">
        <f t="shared" ca="1" si="29"/>
        <v/>
      </c>
      <c r="H269" s="77" t="str">
        <f t="shared" ca="1" si="29"/>
        <v/>
      </c>
    </row>
    <row r="270" spans="1:8" ht="15.75" thickBot="1" x14ac:dyDescent="0.3">
      <c r="A270" s="75" t="str">
        <f t="shared" ca="1" si="26"/>
        <v/>
      </c>
      <c r="B270" s="76" t="str">
        <f t="shared" ca="1" si="29"/>
        <v/>
      </c>
      <c r="C270" s="76" t="str">
        <f t="shared" ca="1" si="29"/>
        <v/>
      </c>
      <c r="D270" s="76" t="str">
        <f t="shared" ca="1" si="29"/>
        <v/>
      </c>
      <c r="E270" s="76" t="str">
        <f t="shared" ca="1" si="29"/>
        <v/>
      </c>
      <c r="F270" s="76" t="str">
        <f t="shared" ca="1" si="29"/>
        <v/>
      </c>
      <c r="G270" s="76" t="str">
        <f t="shared" ca="1" si="29"/>
        <v/>
      </c>
      <c r="H270" s="77" t="str">
        <f t="shared" ca="1" si="29"/>
        <v/>
      </c>
    </row>
    <row r="271" spans="1:8" ht="15.75" thickBot="1" x14ac:dyDescent="0.3">
      <c r="A271" s="75" t="str">
        <f t="shared" ca="1" si="26"/>
        <v/>
      </c>
      <c r="B271" s="76" t="str">
        <f t="shared" ca="1" si="29"/>
        <v/>
      </c>
      <c r="C271" s="76" t="str">
        <f t="shared" ca="1" si="29"/>
        <v/>
      </c>
      <c r="D271" s="76" t="str">
        <f t="shared" ca="1" si="29"/>
        <v/>
      </c>
      <c r="E271" s="76" t="str">
        <f t="shared" ca="1" si="29"/>
        <v/>
      </c>
      <c r="F271" s="76" t="str">
        <f t="shared" ca="1" si="29"/>
        <v/>
      </c>
      <c r="G271" s="76" t="str">
        <f t="shared" ca="1" si="29"/>
        <v/>
      </c>
      <c r="H271" s="77" t="str">
        <f t="shared" ca="1" si="29"/>
        <v/>
      </c>
    </row>
    <row r="272" spans="1:8" ht="15.75" thickBot="1" x14ac:dyDescent="0.3">
      <c r="A272" s="75" t="str">
        <f t="shared" ca="1" si="26"/>
        <v/>
      </c>
      <c r="B272" s="76" t="str">
        <f t="shared" ca="1" si="29"/>
        <v/>
      </c>
      <c r="C272" s="76" t="str">
        <f t="shared" ca="1" si="29"/>
        <v/>
      </c>
      <c r="D272" s="76" t="str">
        <f t="shared" ca="1" si="29"/>
        <v/>
      </c>
      <c r="E272" s="76" t="str">
        <f t="shared" ca="1" si="29"/>
        <v/>
      </c>
      <c r="F272" s="76" t="str">
        <f t="shared" ca="1" si="29"/>
        <v/>
      </c>
      <c r="G272" s="76" t="str">
        <f t="shared" ca="1" si="29"/>
        <v/>
      </c>
      <c r="H272" s="77" t="str">
        <f t="shared" ca="1" si="29"/>
        <v/>
      </c>
    </row>
    <row r="273" spans="1:8" ht="15.75" thickBot="1" x14ac:dyDescent="0.3">
      <c r="A273" s="75" t="str">
        <f t="shared" ca="1" si="26"/>
        <v/>
      </c>
      <c r="B273" s="76" t="str">
        <f t="shared" ca="1" si="29"/>
        <v/>
      </c>
      <c r="C273" s="76" t="str">
        <f t="shared" ca="1" si="29"/>
        <v/>
      </c>
      <c r="D273" s="76" t="str">
        <f t="shared" ca="1" si="29"/>
        <v/>
      </c>
      <c r="E273" s="76" t="str">
        <f t="shared" ca="1" si="29"/>
        <v/>
      </c>
      <c r="F273" s="76" t="str">
        <f t="shared" ca="1" si="29"/>
        <v/>
      </c>
      <c r="G273" s="76" t="str">
        <f t="shared" ca="1" si="29"/>
        <v/>
      </c>
      <c r="H273" s="77" t="str">
        <f t="shared" ca="1" si="29"/>
        <v/>
      </c>
    </row>
    <row r="274" spans="1:8" ht="15.75" thickBot="1" x14ac:dyDescent="0.3">
      <c r="A274" s="75" t="str">
        <f t="shared" ca="1" si="26"/>
        <v/>
      </c>
      <c r="B274" s="76" t="str">
        <f t="shared" ca="1" si="29"/>
        <v/>
      </c>
      <c r="C274" s="76" t="str">
        <f t="shared" ca="1" si="29"/>
        <v/>
      </c>
      <c r="D274" s="76" t="str">
        <f t="shared" ca="1" si="29"/>
        <v/>
      </c>
      <c r="E274" s="76" t="str">
        <f t="shared" ca="1" si="29"/>
        <v/>
      </c>
      <c r="F274" s="76" t="str">
        <f t="shared" ca="1" si="29"/>
        <v/>
      </c>
      <c r="G274" s="76" t="str">
        <f t="shared" ca="1" si="29"/>
        <v/>
      </c>
      <c r="H274" s="77" t="str">
        <f t="shared" ca="1" si="29"/>
        <v/>
      </c>
    </row>
    <row r="275" spans="1:8" ht="15.75" thickBot="1" x14ac:dyDescent="0.3">
      <c r="A275" s="75" t="str">
        <f t="shared" ca="1" si="26"/>
        <v/>
      </c>
      <c r="B275" s="76" t="str">
        <f t="shared" ca="1" si="29"/>
        <v/>
      </c>
      <c r="C275" s="76" t="str">
        <f t="shared" ca="1" si="29"/>
        <v/>
      </c>
      <c r="D275" s="76" t="str">
        <f t="shared" ca="1" si="29"/>
        <v/>
      </c>
      <c r="E275" s="76" t="str">
        <f t="shared" ca="1" si="29"/>
        <v/>
      </c>
      <c r="F275" s="76" t="str">
        <f t="shared" ca="1" si="29"/>
        <v/>
      </c>
      <c r="G275" s="76" t="str">
        <f t="shared" ca="1" si="29"/>
        <v/>
      </c>
      <c r="H275" s="77" t="str">
        <f t="shared" ca="1" si="29"/>
        <v/>
      </c>
    </row>
    <row r="276" spans="1:8" ht="15.75" thickBot="1" x14ac:dyDescent="0.3">
      <c r="A276" s="75" t="str">
        <f t="shared" ca="1" si="26"/>
        <v/>
      </c>
      <c r="B276" s="76" t="str">
        <f t="shared" ca="1" si="29"/>
        <v/>
      </c>
      <c r="C276" s="76" t="str">
        <f t="shared" ca="1" si="29"/>
        <v/>
      </c>
      <c r="D276" s="76" t="str">
        <f t="shared" ca="1" si="29"/>
        <v/>
      </c>
      <c r="E276" s="76" t="str">
        <f t="shared" ca="1" si="29"/>
        <v/>
      </c>
      <c r="F276" s="76" t="str">
        <f t="shared" ca="1" si="29"/>
        <v/>
      </c>
      <c r="G276" s="76" t="str">
        <f t="shared" ca="1" si="29"/>
        <v/>
      </c>
      <c r="H276" s="77" t="str">
        <f t="shared" ca="1" si="29"/>
        <v/>
      </c>
    </row>
    <row r="277" spans="1:8" ht="15.75" thickBot="1" x14ac:dyDescent="0.3">
      <c r="A277" s="75" t="str">
        <f t="shared" ca="1" si="26"/>
        <v/>
      </c>
      <c r="B277" s="76" t="str">
        <f t="shared" ca="1" si="29"/>
        <v/>
      </c>
      <c r="C277" s="76" t="str">
        <f t="shared" ca="1" si="29"/>
        <v/>
      </c>
      <c r="D277" s="76" t="str">
        <f t="shared" ca="1" si="29"/>
        <v/>
      </c>
      <c r="E277" s="76" t="str">
        <f t="shared" ca="1" si="29"/>
        <v/>
      </c>
      <c r="F277" s="76" t="str">
        <f t="shared" ca="1" si="29"/>
        <v/>
      </c>
      <c r="G277" s="76" t="str">
        <f t="shared" ca="1" si="29"/>
        <v/>
      </c>
      <c r="H277" s="77" t="str">
        <f t="shared" ca="1" si="29"/>
        <v/>
      </c>
    </row>
    <row r="278" spans="1:8" ht="15.75" thickBot="1" x14ac:dyDescent="0.3">
      <c r="A278" s="75" t="str">
        <f t="shared" ca="1" si="26"/>
        <v/>
      </c>
      <c r="B278" s="76" t="str">
        <f t="shared" ca="1" si="29"/>
        <v/>
      </c>
      <c r="C278" s="76" t="str">
        <f t="shared" ca="1" si="29"/>
        <v/>
      </c>
      <c r="D278" s="76" t="str">
        <f t="shared" ca="1" si="29"/>
        <v/>
      </c>
      <c r="E278" s="76" t="str">
        <f t="shared" ca="1" si="29"/>
        <v/>
      </c>
      <c r="F278" s="76" t="str">
        <f t="shared" ca="1" si="29"/>
        <v/>
      </c>
      <c r="G278" s="76" t="str">
        <f t="shared" ca="1" si="29"/>
        <v/>
      </c>
      <c r="H278" s="77" t="str">
        <f t="shared" ca="1" si="29"/>
        <v/>
      </c>
    </row>
    <row r="279" spans="1:8" ht="15.75" thickBot="1" x14ac:dyDescent="0.3">
      <c r="A279" s="75" t="str">
        <f t="shared" ca="1" si="26"/>
        <v/>
      </c>
      <c r="B279" s="76" t="str">
        <f t="shared" ca="1" si="29"/>
        <v/>
      </c>
      <c r="C279" s="76" t="str">
        <f t="shared" ca="1" si="29"/>
        <v/>
      </c>
      <c r="D279" s="76" t="str">
        <f t="shared" ca="1" si="29"/>
        <v/>
      </c>
      <c r="E279" s="76" t="str">
        <f t="shared" ca="1" si="29"/>
        <v/>
      </c>
      <c r="F279" s="76" t="str">
        <f t="shared" ca="1" si="29"/>
        <v/>
      </c>
      <c r="G279" s="76" t="str">
        <f t="shared" ca="1" si="29"/>
        <v/>
      </c>
      <c r="H279" s="77" t="str">
        <f t="shared" ca="1" si="29"/>
        <v/>
      </c>
    </row>
    <row r="280" spans="1:8" ht="15.75" thickBot="1" x14ac:dyDescent="0.3">
      <c r="A280" s="75" t="str">
        <f t="shared" ca="1" si="26"/>
        <v/>
      </c>
      <c r="B280" s="76" t="str">
        <f t="shared" ca="1" si="29"/>
        <v/>
      </c>
      <c r="C280" s="76" t="str">
        <f t="shared" ca="1" si="29"/>
        <v/>
      </c>
      <c r="D280" s="76" t="str">
        <f t="shared" ca="1" si="29"/>
        <v/>
      </c>
      <c r="E280" s="76" t="str">
        <f t="shared" ca="1" si="29"/>
        <v/>
      </c>
      <c r="F280" s="76" t="str">
        <f t="shared" ca="1" si="29"/>
        <v/>
      </c>
      <c r="G280" s="76" t="str">
        <f t="shared" ca="1" si="29"/>
        <v/>
      </c>
      <c r="H280" s="77" t="str">
        <f t="shared" ca="1" si="29"/>
        <v/>
      </c>
    </row>
    <row r="281" spans="1:8" ht="15.75" thickBot="1" x14ac:dyDescent="0.3">
      <c r="A281" s="75" t="str">
        <f t="shared" ca="1" si="26"/>
        <v/>
      </c>
      <c r="B281" s="76" t="str">
        <f t="shared" ca="1" si="29"/>
        <v/>
      </c>
      <c r="C281" s="76" t="str">
        <f t="shared" ca="1" si="29"/>
        <v/>
      </c>
      <c r="D281" s="76" t="str">
        <f t="shared" ca="1" si="29"/>
        <v/>
      </c>
      <c r="E281" s="76" t="str">
        <f t="shared" ca="1" si="29"/>
        <v/>
      </c>
      <c r="F281" s="76" t="str">
        <f t="shared" ca="1" si="29"/>
        <v/>
      </c>
      <c r="G281" s="76" t="str">
        <f t="shared" ca="1" si="29"/>
        <v/>
      </c>
      <c r="H281" s="77" t="str">
        <f t="shared" ca="1" si="29"/>
        <v/>
      </c>
    </row>
    <row r="282" spans="1:8" ht="15.75" thickBot="1" x14ac:dyDescent="0.3">
      <c r="A282" s="75" t="str">
        <f t="shared" ca="1" si="26"/>
        <v/>
      </c>
      <c r="B282" s="76" t="str">
        <f t="shared" ref="B282:H297" ca="1" si="30">IF($A282="","",((B$421-B$171)/250)+B281)</f>
        <v/>
      </c>
      <c r="C282" s="76" t="str">
        <f t="shared" ca="1" si="30"/>
        <v/>
      </c>
      <c r="D282" s="76" t="str">
        <f t="shared" ca="1" si="30"/>
        <v/>
      </c>
      <c r="E282" s="76" t="str">
        <f t="shared" ca="1" si="30"/>
        <v/>
      </c>
      <c r="F282" s="76" t="str">
        <f t="shared" ca="1" si="30"/>
        <v/>
      </c>
      <c r="G282" s="76" t="str">
        <f t="shared" ca="1" si="30"/>
        <v/>
      </c>
      <c r="H282" s="77" t="str">
        <f t="shared" ca="1" si="30"/>
        <v/>
      </c>
    </row>
    <row r="283" spans="1:8" ht="15.75" thickBot="1" x14ac:dyDescent="0.3">
      <c r="A283" s="75" t="str">
        <f t="shared" ca="1" si="26"/>
        <v/>
      </c>
      <c r="B283" s="76" t="str">
        <f t="shared" ca="1" si="30"/>
        <v/>
      </c>
      <c r="C283" s="76" t="str">
        <f t="shared" ca="1" si="30"/>
        <v/>
      </c>
      <c r="D283" s="76" t="str">
        <f t="shared" ca="1" si="30"/>
        <v/>
      </c>
      <c r="E283" s="76" t="str">
        <f t="shared" ca="1" si="30"/>
        <v/>
      </c>
      <c r="F283" s="76" t="str">
        <f t="shared" ca="1" si="30"/>
        <v/>
      </c>
      <c r="G283" s="76" t="str">
        <f t="shared" ca="1" si="30"/>
        <v/>
      </c>
      <c r="H283" s="77" t="str">
        <f t="shared" ca="1" si="30"/>
        <v/>
      </c>
    </row>
    <row r="284" spans="1:8" ht="15.75" thickBot="1" x14ac:dyDescent="0.3">
      <c r="A284" s="75" t="str">
        <f t="shared" ca="1" si="26"/>
        <v/>
      </c>
      <c r="B284" s="76" t="str">
        <f t="shared" ca="1" si="30"/>
        <v/>
      </c>
      <c r="C284" s="76" t="str">
        <f t="shared" ca="1" si="30"/>
        <v/>
      </c>
      <c r="D284" s="76" t="str">
        <f t="shared" ca="1" si="30"/>
        <v/>
      </c>
      <c r="E284" s="76" t="str">
        <f t="shared" ca="1" si="30"/>
        <v/>
      </c>
      <c r="F284" s="76" t="str">
        <f t="shared" ca="1" si="30"/>
        <v/>
      </c>
      <c r="G284" s="76" t="str">
        <f t="shared" ca="1" si="30"/>
        <v/>
      </c>
      <c r="H284" s="77" t="str">
        <f t="shared" ca="1" si="30"/>
        <v/>
      </c>
    </row>
    <row r="285" spans="1:8" ht="15.75" thickBot="1" x14ac:dyDescent="0.3">
      <c r="A285" s="75" t="str">
        <f t="shared" ca="1" si="26"/>
        <v/>
      </c>
      <c r="B285" s="76" t="str">
        <f t="shared" ca="1" si="30"/>
        <v/>
      </c>
      <c r="C285" s="76" t="str">
        <f t="shared" ca="1" si="30"/>
        <v/>
      </c>
      <c r="D285" s="76" t="str">
        <f t="shared" ca="1" si="30"/>
        <v/>
      </c>
      <c r="E285" s="76" t="str">
        <f t="shared" ca="1" si="30"/>
        <v/>
      </c>
      <c r="F285" s="76" t="str">
        <f t="shared" ca="1" si="30"/>
        <v/>
      </c>
      <c r="G285" s="76" t="str">
        <f t="shared" ca="1" si="30"/>
        <v/>
      </c>
      <c r="H285" s="77" t="str">
        <f t="shared" ca="1" si="30"/>
        <v/>
      </c>
    </row>
    <row r="286" spans="1:8" ht="15.75" thickBot="1" x14ac:dyDescent="0.3">
      <c r="A286" s="75" t="str">
        <f t="shared" ca="1" si="26"/>
        <v/>
      </c>
      <c r="B286" s="76" t="str">
        <f t="shared" ca="1" si="30"/>
        <v/>
      </c>
      <c r="C286" s="76" t="str">
        <f t="shared" ca="1" si="30"/>
        <v/>
      </c>
      <c r="D286" s="76" t="str">
        <f t="shared" ca="1" si="30"/>
        <v/>
      </c>
      <c r="E286" s="76" t="str">
        <f t="shared" ca="1" si="30"/>
        <v/>
      </c>
      <c r="F286" s="76" t="str">
        <f t="shared" ca="1" si="30"/>
        <v/>
      </c>
      <c r="G286" s="76" t="str">
        <f t="shared" ca="1" si="30"/>
        <v/>
      </c>
      <c r="H286" s="77" t="str">
        <f t="shared" ca="1" si="30"/>
        <v/>
      </c>
    </row>
    <row r="287" spans="1:8" ht="15.75" thickBot="1" x14ac:dyDescent="0.3">
      <c r="A287" s="75" t="str">
        <f t="shared" ca="1" si="26"/>
        <v/>
      </c>
      <c r="B287" s="76" t="str">
        <f t="shared" ca="1" si="30"/>
        <v/>
      </c>
      <c r="C287" s="76" t="str">
        <f t="shared" ca="1" si="30"/>
        <v/>
      </c>
      <c r="D287" s="76" t="str">
        <f t="shared" ca="1" si="30"/>
        <v/>
      </c>
      <c r="E287" s="76" t="str">
        <f t="shared" ca="1" si="30"/>
        <v/>
      </c>
      <c r="F287" s="76" t="str">
        <f t="shared" ca="1" si="30"/>
        <v/>
      </c>
      <c r="G287" s="76" t="str">
        <f t="shared" ca="1" si="30"/>
        <v/>
      </c>
      <c r="H287" s="77" t="str">
        <f t="shared" ca="1" si="30"/>
        <v/>
      </c>
    </row>
    <row r="288" spans="1:8" ht="15.75" thickBot="1" x14ac:dyDescent="0.3">
      <c r="A288" s="75" t="str">
        <f t="shared" ca="1" si="26"/>
        <v/>
      </c>
      <c r="B288" s="76" t="str">
        <f t="shared" ca="1" si="30"/>
        <v/>
      </c>
      <c r="C288" s="76" t="str">
        <f t="shared" ca="1" si="30"/>
        <v/>
      </c>
      <c r="D288" s="76" t="str">
        <f t="shared" ca="1" si="30"/>
        <v/>
      </c>
      <c r="E288" s="76" t="str">
        <f t="shared" ca="1" si="30"/>
        <v/>
      </c>
      <c r="F288" s="76" t="str">
        <f t="shared" ca="1" si="30"/>
        <v/>
      </c>
      <c r="G288" s="76" t="str">
        <f t="shared" ca="1" si="30"/>
        <v/>
      </c>
      <c r="H288" s="77" t="str">
        <f t="shared" ca="1" si="30"/>
        <v/>
      </c>
    </row>
    <row r="289" spans="1:8" ht="15.75" thickBot="1" x14ac:dyDescent="0.3">
      <c r="A289" s="75" t="str">
        <f t="shared" ca="1" si="26"/>
        <v/>
      </c>
      <c r="B289" s="76" t="str">
        <f t="shared" ca="1" si="30"/>
        <v/>
      </c>
      <c r="C289" s="76" t="str">
        <f t="shared" ca="1" si="30"/>
        <v/>
      </c>
      <c r="D289" s="76" t="str">
        <f t="shared" ca="1" si="30"/>
        <v/>
      </c>
      <c r="E289" s="76" t="str">
        <f t="shared" ca="1" si="30"/>
        <v/>
      </c>
      <c r="F289" s="76" t="str">
        <f t="shared" ca="1" si="30"/>
        <v/>
      </c>
      <c r="G289" s="76" t="str">
        <f t="shared" ca="1" si="30"/>
        <v/>
      </c>
      <c r="H289" s="77" t="str">
        <f t="shared" ca="1" si="30"/>
        <v/>
      </c>
    </row>
    <row r="290" spans="1:8" ht="15.75" thickBot="1" x14ac:dyDescent="0.3">
      <c r="A290" s="75" t="str">
        <f t="shared" ca="1" si="26"/>
        <v/>
      </c>
      <c r="B290" s="76" t="str">
        <f t="shared" ca="1" si="30"/>
        <v/>
      </c>
      <c r="C290" s="76" t="str">
        <f t="shared" ca="1" si="30"/>
        <v/>
      </c>
      <c r="D290" s="76" t="str">
        <f t="shared" ca="1" si="30"/>
        <v/>
      </c>
      <c r="E290" s="76" t="str">
        <f t="shared" ca="1" si="30"/>
        <v/>
      </c>
      <c r="F290" s="76" t="str">
        <f t="shared" ca="1" si="30"/>
        <v/>
      </c>
      <c r="G290" s="76" t="str">
        <f t="shared" ca="1" si="30"/>
        <v/>
      </c>
      <c r="H290" s="77" t="str">
        <f t="shared" ca="1" si="30"/>
        <v/>
      </c>
    </row>
    <row r="291" spans="1:8" ht="15.75" thickBot="1" x14ac:dyDescent="0.3">
      <c r="A291" s="75" t="str">
        <f t="shared" ca="1" si="26"/>
        <v/>
      </c>
      <c r="B291" s="76" t="str">
        <f t="shared" ca="1" si="30"/>
        <v/>
      </c>
      <c r="C291" s="76" t="str">
        <f t="shared" ca="1" si="30"/>
        <v/>
      </c>
      <c r="D291" s="76" t="str">
        <f t="shared" ca="1" si="30"/>
        <v/>
      </c>
      <c r="E291" s="76" t="str">
        <f t="shared" ca="1" si="30"/>
        <v/>
      </c>
      <c r="F291" s="76" t="str">
        <f t="shared" ca="1" si="30"/>
        <v/>
      </c>
      <c r="G291" s="76" t="str">
        <f t="shared" ca="1" si="30"/>
        <v/>
      </c>
      <c r="H291" s="77" t="str">
        <f t="shared" ca="1" si="30"/>
        <v/>
      </c>
    </row>
    <row r="292" spans="1:8" ht="15.75" thickBot="1" x14ac:dyDescent="0.3">
      <c r="A292" s="75" t="str">
        <f t="shared" ca="1" si="26"/>
        <v/>
      </c>
      <c r="B292" s="76" t="str">
        <f t="shared" ca="1" si="30"/>
        <v/>
      </c>
      <c r="C292" s="76" t="str">
        <f t="shared" ca="1" si="30"/>
        <v/>
      </c>
      <c r="D292" s="76" t="str">
        <f t="shared" ca="1" si="30"/>
        <v/>
      </c>
      <c r="E292" s="76" t="str">
        <f t="shared" ca="1" si="30"/>
        <v/>
      </c>
      <c r="F292" s="76" t="str">
        <f t="shared" ca="1" si="30"/>
        <v/>
      </c>
      <c r="G292" s="76" t="str">
        <f t="shared" ca="1" si="30"/>
        <v/>
      </c>
      <c r="H292" s="77" t="str">
        <f t="shared" ca="1" si="30"/>
        <v/>
      </c>
    </row>
    <row r="293" spans="1:8" ht="15.75" thickBot="1" x14ac:dyDescent="0.3">
      <c r="A293" s="75" t="str">
        <f t="shared" ca="1" si="26"/>
        <v/>
      </c>
      <c r="B293" s="76" t="str">
        <f t="shared" ca="1" si="30"/>
        <v/>
      </c>
      <c r="C293" s="76" t="str">
        <f t="shared" ca="1" si="30"/>
        <v/>
      </c>
      <c r="D293" s="76" t="str">
        <f t="shared" ca="1" si="30"/>
        <v/>
      </c>
      <c r="E293" s="76" t="str">
        <f t="shared" ca="1" si="30"/>
        <v/>
      </c>
      <c r="F293" s="76" t="str">
        <f t="shared" ca="1" si="30"/>
        <v/>
      </c>
      <c r="G293" s="76" t="str">
        <f t="shared" ca="1" si="30"/>
        <v/>
      </c>
      <c r="H293" s="77" t="str">
        <f t="shared" ca="1" si="30"/>
        <v/>
      </c>
    </row>
    <row r="294" spans="1:8" ht="15.75" thickBot="1" x14ac:dyDescent="0.3">
      <c r="A294" s="75" t="str">
        <f t="shared" ca="1" si="26"/>
        <v/>
      </c>
      <c r="B294" s="76" t="str">
        <f t="shared" ca="1" si="30"/>
        <v/>
      </c>
      <c r="C294" s="76" t="str">
        <f t="shared" ca="1" si="30"/>
        <v/>
      </c>
      <c r="D294" s="76" t="str">
        <f t="shared" ca="1" si="30"/>
        <v/>
      </c>
      <c r="E294" s="76" t="str">
        <f t="shared" ca="1" si="30"/>
        <v/>
      </c>
      <c r="F294" s="76" t="str">
        <f t="shared" ca="1" si="30"/>
        <v/>
      </c>
      <c r="G294" s="76" t="str">
        <f t="shared" ca="1" si="30"/>
        <v/>
      </c>
      <c r="H294" s="77" t="str">
        <f t="shared" ca="1" si="30"/>
        <v/>
      </c>
    </row>
    <row r="295" spans="1:8" ht="15.75" thickBot="1" x14ac:dyDescent="0.3">
      <c r="A295" s="75" t="str">
        <f t="shared" ca="1" si="26"/>
        <v/>
      </c>
      <c r="B295" s="76" t="str">
        <f t="shared" ca="1" si="30"/>
        <v/>
      </c>
      <c r="C295" s="76" t="str">
        <f t="shared" ca="1" si="30"/>
        <v/>
      </c>
      <c r="D295" s="76" t="str">
        <f t="shared" ca="1" si="30"/>
        <v/>
      </c>
      <c r="E295" s="76" t="str">
        <f t="shared" ca="1" si="30"/>
        <v/>
      </c>
      <c r="F295" s="76" t="str">
        <f t="shared" ca="1" si="30"/>
        <v/>
      </c>
      <c r="G295" s="76" t="str">
        <f t="shared" ca="1" si="30"/>
        <v/>
      </c>
      <c r="H295" s="77" t="str">
        <f t="shared" ca="1" si="30"/>
        <v/>
      </c>
    </row>
    <row r="296" spans="1:8" ht="15.75" thickBot="1" x14ac:dyDescent="0.3">
      <c r="A296" s="75" t="str">
        <f t="shared" ca="1" si="26"/>
        <v/>
      </c>
      <c r="B296" s="76" t="str">
        <f t="shared" ca="1" si="30"/>
        <v/>
      </c>
      <c r="C296" s="76" t="str">
        <f t="shared" ca="1" si="30"/>
        <v/>
      </c>
      <c r="D296" s="76" t="str">
        <f t="shared" ca="1" si="30"/>
        <v/>
      </c>
      <c r="E296" s="76" t="str">
        <f t="shared" ca="1" si="30"/>
        <v/>
      </c>
      <c r="F296" s="76" t="str">
        <f t="shared" ca="1" si="30"/>
        <v/>
      </c>
      <c r="G296" s="76" t="str">
        <f t="shared" ca="1" si="30"/>
        <v/>
      </c>
      <c r="H296" s="77" t="str">
        <f t="shared" ca="1" si="30"/>
        <v/>
      </c>
    </row>
    <row r="297" spans="1:8" ht="15.75" thickBot="1" x14ac:dyDescent="0.3">
      <c r="A297" s="75" t="str">
        <f t="shared" ca="1" si="26"/>
        <v/>
      </c>
      <c r="B297" s="76" t="str">
        <f t="shared" ca="1" si="30"/>
        <v/>
      </c>
      <c r="C297" s="76" t="str">
        <f t="shared" ca="1" si="30"/>
        <v/>
      </c>
      <c r="D297" s="76" t="str">
        <f t="shared" ca="1" si="30"/>
        <v/>
      </c>
      <c r="E297" s="76" t="str">
        <f t="shared" ca="1" si="30"/>
        <v/>
      </c>
      <c r="F297" s="76" t="str">
        <f t="shared" ca="1" si="30"/>
        <v/>
      </c>
      <c r="G297" s="76" t="str">
        <f t="shared" ca="1" si="30"/>
        <v/>
      </c>
      <c r="H297" s="77" t="str">
        <f t="shared" ca="1" si="30"/>
        <v/>
      </c>
    </row>
    <row r="298" spans="1:8" ht="15.75" thickBot="1" x14ac:dyDescent="0.3">
      <c r="A298" s="75" t="str">
        <f t="shared" ref="A298:A361" ca="1" si="31">IF($A$171="","",ROUND(A297+0.001,3))</f>
        <v/>
      </c>
      <c r="B298" s="76" t="str">
        <f t="shared" ref="B298:H313" ca="1" si="32">IF($A298="","",((B$421-B$171)/250)+B297)</f>
        <v/>
      </c>
      <c r="C298" s="76" t="str">
        <f t="shared" ca="1" si="32"/>
        <v/>
      </c>
      <c r="D298" s="76" t="str">
        <f t="shared" ca="1" si="32"/>
        <v/>
      </c>
      <c r="E298" s="76" t="str">
        <f t="shared" ca="1" si="32"/>
        <v/>
      </c>
      <c r="F298" s="76" t="str">
        <f t="shared" ca="1" si="32"/>
        <v/>
      </c>
      <c r="G298" s="76" t="str">
        <f t="shared" ca="1" si="32"/>
        <v/>
      </c>
      <c r="H298" s="77" t="str">
        <f t="shared" ca="1" si="32"/>
        <v/>
      </c>
    </row>
    <row r="299" spans="1:8" ht="15.75" thickBot="1" x14ac:dyDescent="0.3">
      <c r="A299" s="75" t="str">
        <f t="shared" ca="1" si="31"/>
        <v/>
      </c>
      <c r="B299" s="76" t="str">
        <f t="shared" ca="1" si="32"/>
        <v/>
      </c>
      <c r="C299" s="76" t="str">
        <f t="shared" ca="1" si="32"/>
        <v/>
      </c>
      <c r="D299" s="76" t="str">
        <f t="shared" ca="1" si="32"/>
        <v/>
      </c>
      <c r="E299" s="76" t="str">
        <f t="shared" ca="1" si="32"/>
        <v/>
      </c>
      <c r="F299" s="76" t="str">
        <f t="shared" ca="1" si="32"/>
        <v/>
      </c>
      <c r="G299" s="76" t="str">
        <f t="shared" ca="1" si="32"/>
        <v/>
      </c>
      <c r="H299" s="77" t="str">
        <f t="shared" ca="1" si="32"/>
        <v/>
      </c>
    </row>
    <row r="300" spans="1:8" ht="15.75" thickBot="1" x14ac:dyDescent="0.3">
      <c r="A300" s="75" t="str">
        <f t="shared" ca="1" si="31"/>
        <v/>
      </c>
      <c r="B300" s="76" t="str">
        <f t="shared" ca="1" si="32"/>
        <v/>
      </c>
      <c r="C300" s="76" t="str">
        <f t="shared" ca="1" si="32"/>
        <v/>
      </c>
      <c r="D300" s="76" t="str">
        <f t="shared" ca="1" si="32"/>
        <v/>
      </c>
      <c r="E300" s="76" t="str">
        <f t="shared" ca="1" si="32"/>
        <v/>
      </c>
      <c r="F300" s="76" t="str">
        <f t="shared" ca="1" si="32"/>
        <v/>
      </c>
      <c r="G300" s="76" t="str">
        <f t="shared" ca="1" si="32"/>
        <v/>
      </c>
      <c r="H300" s="77" t="str">
        <f t="shared" ca="1" si="32"/>
        <v/>
      </c>
    </row>
    <row r="301" spans="1:8" ht="15.75" thickBot="1" x14ac:dyDescent="0.3">
      <c r="A301" s="75" t="str">
        <f t="shared" ca="1" si="31"/>
        <v/>
      </c>
      <c r="B301" s="76" t="str">
        <f t="shared" ca="1" si="32"/>
        <v/>
      </c>
      <c r="C301" s="76" t="str">
        <f t="shared" ca="1" si="32"/>
        <v/>
      </c>
      <c r="D301" s="76" t="str">
        <f t="shared" ca="1" si="32"/>
        <v/>
      </c>
      <c r="E301" s="76" t="str">
        <f t="shared" ca="1" si="32"/>
        <v/>
      </c>
      <c r="F301" s="76" t="str">
        <f t="shared" ca="1" si="32"/>
        <v/>
      </c>
      <c r="G301" s="76" t="str">
        <f t="shared" ca="1" si="32"/>
        <v/>
      </c>
      <c r="H301" s="77" t="str">
        <f t="shared" ca="1" si="32"/>
        <v/>
      </c>
    </row>
    <row r="302" spans="1:8" ht="15.75" thickBot="1" x14ac:dyDescent="0.3">
      <c r="A302" s="75" t="str">
        <f t="shared" ca="1" si="31"/>
        <v/>
      </c>
      <c r="B302" s="76" t="str">
        <f t="shared" ca="1" si="32"/>
        <v/>
      </c>
      <c r="C302" s="76" t="str">
        <f t="shared" ca="1" si="32"/>
        <v/>
      </c>
      <c r="D302" s="76" t="str">
        <f t="shared" ca="1" si="32"/>
        <v/>
      </c>
      <c r="E302" s="76" t="str">
        <f t="shared" ca="1" si="32"/>
        <v/>
      </c>
      <c r="F302" s="76" t="str">
        <f t="shared" ca="1" si="32"/>
        <v/>
      </c>
      <c r="G302" s="76" t="str">
        <f t="shared" ca="1" si="32"/>
        <v/>
      </c>
      <c r="H302" s="77" t="str">
        <f t="shared" ca="1" si="32"/>
        <v/>
      </c>
    </row>
    <row r="303" spans="1:8" ht="15.75" thickBot="1" x14ac:dyDescent="0.3">
      <c r="A303" s="75" t="str">
        <f t="shared" ca="1" si="31"/>
        <v/>
      </c>
      <c r="B303" s="76" t="str">
        <f t="shared" ca="1" si="32"/>
        <v/>
      </c>
      <c r="C303" s="76" t="str">
        <f t="shared" ca="1" si="32"/>
        <v/>
      </c>
      <c r="D303" s="76" t="str">
        <f t="shared" ca="1" si="32"/>
        <v/>
      </c>
      <c r="E303" s="76" t="str">
        <f t="shared" ca="1" si="32"/>
        <v/>
      </c>
      <c r="F303" s="76" t="str">
        <f t="shared" ca="1" si="32"/>
        <v/>
      </c>
      <c r="G303" s="76" t="str">
        <f t="shared" ca="1" si="32"/>
        <v/>
      </c>
      <c r="H303" s="77" t="str">
        <f t="shared" ca="1" si="32"/>
        <v/>
      </c>
    </row>
    <row r="304" spans="1:8" ht="15.75" thickBot="1" x14ac:dyDescent="0.3">
      <c r="A304" s="75" t="str">
        <f t="shared" ca="1" si="31"/>
        <v/>
      </c>
      <c r="B304" s="76" t="str">
        <f t="shared" ca="1" si="32"/>
        <v/>
      </c>
      <c r="C304" s="76" t="str">
        <f t="shared" ca="1" si="32"/>
        <v/>
      </c>
      <c r="D304" s="76" t="str">
        <f t="shared" ca="1" si="32"/>
        <v/>
      </c>
      <c r="E304" s="76" t="str">
        <f t="shared" ca="1" si="32"/>
        <v/>
      </c>
      <c r="F304" s="76" t="str">
        <f t="shared" ca="1" si="32"/>
        <v/>
      </c>
      <c r="G304" s="76" t="str">
        <f t="shared" ca="1" si="32"/>
        <v/>
      </c>
      <c r="H304" s="77" t="str">
        <f t="shared" ca="1" si="32"/>
        <v/>
      </c>
    </row>
    <row r="305" spans="1:8" ht="15.75" thickBot="1" x14ac:dyDescent="0.3">
      <c r="A305" s="75" t="str">
        <f t="shared" ca="1" si="31"/>
        <v/>
      </c>
      <c r="B305" s="76" t="str">
        <f t="shared" ca="1" si="32"/>
        <v/>
      </c>
      <c r="C305" s="76" t="str">
        <f t="shared" ca="1" si="32"/>
        <v/>
      </c>
      <c r="D305" s="76" t="str">
        <f t="shared" ca="1" si="32"/>
        <v/>
      </c>
      <c r="E305" s="76" t="str">
        <f t="shared" ca="1" si="32"/>
        <v/>
      </c>
      <c r="F305" s="76" t="str">
        <f t="shared" ca="1" si="32"/>
        <v/>
      </c>
      <c r="G305" s="76" t="str">
        <f t="shared" ca="1" si="32"/>
        <v/>
      </c>
      <c r="H305" s="77" t="str">
        <f t="shared" ca="1" si="32"/>
        <v/>
      </c>
    </row>
    <row r="306" spans="1:8" ht="15.75" thickBot="1" x14ac:dyDescent="0.3">
      <c r="A306" s="75" t="str">
        <f t="shared" ca="1" si="31"/>
        <v/>
      </c>
      <c r="B306" s="76" t="str">
        <f t="shared" ca="1" si="32"/>
        <v/>
      </c>
      <c r="C306" s="76" t="str">
        <f t="shared" ca="1" si="32"/>
        <v/>
      </c>
      <c r="D306" s="76" t="str">
        <f t="shared" ca="1" si="32"/>
        <v/>
      </c>
      <c r="E306" s="76" t="str">
        <f t="shared" ca="1" si="32"/>
        <v/>
      </c>
      <c r="F306" s="76" t="str">
        <f t="shared" ca="1" si="32"/>
        <v/>
      </c>
      <c r="G306" s="76" t="str">
        <f t="shared" ca="1" si="32"/>
        <v/>
      </c>
      <c r="H306" s="77" t="str">
        <f t="shared" ca="1" si="32"/>
        <v/>
      </c>
    </row>
    <row r="307" spans="1:8" ht="15.75" thickBot="1" x14ac:dyDescent="0.3">
      <c r="A307" s="75" t="str">
        <f t="shared" ca="1" si="31"/>
        <v/>
      </c>
      <c r="B307" s="76" t="str">
        <f t="shared" ca="1" si="32"/>
        <v/>
      </c>
      <c r="C307" s="76" t="str">
        <f t="shared" ca="1" si="32"/>
        <v/>
      </c>
      <c r="D307" s="76" t="str">
        <f t="shared" ca="1" si="32"/>
        <v/>
      </c>
      <c r="E307" s="76" t="str">
        <f t="shared" ca="1" si="32"/>
        <v/>
      </c>
      <c r="F307" s="76" t="str">
        <f t="shared" ca="1" si="32"/>
        <v/>
      </c>
      <c r="G307" s="76" t="str">
        <f t="shared" ca="1" si="32"/>
        <v/>
      </c>
      <c r="H307" s="77" t="str">
        <f t="shared" ca="1" si="32"/>
        <v/>
      </c>
    </row>
    <row r="308" spans="1:8" ht="15.75" thickBot="1" x14ac:dyDescent="0.3">
      <c r="A308" s="75" t="str">
        <f t="shared" ca="1" si="31"/>
        <v/>
      </c>
      <c r="B308" s="76" t="str">
        <f t="shared" ca="1" si="32"/>
        <v/>
      </c>
      <c r="C308" s="76" t="str">
        <f t="shared" ca="1" si="32"/>
        <v/>
      </c>
      <c r="D308" s="76" t="str">
        <f t="shared" ca="1" si="32"/>
        <v/>
      </c>
      <c r="E308" s="76" t="str">
        <f t="shared" ca="1" si="32"/>
        <v/>
      </c>
      <c r="F308" s="76" t="str">
        <f t="shared" ca="1" si="32"/>
        <v/>
      </c>
      <c r="G308" s="76" t="str">
        <f t="shared" ca="1" si="32"/>
        <v/>
      </c>
      <c r="H308" s="77" t="str">
        <f t="shared" ca="1" si="32"/>
        <v/>
      </c>
    </row>
    <row r="309" spans="1:8" ht="15.75" thickBot="1" x14ac:dyDescent="0.3">
      <c r="A309" s="75" t="str">
        <f t="shared" ca="1" si="31"/>
        <v/>
      </c>
      <c r="B309" s="76" t="str">
        <f t="shared" ca="1" si="32"/>
        <v/>
      </c>
      <c r="C309" s="76" t="str">
        <f t="shared" ca="1" si="32"/>
        <v/>
      </c>
      <c r="D309" s="76" t="str">
        <f t="shared" ca="1" si="32"/>
        <v/>
      </c>
      <c r="E309" s="76" t="str">
        <f t="shared" ca="1" si="32"/>
        <v/>
      </c>
      <c r="F309" s="76" t="str">
        <f t="shared" ca="1" si="32"/>
        <v/>
      </c>
      <c r="G309" s="76" t="str">
        <f t="shared" ca="1" si="32"/>
        <v/>
      </c>
      <c r="H309" s="77" t="str">
        <f t="shared" ca="1" si="32"/>
        <v/>
      </c>
    </row>
    <row r="310" spans="1:8" ht="15.75" thickBot="1" x14ac:dyDescent="0.3">
      <c r="A310" s="75" t="str">
        <f t="shared" ca="1" si="31"/>
        <v/>
      </c>
      <c r="B310" s="76" t="str">
        <f t="shared" ca="1" si="32"/>
        <v/>
      </c>
      <c r="C310" s="76" t="str">
        <f t="shared" ca="1" si="32"/>
        <v/>
      </c>
      <c r="D310" s="76" t="str">
        <f t="shared" ca="1" si="32"/>
        <v/>
      </c>
      <c r="E310" s="76" t="str">
        <f t="shared" ca="1" si="32"/>
        <v/>
      </c>
      <c r="F310" s="76" t="str">
        <f t="shared" ca="1" si="32"/>
        <v/>
      </c>
      <c r="G310" s="76" t="str">
        <f t="shared" ca="1" si="32"/>
        <v/>
      </c>
      <c r="H310" s="77" t="str">
        <f t="shared" ca="1" si="32"/>
        <v/>
      </c>
    </row>
    <row r="311" spans="1:8" ht="15.75" thickBot="1" x14ac:dyDescent="0.3">
      <c r="A311" s="75" t="str">
        <f t="shared" ca="1" si="31"/>
        <v/>
      </c>
      <c r="B311" s="76" t="str">
        <f t="shared" ca="1" si="32"/>
        <v/>
      </c>
      <c r="C311" s="76" t="str">
        <f t="shared" ca="1" si="32"/>
        <v/>
      </c>
      <c r="D311" s="76" t="str">
        <f t="shared" ca="1" si="32"/>
        <v/>
      </c>
      <c r="E311" s="76" t="str">
        <f t="shared" ca="1" si="32"/>
        <v/>
      </c>
      <c r="F311" s="76" t="str">
        <f t="shared" ca="1" si="32"/>
        <v/>
      </c>
      <c r="G311" s="76" t="str">
        <f t="shared" ca="1" si="32"/>
        <v/>
      </c>
      <c r="H311" s="77" t="str">
        <f t="shared" ca="1" si="32"/>
        <v/>
      </c>
    </row>
    <row r="312" spans="1:8" ht="15.75" thickBot="1" x14ac:dyDescent="0.3">
      <c r="A312" s="75" t="str">
        <f t="shared" ca="1" si="31"/>
        <v/>
      </c>
      <c r="B312" s="76" t="str">
        <f t="shared" ca="1" si="32"/>
        <v/>
      </c>
      <c r="C312" s="76" t="str">
        <f t="shared" ca="1" si="32"/>
        <v/>
      </c>
      <c r="D312" s="76" t="str">
        <f t="shared" ca="1" si="32"/>
        <v/>
      </c>
      <c r="E312" s="76" t="str">
        <f t="shared" ca="1" si="32"/>
        <v/>
      </c>
      <c r="F312" s="76" t="str">
        <f t="shared" ca="1" si="32"/>
        <v/>
      </c>
      <c r="G312" s="76" t="str">
        <f t="shared" ca="1" si="32"/>
        <v/>
      </c>
      <c r="H312" s="77" t="str">
        <f t="shared" ca="1" si="32"/>
        <v/>
      </c>
    </row>
    <row r="313" spans="1:8" ht="15.75" thickBot="1" x14ac:dyDescent="0.3">
      <c r="A313" s="75" t="str">
        <f t="shared" ca="1" si="31"/>
        <v/>
      </c>
      <c r="B313" s="76" t="str">
        <f t="shared" ca="1" si="32"/>
        <v/>
      </c>
      <c r="C313" s="76" t="str">
        <f t="shared" ca="1" si="32"/>
        <v/>
      </c>
      <c r="D313" s="76" t="str">
        <f t="shared" ca="1" si="32"/>
        <v/>
      </c>
      <c r="E313" s="76" t="str">
        <f t="shared" ca="1" si="32"/>
        <v/>
      </c>
      <c r="F313" s="76" t="str">
        <f t="shared" ca="1" si="32"/>
        <v/>
      </c>
      <c r="G313" s="76" t="str">
        <f t="shared" ca="1" si="32"/>
        <v/>
      </c>
      <c r="H313" s="77" t="str">
        <f t="shared" ca="1" si="32"/>
        <v/>
      </c>
    </row>
    <row r="314" spans="1:8" ht="15.75" thickBot="1" x14ac:dyDescent="0.3">
      <c r="A314" s="75" t="str">
        <f t="shared" ca="1" si="31"/>
        <v/>
      </c>
      <c r="B314" s="76" t="str">
        <f t="shared" ref="B314:H329" ca="1" si="33">IF($A314="","",((B$421-B$171)/250)+B313)</f>
        <v/>
      </c>
      <c r="C314" s="76" t="str">
        <f t="shared" ca="1" si="33"/>
        <v/>
      </c>
      <c r="D314" s="76" t="str">
        <f t="shared" ca="1" si="33"/>
        <v/>
      </c>
      <c r="E314" s="76" t="str">
        <f t="shared" ca="1" si="33"/>
        <v/>
      </c>
      <c r="F314" s="76" t="str">
        <f t="shared" ca="1" si="33"/>
        <v/>
      </c>
      <c r="G314" s="76" t="str">
        <f t="shared" ca="1" si="33"/>
        <v/>
      </c>
      <c r="H314" s="77" t="str">
        <f t="shared" ca="1" si="33"/>
        <v/>
      </c>
    </row>
    <row r="315" spans="1:8" ht="15.75" thickBot="1" x14ac:dyDescent="0.3">
      <c r="A315" s="75" t="str">
        <f t="shared" ca="1" si="31"/>
        <v/>
      </c>
      <c r="B315" s="76" t="str">
        <f t="shared" ca="1" si="33"/>
        <v/>
      </c>
      <c r="C315" s="76" t="str">
        <f t="shared" ca="1" si="33"/>
        <v/>
      </c>
      <c r="D315" s="76" t="str">
        <f t="shared" ca="1" si="33"/>
        <v/>
      </c>
      <c r="E315" s="76" t="str">
        <f t="shared" ca="1" si="33"/>
        <v/>
      </c>
      <c r="F315" s="76" t="str">
        <f t="shared" ca="1" si="33"/>
        <v/>
      </c>
      <c r="G315" s="76" t="str">
        <f t="shared" ca="1" si="33"/>
        <v/>
      </c>
      <c r="H315" s="77" t="str">
        <f t="shared" ca="1" si="33"/>
        <v/>
      </c>
    </row>
    <row r="316" spans="1:8" ht="15.75" thickBot="1" x14ac:dyDescent="0.3">
      <c r="A316" s="75" t="str">
        <f t="shared" ca="1" si="31"/>
        <v/>
      </c>
      <c r="B316" s="76" t="str">
        <f t="shared" ca="1" si="33"/>
        <v/>
      </c>
      <c r="C316" s="76" t="str">
        <f t="shared" ca="1" si="33"/>
        <v/>
      </c>
      <c r="D316" s="76" t="str">
        <f t="shared" ca="1" si="33"/>
        <v/>
      </c>
      <c r="E316" s="76" t="str">
        <f t="shared" ca="1" si="33"/>
        <v/>
      </c>
      <c r="F316" s="76" t="str">
        <f t="shared" ca="1" si="33"/>
        <v/>
      </c>
      <c r="G316" s="76" t="str">
        <f t="shared" ca="1" si="33"/>
        <v/>
      </c>
      <c r="H316" s="77" t="str">
        <f t="shared" ca="1" si="33"/>
        <v/>
      </c>
    </row>
    <row r="317" spans="1:8" ht="15.75" thickBot="1" x14ac:dyDescent="0.3">
      <c r="A317" s="75" t="str">
        <f t="shared" ca="1" si="31"/>
        <v/>
      </c>
      <c r="B317" s="76" t="str">
        <f t="shared" ca="1" si="33"/>
        <v/>
      </c>
      <c r="C317" s="76" t="str">
        <f t="shared" ca="1" si="33"/>
        <v/>
      </c>
      <c r="D317" s="76" t="str">
        <f t="shared" ca="1" si="33"/>
        <v/>
      </c>
      <c r="E317" s="76" t="str">
        <f t="shared" ca="1" si="33"/>
        <v/>
      </c>
      <c r="F317" s="76" t="str">
        <f t="shared" ca="1" si="33"/>
        <v/>
      </c>
      <c r="G317" s="76" t="str">
        <f t="shared" ca="1" si="33"/>
        <v/>
      </c>
      <c r="H317" s="77" t="str">
        <f t="shared" ca="1" si="33"/>
        <v/>
      </c>
    </row>
    <row r="318" spans="1:8" ht="15.75" thickBot="1" x14ac:dyDescent="0.3">
      <c r="A318" s="75" t="str">
        <f t="shared" ca="1" si="31"/>
        <v/>
      </c>
      <c r="B318" s="76" t="str">
        <f t="shared" ca="1" si="33"/>
        <v/>
      </c>
      <c r="C318" s="76" t="str">
        <f t="shared" ca="1" si="33"/>
        <v/>
      </c>
      <c r="D318" s="76" t="str">
        <f t="shared" ca="1" si="33"/>
        <v/>
      </c>
      <c r="E318" s="76" t="str">
        <f t="shared" ca="1" si="33"/>
        <v/>
      </c>
      <c r="F318" s="76" t="str">
        <f t="shared" ca="1" si="33"/>
        <v/>
      </c>
      <c r="G318" s="76" t="str">
        <f t="shared" ca="1" si="33"/>
        <v/>
      </c>
      <c r="H318" s="77" t="str">
        <f t="shared" ca="1" si="33"/>
        <v/>
      </c>
    </row>
    <row r="319" spans="1:8" ht="15.75" thickBot="1" x14ac:dyDescent="0.3">
      <c r="A319" s="75" t="str">
        <f t="shared" ca="1" si="31"/>
        <v/>
      </c>
      <c r="B319" s="76" t="str">
        <f t="shared" ca="1" si="33"/>
        <v/>
      </c>
      <c r="C319" s="76" t="str">
        <f t="shared" ca="1" si="33"/>
        <v/>
      </c>
      <c r="D319" s="76" t="str">
        <f t="shared" ca="1" si="33"/>
        <v/>
      </c>
      <c r="E319" s="76" t="str">
        <f t="shared" ca="1" si="33"/>
        <v/>
      </c>
      <c r="F319" s="76" t="str">
        <f t="shared" ca="1" si="33"/>
        <v/>
      </c>
      <c r="G319" s="76" t="str">
        <f t="shared" ca="1" si="33"/>
        <v/>
      </c>
      <c r="H319" s="77" t="str">
        <f t="shared" ca="1" si="33"/>
        <v/>
      </c>
    </row>
    <row r="320" spans="1:8" ht="15.75" thickBot="1" x14ac:dyDescent="0.3">
      <c r="A320" s="75" t="str">
        <f t="shared" ca="1" si="31"/>
        <v/>
      </c>
      <c r="B320" s="76" t="str">
        <f t="shared" ca="1" si="33"/>
        <v/>
      </c>
      <c r="C320" s="76" t="str">
        <f t="shared" ca="1" si="33"/>
        <v/>
      </c>
      <c r="D320" s="76" t="str">
        <f t="shared" ca="1" si="33"/>
        <v/>
      </c>
      <c r="E320" s="76" t="str">
        <f t="shared" ca="1" si="33"/>
        <v/>
      </c>
      <c r="F320" s="76" t="str">
        <f t="shared" ca="1" si="33"/>
        <v/>
      </c>
      <c r="G320" s="76" t="str">
        <f t="shared" ca="1" si="33"/>
        <v/>
      </c>
      <c r="H320" s="77" t="str">
        <f t="shared" ca="1" si="33"/>
        <v/>
      </c>
    </row>
    <row r="321" spans="1:8" ht="15.75" thickBot="1" x14ac:dyDescent="0.3">
      <c r="A321" s="75" t="str">
        <f t="shared" ca="1" si="31"/>
        <v/>
      </c>
      <c r="B321" s="76" t="str">
        <f t="shared" ca="1" si="33"/>
        <v/>
      </c>
      <c r="C321" s="76" t="str">
        <f t="shared" ca="1" si="33"/>
        <v/>
      </c>
      <c r="D321" s="76" t="str">
        <f t="shared" ca="1" si="33"/>
        <v/>
      </c>
      <c r="E321" s="76" t="str">
        <f t="shared" ca="1" si="33"/>
        <v/>
      </c>
      <c r="F321" s="76" t="str">
        <f t="shared" ca="1" si="33"/>
        <v/>
      </c>
      <c r="G321" s="76" t="str">
        <f t="shared" ca="1" si="33"/>
        <v/>
      </c>
      <c r="H321" s="77" t="str">
        <f t="shared" ca="1" si="33"/>
        <v/>
      </c>
    </row>
    <row r="322" spans="1:8" ht="15.75" thickBot="1" x14ac:dyDescent="0.3">
      <c r="A322" s="75" t="str">
        <f t="shared" ca="1" si="31"/>
        <v/>
      </c>
      <c r="B322" s="76" t="str">
        <f t="shared" ca="1" si="33"/>
        <v/>
      </c>
      <c r="C322" s="76" t="str">
        <f t="shared" ca="1" si="33"/>
        <v/>
      </c>
      <c r="D322" s="76" t="str">
        <f t="shared" ca="1" si="33"/>
        <v/>
      </c>
      <c r="E322" s="76" t="str">
        <f t="shared" ca="1" si="33"/>
        <v/>
      </c>
      <c r="F322" s="76" t="str">
        <f t="shared" ca="1" si="33"/>
        <v/>
      </c>
      <c r="G322" s="76" t="str">
        <f t="shared" ca="1" si="33"/>
        <v/>
      </c>
      <c r="H322" s="77" t="str">
        <f t="shared" ca="1" si="33"/>
        <v/>
      </c>
    </row>
    <row r="323" spans="1:8" ht="15.75" thickBot="1" x14ac:dyDescent="0.3">
      <c r="A323" s="75" t="str">
        <f t="shared" ca="1" si="31"/>
        <v/>
      </c>
      <c r="B323" s="76" t="str">
        <f t="shared" ca="1" si="33"/>
        <v/>
      </c>
      <c r="C323" s="76" t="str">
        <f t="shared" ca="1" si="33"/>
        <v/>
      </c>
      <c r="D323" s="76" t="str">
        <f t="shared" ca="1" si="33"/>
        <v/>
      </c>
      <c r="E323" s="76" t="str">
        <f t="shared" ca="1" si="33"/>
        <v/>
      </c>
      <c r="F323" s="76" t="str">
        <f t="shared" ca="1" si="33"/>
        <v/>
      </c>
      <c r="G323" s="76" t="str">
        <f t="shared" ca="1" si="33"/>
        <v/>
      </c>
      <c r="H323" s="77" t="str">
        <f t="shared" ca="1" si="33"/>
        <v/>
      </c>
    </row>
    <row r="324" spans="1:8" ht="15.75" thickBot="1" x14ac:dyDescent="0.3">
      <c r="A324" s="75" t="str">
        <f t="shared" ca="1" si="31"/>
        <v/>
      </c>
      <c r="B324" s="76" t="str">
        <f t="shared" ca="1" si="33"/>
        <v/>
      </c>
      <c r="C324" s="76" t="str">
        <f t="shared" ca="1" si="33"/>
        <v/>
      </c>
      <c r="D324" s="76" t="str">
        <f t="shared" ca="1" si="33"/>
        <v/>
      </c>
      <c r="E324" s="76" t="str">
        <f t="shared" ca="1" si="33"/>
        <v/>
      </c>
      <c r="F324" s="76" t="str">
        <f t="shared" ca="1" si="33"/>
        <v/>
      </c>
      <c r="G324" s="76" t="str">
        <f t="shared" ca="1" si="33"/>
        <v/>
      </c>
      <c r="H324" s="77" t="str">
        <f t="shared" ca="1" si="33"/>
        <v/>
      </c>
    </row>
    <row r="325" spans="1:8" ht="15.75" thickBot="1" x14ac:dyDescent="0.3">
      <c r="A325" s="75" t="str">
        <f t="shared" ca="1" si="31"/>
        <v/>
      </c>
      <c r="B325" s="76" t="str">
        <f t="shared" ca="1" si="33"/>
        <v/>
      </c>
      <c r="C325" s="76" t="str">
        <f t="shared" ca="1" si="33"/>
        <v/>
      </c>
      <c r="D325" s="76" t="str">
        <f t="shared" ca="1" si="33"/>
        <v/>
      </c>
      <c r="E325" s="76" t="str">
        <f t="shared" ca="1" si="33"/>
        <v/>
      </c>
      <c r="F325" s="76" t="str">
        <f t="shared" ca="1" si="33"/>
        <v/>
      </c>
      <c r="G325" s="76" t="str">
        <f t="shared" ca="1" si="33"/>
        <v/>
      </c>
      <c r="H325" s="77" t="str">
        <f t="shared" ca="1" si="33"/>
        <v/>
      </c>
    </row>
    <row r="326" spans="1:8" ht="15.75" thickBot="1" x14ac:dyDescent="0.3">
      <c r="A326" s="75" t="str">
        <f t="shared" ca="1" si="31"/>
        <v/>
      </c>
      <c r="B326" s="76" t="str">
        <f t="shared" ca="1" si="33"/>
        <v/>
      </c>
      <c r="C326" s="76" t="str">
        <f t="shared" ca="1" si="33"/>
        <v/>
      </c>
      <c r="D326" s="76" t="str">
        <f t="shared" ca="1" si="33"/>
        <v/>
      </c>
      <c r="E326" s="76" t="str">
        <f t="shared" ca="1" si="33"/>
        <v/>
      </c>
      <c r="F326" s="76" t="str">
        <f t="shared" ca="1" si="33"/>
        <v/>
      </c>
      <c r="G326" s="76" t="str">
        <f t="shared" ca="1" si="33"/>
        <v/>
      </c>
      <c r="H326" s="77" t="str">
        <f t="shared" ca="1" si="33"/>
        <v/>
      </c>
    </row>
    <row r="327" spans="1:8" ht="15.75" thickBot="1" x14ac:dyDescent="0.3">
      <c r="A327" s="75" t="str">
        <f t="shared" ca="1" si="31"/>
        <v/>
      </c>
      <c r="B327" s="76" t="str">
        <f t="shared" ca="1" si="33"/>
        <v/>
      </c>
      <c r="C327" s="76" t="str">
        <f t="shared" ca="1" si="33"/>
        <v/>
      </c>
      <c r="D327" s="76" t="str">
        <f t="shared" ca="1" si="33"/>
        <v/>
      </c>
      <c r="E327" s="76" t="str">
        <f t="shared" ca="1" si="33"/>
        <v/>
      </c>
      <c r="F327" s="76" t="str">
        <f t="shared" ca="1" si="33"/>
        <v/>
      </c>
      <c r="G327" s="76" t="str">
        <f t="shared" ca="1" si="33"/>
        <v/>
      </c>
      <c r="H327" s="77" t="str">
        <f t="shared" ca="1" si="33"/>
        <v/>
      </c>
    </row>
    <row r="328" spans="1:8" ht="15.75" thickBot="1" x14ac:dyDescent="0.3">
      <c r="A328" s="75" t="str">
        <f t="shared" ca="1" si="31"/>
        <v/>
      </c>
      <c r="B328" s="76" t="str">
        <f t="shared" ca="1" si="33"/>
        <v/>
      </c>
      <c r="C328" s="76" t="str">
        <f t="shared" ca="1" si="33"/>
        <v/>
      </c>
      <c r="D328" s="76" t="str">
        <f t="shared" ca="1" si="33"/>
        <v/>
      </c>
      <c r="E328" s="76" t="str">
        <f t="shared" ca="1" si="33"/>
        <v/>
      </c>
      <c r="F328" s="76" t="str">
        <f t="shared" ca="1" si="33"/>
        <v/>
      </c>
      <c r="G328" s="76" t="str">
        <f t="shared" ca="1" si="33"/>
        <v/>
      </c>
      <c r="H328" s="77" t="str">
        <f t="shared" ca="1" si="33"/>
        <v/>
      </c>
    </row>
    <row r="329" spans="1:8" ht="15.75" thickBot="1" x14ac:dyDescent="0.3">
      <c r="A329" s="75" t="str">
        <f t="shared" ca="1" si="31"/>
        <v/>
      </c>
      <c r="B329" s="76" t="str">
        <f t="shared" ca="1" si="33"/>
        <v/>
      </c>
      <c r="C329" s="76" t="str">
        <f t="shared" ca="1" si="33"/>
        <v/>
      </c>
      <c r="D329" s="76" t="str">
        <f t="shared" ca="1" si="33"/>
        <v/>
      </c>
      <c r="E329" s="76" t="str">
        <f t="shared" ca="1" si="33"/>
        <v/>
      </c>
      <c r="F329" s="76" t="str">
        <f t="shared" ca="1" si="33"/>
        <v/>
      </c>
      <c r="G329" s="76" t="str">
        <f t="shared" ca="1" si="33"/>
        <v/>
      </c>
      <c r="H329" s="77" t="str">
        <f t="shared" ca="1" si="33"/>
        <v/>
      </c>
    </row>
    <row r="330" spans="1:8" ht="15.75" thickBot="1" x14ac:dyDescent="0.3">
      <c r="A330" s="75" t="str">
        <f t="shared" ca="1" si="31"/>
        <v/>
      </c>
      <c r="B330" s="76" t="str">
        <f t="shared" ref="B330:H345" ca="1" si="34">IF($A330="","",((B$421-B$171)/250)+B329)</f>
        <v/>
      </c>
      <c r="C330" s="76" t="str">
        <f t="shared" ca="1" si="34"/>
        <v/>
      </c>
      <c r="D330" s="76" t="str">
        <f t="shared" ca="1" si="34"/>
        <v/>
      </c>
      <c r="E330" s="76" t="str">
        <f t="shared" ca="1" si="34"/>
        <v/>
      </c>
      <c r="F330" s="76" t="str">
        <f t="shared" ca="1" si="34"/>
        <v/>
      </c>
      <c r="G330" s="76" t="str">
        <f t="shared" ca="1" si="34"/>
        <v/>
      </c>
      <c r="H330" s="77" t="str">
        <f t="shared" ca="1" si="34"/>
        <v/>
      </c>
    </row>
    <row r="331" spans="1:8" ht="15.75" thickBot="1" x14ac:dyDescent="0.3">
      <c r="A331" s="75" t="str">
        <f t="shared" ca="1" si="31"/>
        <v/>
      </c>
      <c r="B331" s="76" t="str">
        <f t="shared" ca="1" si="34"/>
        <v/>
      </c>
      <c r="C331" s="76" t="str">
        <f t="shared" ca="1" si="34"/>
        <v/>
      </c>
      <c r="D331" s="76" t="str">
        <f t="shared" ca="1" si="34"/>
        <v/>
      </c>
      <c r="E331" s="76" t="str">
        <f t="shared" ca="1" si="34"/>
        <v/>
      </c>
      <c r="F331" s="76" t="str">
        <f t="shared" ca="1" si="34"/>
        <v/>
      </c>
      <c r="G331" s="76" t="str">
        <f t="shared" ca="1" si="34"/>
        <v/>
      </c>
      <c r="H331" s="77" t="str">
        <f t="shared" ca="1" si="34"/>
        <v/>
      </c>
    </row>
    <row r="332" spans="1:8" ht="15.75" thickBot="1" x14ac:dyDescent="0.3">
      <c r="A332" s="75" t="str">
        <f t="shared" ca="1" si="31"/>
        <v/>
      </c>
      <c r="B332" s="76" t="str">
        <f t="shared" ca="1" si="34"/>
        <v/>
      </c>
      <c r="C332" s="76" t="str">
        <f t="shared" ca="1" si="34"/>
        <v/>
      </c>
      <c r="D332" s="76" t="str">
        <f t="shared" ca="1" si="34"/>
        <v/>
      </c>
      <c r="E332" s="76" t="str">
        <f t="shared" ca="1" si="34"/>
        <v/>
      </c>
      <c r="F332" s="76" t="str">
        <f t="shared" ca="1" si="34"/>
        <v/>
      </c>
      <c r="G332" s="76" t="str">
        <f t="shared" ca="1" si="34"/>
        <v/>
      </c>
      <c r="H332" s="77" t="str">
        <f t="shared" ca="1" si="34"/>
        <v/>
      </c>
    </row>
    <row r="333" spans="1:8" ht="15.75" thickBot="1" x14ac:dyDescent="0.3">
      <c r="A333" s="75" t="str">
        <f t="shared" ca="1" si="31"/>
        <v/>
      </c>
      <c r="B333" s="76" t="str">
        <f t="shared" ca="1" si="34"/>
        <v/>
      </c>
      <c r="C333" s="76" t="str">
        <f t="shared" ca="1" si="34"/>
        <v/>
      </c>
      <c r="D333" s="76" t="str">
        <f t="shared" ca="1" si="34"/>
        <v/>
      </c>
      <c r="E333" s="76" t="str">
        <f t="shared" ca="1" si="34"/>
        <v/>
      </c>
      <c r="F333" s="76" t="str">
        <f t="shared" ca="1" si="34"/>
        <v/>
      </c>
      <c r="G333" s="76" t="str">
        <f t="shared" ca="1" si="34"/>
        <v/>
      </c>
      <c r="H333" s="77" t="str">
        <f t="shared" ca="1" si="34"/>
        <v/>
      </c>
    </row>
    <row r="334" spans="1:8" ht="15.75" thickBot="1" x14ac:dyDescent="0.3">
      <c r="A334" s="75" t="str">
        <f t="shared" ca="1" si="31"/>
        <v/>
      </c>
      <c r="B334" s="76" t="str">
        <f t="shared" ca="1" si="34"/>
        <v/>
      </c>
      <c r="C334" s="76" t="str">
        <f t="shared" ca="1" si="34"/>
        <v/>
      </c>
      <c r="D334" s="76" t="str">
        <f t="shared" ca="1" si="34"/>
        <v/>
      </c>
      <c r="E334" s="76" t="str">
        <f t="shared" ca="1" si="34"/>
        <v/>
      </c>
      <c r="F334" s="76" t="str">
        <f t="shared" ca="1" si="34"/>
        <v/>
      </c>
      <c r="G334" s="76" t="str">
        <f t="shared" ca="1" si="34"/>
        <v/>
      </c>
      <c r="H334" s="77" t="str">
        <f t="shared" ca="1" si="34"/>
        <v/>
      </c>
    </row>
    <row r="335" spans="1:8" ht="15.75" thickBot="1" x14ac:dyDescent="0.3">
      <c r="A335" s="75" t="str">
        <f t="shared" ca="1" si="31"/>
        <v/>
      </c>
      <c r="B335" s="76" t="str">
        <f t="shared" ca="1" si="34"/>
        <v/>
      </c>
      <c r="C335" s="76" t="str">
        <f t="shared" ca="1" si="34"/>
        <v/>
      </c>
      <c r="D335" s="76" t="str">
        <f t="shared" ca="1" si="34"/>
        <v/>
      </c>
      <c r="E335" s="76" t="str">
        <f t="shared" ca="1" si="34"/>
        <v/>
      </c>
      <c r="F335" s="76" t="str">
        <f t="shared" ca="1" si="34"/>
        <v/>
      </c>
      <c r="G335" s="76" t="str">
        <f t="shared" ca="1" si="34"/>
        <v/>
      </c>
      <c r="H335" s="77" t="str">
        <f t="shared" ca="1" si="34"/>
        <v/>
      </c>
    </row>
    <row r="336" spans="1:8" ht="15.75" thickBot="1" x14ac:dyDescent="0.3">
      <c r="A336" s="75" t="str">
        <f t="shared" ca="1" si="31"/>
        <v/>
      </c>
      <c r="B336" s="76" t="str">
        <f t="shared" ca="1" si="34"/>
        <v/>
      </c>
      <c r="C336" s="76" t="str">
        <f t="shared" ca="1" si="34"/>
        <v/>
      </c>
      <c r="D336" s="76" t="str">
        <f t="shared" ca="1" si="34"/>
        <v/>
      </c>
      <c r="E336" s="76" t="str">
        <f t="shared" ca="1" si="34"/>
        <v/>
      </c>
      <c r="F336" s="76" t="str">
        <f t="shared" ca="1" si="34"/>
        <v/>
      </c>
      <c r="G336" s="76" t="str">
        <f t="shared" ca="1" si="34"/>
        <v/>
      </c>
      <c r="H336" s="77" t="str">
        <f t="shared" ca="1" si="34"/>
        <v/>
      </c>
    </row>
    <row r="337" spans="1:8" ht="15.75" thickBot="1" x14ac:dyDescent="0.3">
      <c r="A337" s="75" t="str">
        <f t="shared" ca="1" si="31"/>
        <v/>
      </c>
      <c r="B337" s="76" t="str">
        <f t="shared" ca="1" si="34"/>
        <v/>
      </c>
      <c r="C337" s="76" t="str">
        <f t="shared" ca="1" si="34"/>
        <v/>
      </c>
      <c r="D337" s="76" t="str">
        <f t="shared" ca="1" si="34"/>
        <v/>
      </c>
      <c r="E337" s="76" t="str">
        <f t="shared" ca="1" si="34"/>
        <v/>
      </c>
      <c r="F337" s="76" t="str">
        <f t="shared" ca="1" si="34"/>
        <v/>
      </c>
      <c r="G337" s="76" t="str">
        <f t="shared" ca="1" si="34"/>
        <v/>
      </c>
      <c r="H337" s="77" t="str">
        <f t="shared" ca="1" si="34"/>
        <v/>
      </c>
    </row>
    <row r="338" spans="1:8" ht="15.75" thickBot="1" x14ac:dyDescent="0.3">
      <c r="A338" s="75" t="str">
        <f t="shared" ca="1" si="31"/>
        <v/>
      </c>
      <c r="B338" s="76" t="str">
        <f t="shared" ca="1" si="34"/>
        <v/>
      </c>
      <c r="C338" s="76" t="str">
        <f t="shared" ca="1" si="34"/>
        <v/>
      </c>
      <c r="D338" s="76" t="str">
        <f t="shared" ca="1" si="34"/>
        <v/>
      </c>
      <c r="E338" s="76" t="str">
        <f t="shared" ca="1" si="34"/>
        <v/>
      </c>
      <c r="F338" s="76" t="str">
        <f t="shared" ca="1" si="34"/>
        <v/>
      </c>
      <c r="G338" s="76" t="str">
        <f t="shared" ca="1" si="34"/>
        <v/>
      </c>
      <c r="H338" s="77" t="str">
        <f t="shared" ca="1" si="34"/>
        <v/>
      </c>
    </row>
    <row r="339" spans="1:8" ht="15.75" thickBot="1" x14ac:dyDescent="0.3">
      <c r="A339" s="75" t="str">
        <f t="shared" ca="1" si="31"/>
        <v/>
      </c>
      <c r="B339" s="76" t="str">
        <f t="shared" ca="1" si="34"/>
        <v/>
      </c>
      <c r="C339" s="76" t="str">
        <f t="shared" ca="1" si="34"/>
        <v/>
      </c>
      <c r="D339" s="76" t="str">
        <f t="shared" ca="1" si="34"/>
        <v/>
      </c>
      <c r="E339" s="76" t="str">
        <f t="shared" ca="1" si="34"/>
        <v/>
      </c>
      <c r="F339" s="76" t="str">
        <f t="shared" ca="1" si="34"/>
        <v/>
      </c>
      <c r="G339" s="76" t="str">
        <f t="shared" ca="1" si="34"/>
        <v/>
      </c>
      <c r="H339" s="77" t="str">
        <f t="shared" ca="1" si="34"/>
        <v/>
      </c>
    </row>
    <row r="340" spans="1:8" ht="15.75" thickBot="1" x14ac:dyDescent="0.3">
      <c r="A340" s="75" t="str">
        <f t="shared" ca="1" si="31"/>
        <v/>
      </c>
      <c r="B340" s="76" t="str">
        <f t="shared" ca="1" si="34"/>
        <v/>
      </c>
      <c r="C340" s="76" t="str">
        <f t="shared" ca="1" si="34"/>
        <v/>
      </c>
      <c r="D340" s="76" t="str">
        <f t="shared" ca="1" si="34"/>
        <v/>
      </c>
      <c r="E340" s="76" t="str">
        <f t="shared" ca="1" si="34"/>
        <v/>
      </c>
      <c r="F340" s="76" t="str">
        <f t="shared" ca="1" si="34"/>
        <v/>
      </c>
      <c r="G340" s="76" t="str">
        <f t="shared" ca="1" si="34"/>
        <v/>
      </c>
      <c r="H340" s="77" t="str">
        <f t="shared" ca="1" si="34"/>
        <v/>
      </c>
    </row>
    <row r="341" spans="1:8" ht="15.75" thickBot="1" x14ac:dyDescent="0.3">
      <c r="A341" s="75" t="str">
        <f t="shared" ca="1" si="31"/>
        <v/>
      </c>
      <c r="B341" s="76" t="str">
        <f t="shared" ca="1" si="34"/>
        <v/>
      </c>
      <c r="C341" s="76" t="str">
        <f t="shared" ca="1" si="34"/>
        <v/>
      </c>
      <c r="D341" s="76" t="str">
        <f t="shared" ca="1" si="34"/>
        <v/>
      </c>
      <c r="E341" s="76" t="str">
        <f t="shared" ca="1" si="34"/>
        <v/>
      </c>
      <c r="F341" s="76" t="str">
        <f t="shared" ca="1" si="34"/>
        <v/>
      </c>
      <c r="G341" s="76" t="str">
        <f t="shared" ca="1" si="34"/>
        <v/>
      </c>
      <c r="H341" s="77" t="str">
        <f t="shared" ca="1" si="34"/>
        <v/>
      </c>
    </row>
    <row r="342" spans="1:8" ht="15.75" thickBot="1" x14ac:dyDescent="0.3">
      <c r="A342" s="75" t="str">
        <f t="shared" ca="1" si="31"/>
        <v/>
      </c>
      <c r="B342" s="76" t="str">
        <f t="shared" ca="1" si="34"/>
        <v/>
      </c>
      <c r="C342" s="76" t="str">
        <f t="shared" ca="1" si="34"/>
        <v/>
      </c>
      <c r="D342" s="76" t="str">
        <f t="shared" ca="1" si="34"/>
        <v/>
      </c>
      <c r="E342" s="76" t="str">
        <f t="shared" ca="1" si="34"/>
        <v/>
      </c>
      <c r="F342" s="76" t="str">
        <f t="shared" ca="1" si="34"/>
        <v/>
      </c>
      <c r="G342" s="76" t="str">
        <f t="shared" ca="1" si="34"/>
        <v/>
      </c>
      <c r="H342" s="77" t="str">
        <f t="shared" ca="1" si="34"/>
        <v/>
      </c>
    </row>
    <row r="343" spans="1:8" ht="15.75" thickBot="1" x14ac:dyDescent="0.3">
      <c r="A343" s="75" t="str">
        <f t="shared" ca="1" si="31"/>
        <v/>
      </c>
      <c r="B343" s="76" t="str">
        <f t="shared" ca="1" si="34"/>
        <v/>
      </c>
      <c r="C343" s="76" t="str">
        <f t="shared" ca="1" si="34"/>
        <v/>
      </c>
      <c r="D343" s="76" t="str">
        <f t="shared" ca="1" si="34"/>
        <v/>
      </c>
      <c r="E343" s="76" t="str">
        <f t="shared" ca="1" si="34"/>
        <v/>
      </c>
      <c r="F343" s="76" t="str">
        <f t="shared" ca="1" si="34"/>
        <v/>
      </c>
      <c r="G343" s="76" t="str">
        <f t="shared" ca="1" si="34"/>
        <v/>
      </c>
      <c r="H343" s="77" t="str">
        <f t="shared" ca="1" si="34"/>
        <v/>
      </c>
    </row>
    <row r="344" spans="1:8" ht="15.75" thickBot="1" x14ac:dyDescent="0.3">
      <c r="A344" s="75" t="str">
        <f t="shared" ca="1" si="31"/>
        <v/>
      </c>
      <c r="B344" s="76" t="str">
        <f t="shared" ca="1" si="34"/>
        <v/>
      </c>
      <c r="C344" s="76" t="str">
        <f t="shared" ca="1" si="34"/>
        <v/>
      </c>
      <c r="D344" s="76" t="str">
        <f t="shared" ca="1" si="34"/>
        <v/>
      </c>
      <c r="E344" s="76" t="str">
        <f t="shared" ca="1" si="34"/>
        <v/>
      </c>
      <c r="F344" s="76" t="str">
        <f t="shared" ca="1" si="34"/>
        <v/>
      </c>
      <c r="G344" s="76" t="str">
        <f t="shared" ca="1" si="34"/>
        <v/>
      </c>
      <c r="H344" s="77" t="str">
        <f t="shared" ca="1" si="34"/>
        <v/>
      </c>
    </row>
    <row r="345" spans="1:8" ht="15.75" thickBot="1" x14ac:dyDescent="0.3">
      <c r="A345" s="75" t="str">
        <f t="shared" ca="1" si="31"/>
        <v/>
      </c>
      <c r="B345" s="76" t="str">
        <f t="shared" ca="1" si="34"/>
        <v/>
      </c>
      <c r="C345" s="76" t="str">
        <f t="shared" ca="1" si="34"/>
        <v/>
      </c>
      <c r="D345" s="76" t="str">
        <f t="shared" ca="1" si="34"/>
        <v/>
      </c>
      <c r="E345" s="76" t="str">
        <f t="shared" ca="1" si="34"/>
        <v/>
      </c>
      <c r="F345" s="76" t="str">
        <f t="shared" ca="1" si="34"/>
        <v/>
      </c>
      <c r="G345" s="76" t="str">
        <f t="shared" ca="1" si="34"/>
        <v/>
      </c>
      <c r="H345" s="77" t="str">
        <f t="shared" ca="1" si="34"/>
        <v/>
      </c>
    </row>
    <row r="346" spans="1:8" ht="15.75" thickBot="1" x14ac:dyDescent="0.3">
      <c r="A346" s="75" t="str">
        <f t="shared" ca="1" si="31"/>
        <v/>
      </c>
      <c r="B346" s="76" t="str">
        <f t="shared" ref="B346:H361" ca="1" si="35">IF($A346="","",((B$421-B$171)/250)+B345)</f>
        <v/>
      </c>
      <c r="C346" s="76" t="str">
        <f t="shared" ca="1" si="35"/>
        <v/>
      </c>
      <c r="D346" s="76" t="str">
        <f t="shared" ca="1" si="35"/>
        <v/>
      </c>
      <c r="E346" s="76" t="str">
        <f t="shared" ca="1" si="35"/>
        <v/>
      </c>
      <c r="F346" s="76" t="str">
        <f t="shared" ca="1" si="35"/>
        <v/>
      </c>
      <c r="G346" s="76" t="str">
        <f t="shared" ca="1" si="35"/>
        <v/>
      </c>
      <c r="H346" s="77" t="str">
        <f t="shared" ca="1" si="35"/>
        <v/>
      </c>
    </row>
    <row r="347" spans="1:8" ht="15.75" thickBot="1" x14ac:dyDescent="0.3">
      <c r="A347" s="75" t="str">
        <f t="shared" ca="1" si="31"/>
        <v/>
      </c>
      <c r="B347" s="76" t="str">
        <f t="shared" ca="1" si="35"/>
        <v/>
      </c>
      <c r="C347" s="76" t="str">
        <f t="shared" ca="1" si="35"/>
        <v/>
      </c>
      <c r="D347" s="76" t="str">
        <f t="shared" ca="1" si="35"/>
        <v/>
      </c>
      <c r="E347" s="76" t="str">
        <f t="shared" ca="1" si="35"/>
        <v/>
      </c>
      <c r="F347" s="76" t="str">
        <f t="shared" ca="1" si="35"/>
        <v/>
      </c>
      <c r="G347" s="76" t="str">
        <f t="shared" ca="1" si="35"/>
        <v/>
      </c>
      <c r="H347" s="77" t="str">
        <f t="shared" ca="1" si="35"/>
        <v/>
      </c>
    </row>
    <row r="348" spans="1:8" ht="15.75" thickBot="1" x14ac:dyDescent="0.3">
      <c r="A348" s="75" t="str">
        <f t="shared" ca="1" si="31"/>
        <v/>
      </c>
      <c r="B348" s="76" t="str">
        <f t="shared" ca="1" si="35"/>
        <v/>
      </c>
      <c r="C348" s="76" t="str">
        <f t="shared" ca="1" si="35"/>
        <v/>
      </c>
      <c r="D348" s="76" t="str">
        <f t="shared" ca="1" si="35"/>
        <v/>
      </c>
      <c r="E348" s="76" t="str">
        <f t="shared" ca="1" si="35"/>
        <v/>
      </c>
      <c r="F348" s="76" t="str">
        <f t="shared" ca="1" si="35"/>
        <v/>
      </c>
      <c r="G348" s="76" t="str">
        <f t="shared" ca="1" si="35"/>
        <v/>
      </c>
      <c r="H348" s="77" t="str">
        <f t="shared" ca="1" si="35"/>
        <v/>
      </c>
    </row>
    <row r="349" spans="1:8" ht="15.75" thickBot="1" x14ac:dyDescent="0.3">
      <c r="A349" s="75" t="str">
        <f t="shared" ca="1" si="31"/>
        <v/>
      </c>
      <c r="B349" s="76" t="str">
        <f t="shared" ca="1" si="35"/>
        <v/>
      </c>
      <c r="C349" s="76" t="str">
        <f t="shared" ca="1" si="35"/>
        <v/>
      </c>
      <c r="D349" s="76" t="str">
        <f t="shared" ca="1" si="35"/>
        <v/>
      </c>
      <c r="E349" s="76" t="str">
        <f t="shared" ca="1" si="35"/>
        <v/>
      </c>
      <c r="F349" s="76" t="str">
        <f t="shared" ca="1" si="35"/>
        <v/>
      </c>
      <c r="G349" s="76" t="str">
        <f t="shared" ca="1" si="35"/>
        <v/>
      </c>
      <c r="H349" s="77" t="str">
        <f t="shared" ca="1" si="35"/>
        <v/>
      </c>
    </row>
    <row r="350" spans="1:8" ht="15.75" thickBot="1" x14ac:dyDescent="0.3">
      <c r="A350" s="75" t="str">
        <f t="shared" ca="1" si="31"/>
        <v/>
      </c>
      <c r="B350" s="76" t="str">
        <f t="shared" ca="1" si="35"/>
        <v/>
      </c>
      <c r="C350" s="76" t="str">
        <f t="shared" ca="1" si="35"/>
        <v/>
      </c>
      <c r="D350" s="76" t="str">
        <f t="shared" ca="1" si="35"/>
        <v/>
      </c>
      <c r="E350" s="76" t="str">
        <f t="shared" ca="1" si="35"/>
        <v/>
      </c>
      <c r="F350" s="76" t="str">
        <f t="shared" ca="1" si="35"/>
        <v/>
      </c>
      <c r="G350" s="76" t="str">
        <f t="shared" ca="1" si="35"/>
        <v/>
      </c>
      <c r="H350" s="77" t="str">
        <f t="shared" ca="1" si="35"/>
        <v/>
      </c>
    </row>
    <row r="351" spans="1:8" ht="15.75" thickBot="1" x14ac:dyDescent="0.3">
      <c r="A351" s="75" t="str">
        <f t="shared" ca="1" si="31"/>
        <v/>
      </c>
      <c r="B351" s="76" t="str">
        <f t="shared" ca="1" si="35"/>
        <v/>
      </c>
      <c r="C351" s="76" t="str">
        <f t="shared" ca="1" si="35"/>
        <v/>
      </c>
      <c r="D351" s="76" t="str">
        <f t="shared" ca="1" si="35"/>
        <v/>
      </c>
      <c r="E351" s="76" t="str">
        <f t="shared" ca="1" si="35"/>
        <v/>
      </c>
      <c r="F351" s="76" t="str">
        <f t="shared" ca="1" si="35"/>
        <v/>
      </c>
      <c r="G351" s="76" t="str">
        <f t="shared" ca="1" si="35"/>
        <v/>
      </c>
      <c r="H351" s="77" t="str">
        <f t="shared" ca="1" si="35"/>
        <v/>
      </c>
    </row>
    <row r="352" spans="1:8" ht="15.75" thickBot="1" x14ac:dyDescent="0.3">
      <c r="A352" s="75" t="str">
        <f t="shared" ca="1" si="31"/>
        <v/>
      </c>
      <c r="B352" s="76" t="str">
        <f t="shared" ca="1" si="35"/>
        <v/>
      </c>
      <c r="C352" s="76" t="str">
        <f t="shared" ca="1" si="35"/>
        <v/>
      </c>
      <c r="D352" s="76" t="str">
        <f t="shared" ca="1" si="35"/>
        <v/>
      </c>
      <c r="E352" s="76" t="str">
        <f t="shared" ca="1" si="35"/>
        <v/>
      </c>
      <c r="F352" s="76" t="str">
        <f t="shared" ca="1" si="35"/>
        <v/>
      </c>
      <c r="G352" s="76" t="str">
        <f t="shared" ca="1" si="35"/>
        <v/>
      </c>
      <c r="H352" s="77" t="str">
        <f t="shared" ca="1" si="35"/>
        <v/>
      </c>
    </row>
    <row r="353" spans="1:8" ht="15.75" thickBot="1" x14ac:dyDescent="0.3">
      <c r="A353" s="75" t="str">
        <f t="shared" ca="1" si="31"/>
        <v/>
      </c>
      <c r="B353" s="76" t="str">
        <f t="shared" ca="1" si="35"/>
        <v/>
      </c>
      <c r="C353" s="76" t="str">
        <f t="shared" ca="1" si="35"/>
        <v/>
      </c>
      <c r="D353" s="76" t="str">
        <f t="shared" ca="1" si="35"/>
        <v/>
      </c>
      <c r="E353" s="76" t="str">
        <f t="shared" ca="1" si="35"/>
        <v/>
      </c>
      <c r="F353" s="76" t="str">
        <f t="shared" ca="1" si="35"/>
        <v/>
      </c>
      <c r="G353" s="76" t="str">
        <f t="shared" ca="1" si="35"/>
        <v/>
      </c>
      <c r="H353" s="77" t="str">
        <f t="shared" ca="1" si="35"/>
        <v/>
      </c>
    </row>
    <row r="354" spans="1:8" ht="15.75" thickBot="1" x14ac:dyDescent="0.3">
      <c r="A354" s="75" t="str">
        <f t="shared" ca="1" si="31"/>
        <v/>
      </c>
      <c r="B354" s="76" t="str">
        <f t="shared" ca="1" si="35"/>
        <v/>
      </c>
      <c r="C354" s="76" t="str">
        <f t="shared" ca="1" si="35"/>
        <v/>
      </c>
      <c r="D354" s="76" t="str">
        <f t="shared" ca="1" si="35"/>
        <v/>
      </c>
      <c r="E354" s="76" t="str">
        <f t="shared" ca="1" si="35"/>
        <v/>
      </c>
      <c r="F354" s="76" t="str">
        <f t="shared" ca="1" si="35"/>
        <v/>
      </c>
      <c r="G354" s="76" t="str">
        <f t="shared" ca="1" si="35"/>
        <v/>
      </c>
      <c r="H354" s="77" t="str">
        <f t="shared" ca="1" si="35"/>
        <v/>
      </c>
    </row>
    <row r="355" spans="1:8" ht="15.75" thickBot="1" x14ac:dyDescent="0.3">
      <c r="A355" s="75" t="str">
        <f t="shared" ca="1" si="31"/>
        <v/>
      </c>
      <c r="B355" s="76" t="str">
        <f t="shared" ca="1" si="35"/>
        <v/>
      </c>
      <c r="C355" s="76" t="str">
        <f t="shared" ca="1" si="35"/>
        <v/>
      </c>
      <c r="D355" s="76" t="str">
        <f t="shared" ca="1" si="35"/>
        <v/>
      </c>
      <c r="E355" s="76" t="str">
        <f t="shared" ca="1" si="35"/>
        <v/>
      </c>
      <c r="F355" s="76" t="str">
        <f t="shared" ca="1" si="35"/>
        <v/>
      </c>
      <c r="G355" s="76" t="str">
        <f t="shared" ca="1" si="35"/>
        <v/>
      </c>
      <c r="H355" s="77" t="str">
        <f t="shared" ca="1" si="35"/>
        <v/>
      </c>
    </row>
    <row r="356" spans="1:8" ht="15.75" thickBot="1" x14ac:dyDescent="0.3">
      <c r="A356" s="75" t="str">
        <f t="shared" ca="1" si="31"/>
        <v/>
      </c>
      <c r="B356" s="76" t="str">
        <f t="shared" ca="1" si="35"/>
        <v/>
      </c>
      <c r="C356" s="76" t="str">
        <f t="shared" ca="1" si="35"/>
        <v/>
      </c>
      <c r="D356" s="76" t="str">
        <f t="shared" ca="1" si="35"/>
        <v/>
      </c>
      <c r="E356" s="76" t="str">
        <f t="shared" ca="1" si="35"/>
        <v/>
      </c>
      <c r="F356" s="76" t="str">
        <f t="shared" ca="1" si="35"/>
        <v/>
      </c>
      <c r="G356" s="76" t="str">
        <f t="shared" ca="1" si="35"/>
        <v/>
      </c>
      <c r="H356" s="77" t="str">
        <f t="shared" ca="1" si="35"/>
        <v/>
      </c>
    </row>
    <row r="357" spans="1:8" ht="15.75" thickBot="1" x14ac:dyDescent="0.3">
      <c r="A357" s="75" t="str">
        <f t="shared" ca="1" si="31"/>
        <v/>
      </c>
      <c r="B357" s="76" t="str">
        <f t="shared" ca="1" si="35"/>
        <v/>
      </c>
      <c r="C357" s="76" t="str">
        <f t="shared" ca="1" si="35"/>
        <v/>
      </c>
      <c r="D357" s="76" t="str">
        <f t="shared" ca="1" si="35"/>
        <v/>
      </c>
      <c r="E357" s="76" t="str">
        <f t="shared" ca="1" si="35"/>
        <v/>
      </c>
      <c r="F357" s="76" t="str">
        <f t="shared" ca="1" si="35"/>
        <v/>
      </c>
      <c r="G357" s="76" t="str">
        <f t="shared" ca="1" si="35"/>
        <v/>
      </c>
      <c r="H357" s="77" t="str">
        <f t="shared" ca="1" si="35"/>
        <v/>
      </c>
    </row>
    <row r="358" spans="1:8" ht="15.75" thickBot="1" x14ac:dyDescent="0.3">
      <c r="A358" s="75" t="str">
        <f t="shared" ca="1" si="31"/>
        <v/>
      </c>
      <c r="B358" s="76" t="str">
        <f t="shared" ca="1" si="35"/>
        <v/>
      </c>
      <c r="C358" s="76" t="str">
        <f t="shared" ca="1" si="35"/>
        <v/>
      </c>
      <c r="D358" s="76" t="str">
        <f t="shared" ca="1" si="35"/>
        <v/>
      </c>
      <c r="E358" s="76" t="str">
        <f t="shared" ca="1" si="35"/>
        <v/>
      </c>
      <c r="F358" s="76" t="str">
        <f t="shared" ca="1" si="35"/>
        <v/>
      </c>
      <c r="G358" s="76" t="str">
        <f t="shared" ca="1" si="35"/>
        <v/>
      </c>
      <c r="H358" s="77" t="str">
        <f t="shared" ca="1" si="35"/>
        <v/>
      </c>
    </row>
    <row r="359" spans="1:8" ht="15.75" thickBot="1" x14ac:dyDescent="0.3">
      <c r="A359" s="75" t="str">
        <f t="shared" ca="1" si="31"/>
        <v/>
      </c>
      <c r="B359" s="76" t="str">
        <f t="shared" ca="1" si="35"/>
        <v/>
      </c>
      <c r="C359" s="76" t="str">
        <f t="shared" ca="1" si="35"/>
        <v/>
      </c>
      <c r="D359" s="76" t="str">
        <f t="shared" ca="1" si="35"/>
        <v/>
      </c>
      <c r="E359" s="76" t="str">
        <f t="shared" ca="1" si="35"/>
        <v/>
      </c>
      <c r="F359" s="76" t="str">
        <f t="shared" ca="1" si="35"/>
        <v/>
      </c>
      <c r="G359" s="76" t="str">
        <f t="shared" ca="1" si="35"/>
        <v/>
      </c>
      <c r="H359" s="77" t="str">
        <f t="shared" ca="1" si="35"/>
        <v/>
      </c>
    </row>
    <row r="360" spans="1:8" ht="15.75" thickBot="1" x14ac:dyDescent="0.3">
      <c r="A360" s="75" t="str">
        <f t="shared" ca="1" si="31"/>
        <v/>
      </c>
      <c r="B360" s="76" t="str">
        <f t="shared" ca="1" si="35"/>
        <v/>
      </c>
      <c r="C360" s="76" t="str">
        <f t="shared" ca="1" si="35"/>
        <v/>
      </c>
      <c r="D360" s="76" t="str">
        <f t="shared" ca="1" si="35"/>
        <v/>
      </c>
      <c r="E360" s="76" t="str">
        <f t="shared" ca="1" si="35"/>
        <v/>
      </c>
      <c r="F360" s="76" t="str">
        <f t="shared" ca="1" si="35"/>
        <v/>
      </c>
      <c r="G360" s="76" t="str">
        <f t="shared" ca="1" si="35"/>
        <v/>
      </c>
      <c r="H360" s="77" t="str">
        <f t="shared" ca="1" si="35"/>
        <v/>
      </c>
    </row>
    <row r="361" spans="1:8" ht="15.75" thickBot="1" x14ac:dyDescent="0.3">
      <c r="A361" s="75" t="str">
        <f t="shared" ca="1" si="31"/>
        <v/>
      </c>
      <c r="B361" s="76" t="str">
        <f t="shared" ca="1" si="35"/>
        <v/>
      </c>
      <c r="C361" s="76" t="str">
        <f t="shared" ca="1" si="35"/>
        <v/>
      </c>
      <c r="D361" s="76" t="str">
        <f t="shared" ca="1" si="35"/>
        <v/>
      </c>
      <c r="E361" s="76" t="str">
        <f t="shared" ca="1" si="35"/>
        <v/>
      </c>
      <c r="F361" s="76" t="str">
        <f t="shared" ca="1" si="35"/>
        <v/>
      </c>
      <c r="G361" s="76" t="str">
        <f t="shared" ca="1" si="35"/>
        <v/>
      </c>
      <c r="H361" s="77" t="str">
        <f t="shared" ca="1" si="35"/>
        <v/>
      </c>
    </row>
    <row r="362" spans="1:8" ht="15.75" thickBot="1" x14ac:dyDescent="0.3">
      <c r="A362" s="75" t="str">
        <f t="shared" ref="A362:A417" ca="1" si="36">IF($A$171="","",ROUND(A361+0.001,3))</f>
        <v/>
      </c>
      <c r="B362" s="76" t="str">
        <f t="shared" ref="B362:H377" ca="1" si="37">IF($A362="","",((B$421-B$171)/250)+B361)</f>
        <v/>
      </c>
      <c r="C362" s="76" t="str">
        <f t="shared" ca="1" si="37"/>
        <v/>
      </c>
      <c r="D362" s="76" t="str">
        <f t="shared" ca="1" si="37"/>
        <v/>
      </c>
      <c r="E362" s="76" t="str">
        <f t="shared" ca="1" si="37"/>
        <v/>
      </c>
      <c r="F362" s="76" t="str">
        <f t="shared" ca="1" si="37"/>
        <v/>
      </c>
      <c r="G362" s="76" t="str">
        <f t="shared" ca="1" si="37"/>
        <v/>
      </c>
      <c r="H362" s="77" t="str">
        <f t="shared" ca="1" si="37"/>
        <v/>
      </c>
    </row>
    <row r="363" spans="1:8" ht="15.75" thickBot="1" x14ac:dyDescent="0.3">
      <c r="A363" s="75" t="str">
        <f t="shared" ca="1" si="36"/>
        <v/>
      </c>
      <c r="B363" s="76" t="str">
        <f t="shared" ca="1" si="37"/>
        <v/>
      </c>
      <c r="C363" s="76" t="str">
        <f t="shared" ca="1" si="37"/>
        <v/>
      </c>
      <c r="D363" s="76" t="str">
        <f t="shared" ca="1" si="37"/>
        <v/>
      </c>
      <c r="E363" s="76" t="str">
        <f t="shared" ca="1" si="37"/>
        <v/>
      </c>
      <c r="F363" s="76" t="str">
        <f t="shared" ca="1" si="37"/>
        <v/>
      </c>
      <c r="G363" s="76" t="str">
        <f t="shared" ca="1" si="37"/>
        <v/>
      </c>
      <c r="H363" s="77" t="str">
        <f t="shared" ca="1" si="37"/>
        <v/>
      </c>
    </row>
    <row r="364" spans="1:8" ht="15.75" thickBot="1" x14ac:dyDescent="0.3">
      <c r="A364" s="75" t="str">
        <f t="shared" ca="1" si="36"/>
        <v/>
      </c>
      <c r="B364" s="76" t="str">
        <f t="shared" ca="1" si="37"/>
        <v/>
      </c>
      <c r="C364" s="76" t="str">
        <f t="shared" ca="1" si="37"/>
        <v/>
      </c>
      <c r="D364" s="76" t="str">
        <f t="shared" ca="1" si="37"/>
        <v/>
      </c>
      <c r="E364" s="76" t="str">
        <f t="shared" ca="1" si="37"/>
        <v/>
      </c>
      <c r="F364" s="76" t="str">
        <f t="shared" ca="1" si="37"/>
        <v/>
      </c>
      <c r="G364" s="76" t="str">
        <f t="shared" ca="1" si="37"/>
        <v/>
      </c>
      <c r="H364" s="77" t="str">
        <f t="shared" ca="1" si="37"/>
        <v/>
      </c>
    </row>
    <row r="365" spans="1:8" ht="15.75" thickBot="1" x14ac:dyDescent="0.3">
      <c r="A365" s="75" t="str">
        <f t="shared" ca="1" si="36"/>
        <v/>
      </c>
      <c r="B365" s="76" t="str">
        <f t="shared" ca="1" si="37"/>
        <v/>
      </c>
      <c r="C365" s="76" t="str">
        <f t="shared" ca="1" si="37"/>
        <v/>
      </c>
      <c r="D365" s="76" t="str">
        <f t="shared" ca="1" si="37"/>
        <v/>
      </c>
      <c r="E365" s="76" t="str">
        <f t="shared" ca="1" si="37"/>
        <v/>
      </c>
      <c r="F365" s="76" t="str">
        <f t="shared" ca="1" si="37"/>
        <v/>
      </c>
      <c r="G365" s="76" t="str">
        <f t="shared" ca="1" si="37"/>
        <v/>
      </c>
      <c r="H365" s="77" t="str">
        <f t="shared" ca="1" si="37"/>
        <v/>
      </c>
    </row>
    <row r="366" spans="1:8" ht="15.75" thickBot="1" x14ac:dyDescent="0.3">
      <c r="A366" s="75" t="str">
        <f t="shared" ca="1" si="36"/>
        <v/>
      </c>
      <c r="B366" s="76" t="str">
        <f t="shared" ca="1" si="37"/>
        <v/>
      </c>
      <c r="C366" s="76" t="str">
        <f t="shared" ca="1" si="37"/>
        <v/>
      </c>
      <c r="D366" s="76" t="str">
        <f t="shared" ca="1" si="37"/>
        <v/>
      </c>
      <c r="E366" s="76" t="str">
        <f t="shared" ca="1" si="37"/>
        <v/>
      </c>
      <c r="F366" s="76" t="str">
        <f t="shared" ca="1" si="37"/>
        <v/>
      </c>
      <c r="G366" s="76" t="str">
        <f t="shared" ca="1" si="37"/>
        <v/>
      </c>
      <c r="H366" s="77" t="str">
        <f t="shared" ca="1" si="37"/>
        <v/>
      </c>
    </row>
    <row r="367" spans="1:8" ht="15.75" thickBot="1" x14ac:dyDescent="0.3">
      <c r="A367" s="75" t="str">
        <f t="shared" ca="1" si="36"/>
        <v/>
      </c>
      <c r="B367" s="76" t="str">
        <f t="shared" ca="1" si="37"/>
        <v/>
      </c>
      <c r="C367" s="76" t="str">
        <f t="shared" ca="1" si="37"/>
        <v/>
      </c>
      <c r="D367" s="76" t="str">
        <f t="shared" ca="1" si="37"/>
        <v/>
      </c>
      <c r="E367" s="76" t="str">
        <f t="shared" ca="1" si="37"/>
        <v/>
      </c>
      <c r="F367" s="76" t="str">
        <f t="shared" ca="1" si="37"/>
        <v/>
      </c>
      <c r="G367" s="76" t="str">
        <f t="shared" ca="1" si="37"/>
        <v/>
      </c>
      <c r="H367" s="77" t="str">
        <f t="shared" ca="1" si="37"/>
        <v/>
      </c>
    </row>
    <row r="368" spans="1:8" ht="15.75" thickBot="1" x14ac:dyDescent="0.3">
      <c r="A368" s="75" t="str">
        <f t="shared" ca="1" si="36"/>
        <v/>
      </c>
      <c r="B368" s="76" t="str">
        <f t="shared" ca="1" si="37"/>
        <v/>
      </c>
      <c r="C368" s="76" t="str">
        <f t="shared" ca="1" si="37"/>
        <v/>
      </c>
      <c r="D368" s="76" t="str">
        <f t="shared" ca="1" si="37"/>
        <v/>
      </c>
      <c r="E368" s="76" t="str">
        <f t="shared" ca="1" si="37"/>
        <v/>
      </c>
      <c r="F368" s="76" t="str">
        <f t="shared" ca="1" si="37"/>
        <v/>
      </c>
      <c r="G368" s="76" t="str">
        <f t="shared" ca="1" si="37"/>
        <v/>
      </c>
      <c r="H368" s="77" t="str">
        <f t="shared" ca="1" si="37"/>
        <v/>
      </c>
    </row>
    <row r="369" spans="1:8" ht="15.75" thickBot="1" x14ac:dyDescent="0.3">
      <c r="A369" s="75" t="str">
        <f t="shared" ca="1" si="36"/>
        <v/>
      </c>
      <c r="B369" s="76" t="str">
        <f t="shared" ca="1" si="37"/>
        <v/>
      </c>
      <c r="C369" s="76" t="str">
        <f t="shared" ca="1" si="37"/>
        <v/>
      </c>
      <c r="D369" s="76" t="str">
        <f t="shared" ca="1" si="37"/>
        <v/>
      </c>
      <c r="E369" s="76" t="str">
        <f t="shared" ca="1" si="37"/>
        <v/>
      </c>
      <c r="F369" s="76" t="str">
        <f t="shared" ca="1" si="37"/>
        <v/>
      </c>
      <c r="G369" s="76" t="str">
        <f t="shared" ca="1" si="37"/>
        <v/>
      </c>
      <c r="H369" s="77" t="str">
        <f t="shared" ca="1" si="37"/>
        <v/>
      </c>
    </row>
    <row r="370" spans="1:8" ht="15.75" thickBot="1" x14ac:dyDescent="0.3">
      <c r="A370" s="75" t="str">
        <f t="shared" ca="1" si="36"/>
        <v/>
      </c>
      <c r="B370" s="76" t="str">
        <f t="shared" ca="1" si="37"/>
        <v/>
      </c>
      <c r="C370" s="76" t="str">
        <f t="shared" ca="1" si="37"/>
        <v/>
      </c>
      <c r="D370" s="76" t="str">
        <f t="shared" ca="1" si="37"/>
        <v/>
      </c>
      <c r="E370" s="76" t="str">
        <f t="shared" ca="1" si="37"/>
        <v/>
      </c>
      <c r="F370" s="76" t="str">
        <f t="shared" ca="1" si="37"/>
        <v/>
      </c>
      <c r="G370" s="76" t="str">
        <f t="shared" ca="1" si="37"/>
        <v/>
      </c>
      <c r="H370" s="77" t="str">
        <f t="shared" ca="1" si="37"/>
        <v/>
      </c>
    </row>
    <row r="371" spans="1:8" ht="15.75" thickBot="1" x14ac:dyDescent="0.3">
      <c r="A371" s="75" t="str">
        <f t="shared" ca="1" si="36"/>
        <v/>
      </c>
      <c r="B371" s="76" t="str">
        <f t="shared" ca="1" si="37"/>
        <v/>
      </c>
      <c r="C371" s="76" t="str">
        <f t="shared" ca="1" si="37"/>
        <v/>
      </c>
      <c r="D371" s="76" t="str">
        <f t="shared" ca="1" si="37"/>
        <v/>
      </c>
      <c r="E371" s="76" t="str">
        <f t="shared" ca="1" si="37"/>
        <v/>
      </c>
      <c r="F371" s="76" t="str">
        <f t="shared" ca="1" si="37"/>
        <v/>
      </c>
      <c r="G371" s="76" t="str">
        <f t="shared" ca="1" si="37"/>
        <v/>
      </c>
      <c r="H371" s="77" t="str">
        <f t="shared" ca="1" si="37"/>
        <v/>
      </c>
    </row>
    <row r="372" spans="1:8" ht="15.75" thickBot="1" x14ac:dyDescent="0.3">
      <c r="A372" s="75" t="str">
        <f t="shared" ca="1" si="36"/>
        <v/>
      </c>
      <c r="B372" s="76" t="str">
        <f t="shared" ca="1" si="37"/>
        <v/>
      </c>
      <c r="C372" s="76" t="str">
        <f t="shared" ca="1" si="37"/>
        <v/>
      </c>
      <c r="D372" s="76" t="str">
        <f t="shared" ca="1" si="37"/>
        <v/>
      </c>
      <c r="E372" s="76" t="str">
        <f t="shared" ca="1" si="37"/>
        <v/>
      </c>
      <c r="F372" s="76" t="str">
        <f t="shared" ca="1" si="37"/>
        <v/>
      </c>
      <c r="G372" s="76" t="str">
        <f t="shared" ca="1" si="37"/>
        <v/>
      </c>
      <c r="H372" s="77" t="str">
        <f t="shared" ca="1" si="37"/>
        <v/>
      </c>
    </row>
    <row r="373" spans="1:8" ht="15.75" thickBot="1" x14ac:dyDescent="0.3">
      <c r="A373" s="75" t="str">
        <f t="shared" ca="1" si="36"/>
        <v/>
      </c>
      <c r="B373" s="76" t="str">
        <f t="shared" ca="1" si="37"/>
        <v/>
      </c>
      <c r="C373" s="76" t="str">
        <f t="shared" ca="1" si="37"/>
        <v/>
      </c>
      <c r="D373" s="76" t="str">
        <f t="shared" ca="1" si="37"/>
        <v/>
      </c>
      <c r="E373" s="76" t="str">
        <f t="shared" ca="1" si="37"/>
        <v/>
      </c>
      <c r="F373" s="76" t="str">
        <f t="shared" ca="1" si="37"/>
        <v/>
      </c>
      <c r="G373" s="76" t="str">
        <f t="shared" ca="1" si="37"/>
        <v/>
      </c>
      <c r="H373" s="77" t="str">
        <f t="shared" ca="1" si="37"/>
        <v/>
      </c>
    </row>
    <row r="374" spans="1:8" ht="15.75" thickBot="1" x14ac:dyDescent="0.3">
      <c r="A374" s="75" t="str">
        <f t="shared" ca="1" si="36"/>
        <v/>
      </c>
      <c r="B374" s="76" t="str">
        <f t="shared" ca="1" si="37"/>
        <v/>
      </c>
      <c r="C374" s="76" t="str">
        <f t="shared" ca="1" si="37"/>
        <v/>
      </c>
      <c r="D374" s="76" t="str">
        <f t="shared" ca="1" si="37"/>
        <v/>
      </c>
      <c r="E374" s="76" t="str">
        <f t="shared" ca="1" si="37"/>
        <v/>
      </c>
      <c r="F374" s="76" t="str">
        <f t="shared" ca="1" si="37"/>
        <v/>
      </c>
      <c r="G374" s="76" t="str">
        <f t="shared" ca="1" si="37"/>
        <v/>
      </c>
      <c r="H374" s="77" t="str">
        <f t="shared" ca="1" si="37"/>
        <v/>
      </c>
    </row>
    <row r="375" spans="1:8" ht="15.75" thickBot="1" x14ac:dyDescent="0.3">
      <c r="A375" s="75" t="str">
        <f t="shared" ca="1" si="36"/>
        <v/>
      </c>
      <c r="B375" s="76" t="str">
        <f t="shared" ca="1" si="37"/>
        <v/>
      </c>
      <c r="C375" s="76" t="str">
        <f t="shared" ca="1" si="37"/>
        <v/>
      </c>
      <c r="D375" s="76" t="str">
        <f t="shared" ca="1" si="37"/>
        <v/>
      </c>
      <c r="E375" s="76" t="str">
        <f t="shared" ca="1" si="37"/>
        <v/>
      </c>
      <c r="F375" s="76" t="str">
        <f t="shared" ca="1" si="37"/>
        <v/>
      </c>
      <c r="G375" s="76" t="str">
        <f t="shared" ca="1" si="37"/>
        <v/>
      </c>
      <c r="H375" s="77" t="str">
        <f t="shared" ca="1" si="37"/>
        <v/>
      </c>
    </row>
    <row r="376" spans="1:8" ht="15.75" thickBot="1" x14ac:dyDescent="0.3">
      <c r="A376" s="75" t="str">
        <f t="shared" ca="1" si="36"/>
        <v/>
      </c>
      <c r="B376" s="76" t="str">
        <f t="shared" ca="1" si="37"/>
        <v/>
      </c>
      <c r="C376" s="76" t="str">
        <f t="shared" ca="1" si="37"/>
        <v/>
      </c>
      <c r="D376" s="76" t="str">
        <f t="shared" ca="1" si="37"/>
        <v/>
      </c>
      <c r="E376" s="76" t="str">
        <f t="shared" ca="1" si="37"/>
        <v/>
      </c>
      <c r="F376" s="76" t="str">
        <f t="shared" ca="1" si="37"/>
        <v/>
      </c>
      <c r="G376" s="76" t="str">
        <f t="shared" ca="1" si="37"/>
        <v/>
      </c>
      <c r="H376" s="77" t="str">
        <f t="shared" ca="1" si="37"/>
        <v/>
      </c>
    </row>
    <row r="377" spans="1:8" ht="15.75" thickBot="1" x14ac:dyDescent="0.3">
      <c r="A377" s="75" t="str">
        <f t="shared" ca="1" si="36"/>
        <v/>
      </c>
      <c r="B377" s="76" t="str">
        <f t="shared" ca="1" si="37"/>
        <v/>
      </c>
      <c r="C377" s="76" t="str">
        <f t="shared" ca="1" si="37"/>
        <v/>
      </c>
      <c r="D377" s="76" t="str">
        <f t="shared" ca="1" si="37"/>
        <v/>
      </c>
      <c r="E377" s="76" t="str">
        <f t="shared" ca="1" si="37"/>
        <v/>
      </c>
      <c r="F377" s="76" t="str">
        <f t="shared" ca="1" si="37"/>
        <v/>
      </c>
      <c r="G377" s="76" t="str">
        <f t="shared" ca="1" si="37"/>
        <v/>
      </c>
      <c r="H377" s="77" t="str">
        <f t="shared" ca="1" si="37"/>
        <v/>
      </c>
    </row>
    <row r="378" spans="1:8" ht="15.75" thickBot="1" x14ac:dyDescent="0.3">
      <c r="A378" s="75" t="str">
        <f t="shared" ca="1" si="36"/>
        <v/>
      </c>
      <c r="B378" s="76" t="str">
        <f t="shared" ref="B378:H393" ca="1" si="38">IF($A378="","",((B$421-B$171)/250)+B377)</f>
        <v/>
      </c>
      <c r="C378" s="76" t="str">
        <f t="shared" ca="1" si="38"/>
        <v/>
      </c>
      <c r="D378" s="76" t="str">
        <f t="shared" ca="1" si="38"/>
        <v/>
      </c>
      <c r="E378" s="76" t="str">
        <f t="shared" ca="1" si="38"/>
        <v/>
      </c>
      <c r="F378" s="76" t="str">
        <f t="shared" ca="1" si="38"/>
        <v/>
      </c>
      <c r="G378" s="76" t="str">
        <f t="shared" ca="1" si="38"/>
        <v/>
      </c>
      <c r="H378" s="77" t="str">
        <f t="shared" ca="1" si="38"/>
        <v/>
      </c>
    </row>
    <row r="379" spans="1:8" ht="15.75" thickBot="1" x14ac:dyDescent="0.3">
      <c r="A379" s="75" t="str">
        <f t="shared" ca="1" si="36"/>
        <v/>
      </c>
      <c r="B379" s="76" t="str">
        <f t="shared" ca="1" si="38"/>
        <v/>
      </c>
      <c r="C379" s="76" t="str">
        <f t="shared" ca="1" si="38"/>
        <v/>
      </c>
      <c r="D379" s="76" t="str">
        <f t="shared" ca="1" si="38"/>
        <v/>
      </c>
      <c r="E379" s="76" t="str">
        <f t="shared" ca="1" si="38"/>
        <v/>
      </c>
      <c r="F379" s="76" t="str">
        <f t="shared" ca="1" si="38"/>
        <v/>
      </c>
      <c r="G379" s="76" t="str">
        <f t="shared" ca="1" si="38"/>
        <v/>
      </c>
      <c r="H379" s="77" t="str">
        <f t="shared" ca="1" si="38"/>
        <v/>
      </c>
    </row>
    <row r="380" spans="1:8" ht="15.75" thickBot="1" x14ac:dyDescent="0.3">
      <c r="A380" s="75" t="str">
        <f t="shared" ca="1" si="36"/>
        <v/>
      </c>
      <c r="B380" s="76" t="str">
        <f t="shared" ca="1" si="38"/>
        <v/>
      </c>
      <c r="C380" s="76" t="str">
        <f t="shared" ca="1" si="38"/>
        <v/>
      </c>
      <c r="D380" s="76" t="str">
        <f t="shared" ca="1" si="38"/>
        <v/>
      </c>
      <c r="E380" s="76" t="str">
        <f t="shared" ca="1" si="38"/>
        <v/>
      </c>
      <c r="F380" s="76" t="str">
        <f t="shared" ca="1" si="38"/>
        <v/>
      </c>
      <c r="G380" s="76" t="str">
        <f t="shared" ca="1" si="38"/>
        <v/>
      </c>
      <c r="H380" s="77" t="str">
        <f t="shared" ca="1" si="38"/>
        <v/>
      </c>
    </row>
    <row r="381" spans="1:8" ht="15.75" thickBot="1" x14ac:dyDescent="0.3">
      <c r="A381" s="75" t="str">
        <f t="shared" ca="1" si="36"/>
        <v/>
      </c>
      <c r="B381" s="76" t="str">
        <f t="shared" ca="1" si="38"/>
        <v/>
      </c>
      <c r="C381" s="76" t="str">
        <f t="shared" ca="1" si="38"/>
        <v/>
      </c>
      <c r="D381" s="76" t="str">
        <f t="shared" ca="1" si="38"/>
        <v/>
      </c>
      <c r="E381" s="76" t="str">
        <f t="shared" ca="1" si="38"/>
        <v/>
      </c>
      <c r="F381" s="76" t="str">
        <f t="shared" ca="1" si="38"/>
        <v/>
      </c>
      <c r="G381" s="76" t="str">
        <f t="shared" ca="1" si="38"/>
        <v/>
      </c>
      <c r="H381" s="77" t="str">
        <f t="shared" ca="1" si="38"/>
        <v/>
      </c>
    </row>
    <row r="382" spans="1:8" ht="15.75" thickBot="1" x14ac:dyDescent="0.3">
      <c r="A382" s="75" t="str">
        <f t="shared" ca="1" si="36"/>
        <v/>
      </c>
      <c r="B382" s="76" t="str">
        <f t="shared" ca="1" si="38"/>
        <v/>
      </c>
      <c r="C382" s="76" t="str">
        <f t="shared" ca="1" si="38"/>
        <v/>
      </c>
      <c r="D382" s="76" t="str">
        <f t="shared" ca="1" si="38"/>
        <v/>
      </c>
      <c r="E382" s="76" t="str">
        <f t="shared" ca="1" si="38"/>
        <v/>
      </c>
      <c r="F382" s="76" t="str">
        <f t="shared" ca="1" si="38"/>
        <v/>
      </c>
      <c r="G382" s="76" t="str">
        <f t="shared" ca="1" si="38"/>
        <v/>
      </c>
      <c r="H382" s="77" t="str">
        <f t="shared" ca="1" si="38"/>
        <v/>
      </c>
    </row>
    <row r="383" spans="1:8" ht="15.75" thickBot="1" x14ac:dyDescent="0.3">
      <c r="A383" s="75" t="str">
        <f t="shared" ca="1" si="36"/>
        <v/>
      </c>
      <c r="B383" s="76" t="str">
        <f t="shared" ca="1" si="38"/>
        <v/>
      </c>
      <c r="C383" s="76" t="str">
        <f t="shared" ca="1" si="38"/>
        <v/>
      </c>
      <c r="D383" s="76" t="str">
        <f t="shared" ca="1" si="38"/>
        <v/>
      </c>
      <c r="E383" s="76" t="str">
        <f t="shared" ca="1" si="38"/>
        <v/>
      </c>
      <c r="F383" s="76" t="str">
        <f t="shared" ca="1" si="38"/>
        <v/>
      </c>
      <c r="G383" s="76" t="str">
        <f t="shared" ca="1" si="38"/>
        <v/>
      </c>
      <c r="H383" s="77" t="str">
        <f t="shared" ca="1" si="38"/>
        <v/>
      </c>
    </row>
    <row r="384" spans="1:8" ht="15.75" thickBot="1" x14ac:dyDescent="0.3">
      <c r="A384" s="75" t="str">
        <f t="shared" ca="1" si="36"/>
        <v/>
      </c>
      <c r="B384" s="76" t="str">
        <f t="shared" ca="1" si="38"/>
        <v/>
      </c>
      <c r="C384" s="76" t="str">
        <f t="shared" ca="1" si="38"/>
        <v/>
      </c>
      <c r="D384" s="76" t="str">
        <f t="shared" ca="1" si="38"/>
        <v/>
      </c>
      <c r="E384" s="76" t="str">
        <f t="shared" ca="1" si="38"/>
        <v/>
      </c>
      <c r="F384" s="76" t="str">
        <f t="shared" ca="1" si="38"/>
        <v/>
      </c>
      <c r="G384" s="76" t="str">
        <f t="shared" ca="1" si="38"/>
        <v/>
      </c>
      <c r="H384" s="77" t="str">
        <f t="shared" ca="1" si="38"/>
        <v/>
      </c>
    </row>
    <row r="385" spans="1:8" ht="15.75" thickBot="1" x14ac:dyDescent="0.3">
      <c r="A385" s="75" t="str">
        <f t="shared" ca="1" si="36"/>
        <v/>
      </c>
      <c r="B385" s="76" t="str">
        <f t="shared" ca="1" si="38"/>
        <v/>
      </c>
      <c r="C385" s="76" t="str">
        <f t="shared" ca="1" si="38"/>
        <v/>
      </c>
      <c r="D385" s="76" t="str">
        <f t="shared" ca="1" si="38"/>
        <v/>
      </c>
      <c r="E385" s="76" t="str">
        <f t="shared" ca="1" si="38"/>
        <v/>
      </c>
      <c r="F385" s="76" t="str">
        <f t="shared" ca="1" si="38"/>
        <v/>
      </c>
      <c r="G385" s="76" t="str">
        <f t="shared" ca="1" si="38"/>
        <v/>
      </c>
      <c r="H385" s="77" t="str">
        <f t="shared" ca="1" si="38"/>
        <v/>
      </c>
    </row>
    <row r="386" spans="1:8" ht="15.75" thickBot="1" x14ac:dyDescent="0.3">
      <c r="A386" s="75" t="str">
        <f t="shared" ca="1" si="36"/>
        <v/>
      </c>
      <c r="B386" s="76" t="str">
        <f t="shared" ca="1" si="38"/>
        <v/>
      </c>
      <c r="C386" s="76" t="str">
        <f t="shared" ca="1" si="38"/>
        <v/>
      </c>
      <c r="D386" s="76" t="str">
        <f t="shared" ca="1" si="38"/>
        <v/>
      </c>
      <c r="E386" s="76" t="str">
        <f t="shared" ca="1" si="38"/>
        <v/>
      </c>
      <c r="F386" s="76" t="str">
        <f t="shared" ca="1" si="38"/>
        <v/>
      </c>
      <c r="G386" s="76" t="str">
        <f t="shared" ca="1" si="38"/>
        <v/>
      </c>
      <c r="H386" s="77" t="str">
        <f t="shared" ca="1" si="38"/>
        <v/>
      </c>
    </row>
    <row r="387" spans="1:8" ht="15.75" thickBot="1" x14ac:dyDescent="0.3">
      <c r="A387" s="75" t="str">
        <f t="shared" ca="1" si="36"/>
        <v/>
      </c>
      <c r="B387" s="76" t="str">
        <f t="shared" ca="1" si="38"/>
        <v/>
      </c>
      <c r="C387" s="76" t="str">
        <f t="shared" ca="1" si="38"/>
        <v/>
      </c>
      <c r="D387" s="76" t="str">
        <f t="shared" ca="1" si="38"/>
        <v/>
      </c>
      <c r="E387" s="76" t="str">
        <f t="shared" ca="1" si="38"/>
        <v/>
      </c>
      <c r="F387" s="76" t="str">
        <f t="shared" ca="1" si="38"/>
        <v/>
      </c>
      <c r="G387" s="76" t="str">
        <f t="shared" ca="1" si="38"/>
        <v/>
      </c>
      <c r="H387" s="77" t="str">
        <f t="shared" ca="1" si="38"/>
        <v/>
      </c>
    </row>
    <row r="388" spans="1:8" ht="15.75" thickBot="1" x14ac:dyDescent="0.3">
      <c r="A388" s="75" t="str">
        <f t="shared" ca="1" si="36"/>
        <v/>
      </c>
      <c r="B388" s="76" t="str">
        <f t="shared" ca="1" si="38"/>
        <v/>
      </c>
      <c r="C388" s="76" t="str">
        <f t="shared" ca="1" si="38"/>
        <v/>
      </c>
      <c r="D388" s="76" t="str">
        <f t="shared" ca="1" si="38"/>
        <v/>
      </c>
      <c r="E388" s="76" t="str">
        <f t="shared" ca="1" si="38"/>
        <v/>
      </c>
      <c r="F388" s="76" t="str">
        <f t="shared" ca="1" si="38"/>
        <v/>
      </c>
      <c r="G388" s="76" t="str">
        <f t="shared" ca="1" si="38"/>
        <v/>
      </c>
      <c r="H388" s="77" t="str">
        <f t="shared" ca="1" si="38"/>
        <v/>
      </c>
    </row>
    <row r="389" spans="1:8" ht="15.75" thickBot="1" x14ac:dyDescent="0.3">
      <c r="A389" s="75" t="str">
        <f t="shared" ca="1" si="36"/>
        <v/>
      </c>
      <c r="B389" s="76" t="str">
        <f t="shared" ca="1" si="38"/>
        <v/>
      </c>
      <c r="C389" s="76" t="str">
        <f t="shared" ca="1" si="38"/>
        <v/>
      </c>
      <c r="D389" s="76" t="str">
        <f t="shared" ca="1" si="38"/>
        <v/>
      </c>
      <c r="E389" s="76" t="str">
        <f t="shared" ca="1" si="38"/>
        <v/>
      </c>
      <c r="F389" s="76" t="str">
        <f t="shared" ca="1" si="38"/>
        <v/>
      </c>
      <c r="G389" s="76" t="str">
        <f t="shared" ca="1" si="38"/>
        <v/>
      </c>
      <c r="H389" s="77" t="str">
        <f t="shared" ca="1" si="38"/>
        <v/>
      </c>
    </row>
    <row r="390" spans="1:8" ht="15.75" thickBot="1" x14ac:dyDescent="0.3">
      <c r="A390" s="75" t="str">
        <f t="shared" ca="1" si="36"/>
        <v/>
      </c>
      <c r="B390" s="76" t="str">
        <f t="shared" ca="1" si="38"/>
        <v/>
      </c>
      <c r="C390" s="76" t="str">
        <f t="shared" ca="1" si="38"/>
        <v/>
      </c>
      <c r="D390" s="76" t="str">
        <f t="shared" ca="1" si="38"/>
        <v/>
      </c>
      <c r="E390" s="76" t="str">
        <f t="shared" ca="1" si="38"/>
        <v/>
      </c>
      <c r="F390" s="76" t="str">
        <f t="shared" ca="1" si="38"/>
        <v/>
      </c>
      <c r="G390" s="76" t="str">
        <f t="shared" ca="1" si="38"/>
        <v/>
      </c>
      <c r="H390" s="77" t="str">
        <f t="shared" ca="1" si="38"/>
        <v/>
      </c>
    </row>
    <row r="391" spans="1:8" ht="15.75" thickBot="1" x14ac:dyDescent="0.3">
      <c r="A391" s="75" t="str">
        <f t="shared" ca="1" si="36"/>
        <v/>
      </c>
      <c r="B391" s="76" t="str">
        <f t="shared" ca="1" si="38"/>
        <v/>
      </c>
      <c r="C391" s="76" t="str">
        <f t="shared" ca="1" si="38"/>
        <v/>
      </c>
      <c r="D391" s="76" t="str">
        <f t="shared" ca="1" si="38"/>
        <v/>
      </c>
      <c r="E391" s="76" t="str">
        <f t="shared" ca="1" si="38"/>
        <v/>
      </c>
      <c r="F391" s="76" t="str">
        <f t="shared" ca="1" si="38"/>
        <v/>
      </c>
      <c r="G391" s="76" t="str">
        <f t="shared" ca="1" si="38"/>
        <v/>
      </c>
      <c r="H391" s="77" t="str">
        <f t="shared" ca="1" si="38"/>
        <v/>
      </c>
    </row>
    <row r="392" spans="1:8" ht="15.75" thickBot="1" x14ac:dyDescent="0.3">
      <c r="A392" s="75" t="str">
        <f t="shared" ca="1" si="36"/>
        <v/>
      </c>
      <c r="B392" s="76" t="str">
        <f t="shared" ca="1" si="38"/>
        <v/>
      </c>
      <c r="C392" s="76" t="str">
        <f t="shared" ca="1" si="38"/>
        <v/>
      </c>
      <c r="D392" s="76" t="str">
        <f t="shared" ca="1" si="38"/>
        <v/>
      </c>
      <c r="E392" s="76" t="str">
        <f t="shared" ca="1" si="38"/>
        <v/>
      </c>
      <c r="F392" s="76" t="str">
        <f t="shared" ca="1" si="38"/>
        <v/>
      </c>
      <c r="G392" s="76" t="str">
        <f t="shared" ca="1" si="38"/>
        <v/>
      </c>
      <c r="H392" s="77" t="str">
        <f t="shared" ca="1" si="38"/>
        <v/>
      </c>
    </row>
    <row r="393" spans="1:8" ht="15.75" thickBot="1" x14ac:dyDescent="0.3">
      <c r="A393" s="75" t="str">
        <f t="shared" ca="1" si="36"/>
        <v/>
      </c>
      <c r="B393" s="76" t="str">
        <f t="shared" ca="1" si="38"/>
        <v/>
      </c>
      <c r="C393" s="76" t="str">
        <f t="shared" ca="1" si="38"/>
        <v/>
      </c>
      <c r="D393" s="76" t="str">
        <f t="shared" ca="1" si="38"/>
        <v/>
      </c>
      <c r="E393" s="76" t="str">
        <f t="shared" ca="1" si="38"/>
        <v/>
      </c>
      <c r="F393" s="76" t="str">
        <f t="shared" ca="1" si="38"/>
        <v/>
      </c>
      <c r="G393" s="76" t="str">
        <f t="shared" ca="1" si="38"/>
        <v/>
      </c>
      <c r="H393" s="77" t="str">
        <f t="shared" ca="1" si="38"/>
        <v/>
      </c>
    </row>
    <row r="394" spans="1:8" ht="15.75" thickBot="1" x14ac:dyDescent="0.3">
      <c r="A394" s="75" t="str">
        <f t="shared" ca="1" si="36"/>
        <v/>
      </c>
      <c r="B394" s="76" t="str">
        <f t="shared" ref="B394:H409" ca="1" si="39">IF($A394="","",((B$421-B$171)/250)+B393)</f>
        <v/>
      </c>
      <c r="C394" s="76" t="str">
        <f t="shared" ca="1" si="39"/>
        <v/>
      </c>
      <c r="D394" s="76" t="str">
        <f t="shared" ca="1" si="39"/>
        <v/>
      </c>
      <c r="E394" s="76" t="str">
        <f t="shared" ca="1" si="39"/>
        <v/>
      </c>
      <c r="F394" s="76" t="str">
        <f t="shared" ca="1" si="39"/>
        <v/>
      </c>
      <c r="G394" s="76" t="str">
        <f t="shared" ca="1" si="39"/>
        <v/>
      </c>
      <c r="H394" s="77" t="str">
        <f t="shared" ca="1" si="39"/>
        <v/>
      </c>
    </row>
    <row r="395" spans="1:8" ht="15.75" thickBot="1" x14ac:dyDescent="0.3">
      <c r="A395" s="75" t="str">
        <f t="shared" ca="1" si="36"/>
        <v/>
      </c>
      <c r="B395" s="76" t="str">
        <f t="shared" ca="1" si="39"/>
        <v/>
      </c>
      <c r="C395" s="76" t="str">
        <f t="shared" ca="1" si="39"/>
        <v/>
      </c>
      <c r="D395" s="76" t="str">
        <f t="shared" ca="1" si="39"/>
        <v/>
      </c>
      <c r="E395" s="76" t="str">
        <f t="shared" ca="1" si="39"/>
        <v/>
      </c>
      <c r="F395" s="76" t="str">
        <f t="shared" ca="1" si="39"/>
        <v/>
      </c>
      <c r="G395" s="76" t="str">
        <f t="shared" ca="1" si="39"/>
        <v/>
      </c>
      <c r="H395" s="77" t="str">
        <f t="shared" ca="1" si="39"/>
        <v/>
      </c>
    </row>
    <row r="396" spans="1:8" ht="15.75" thickBot="1" x14ac:dyDescent="0.3">
      <c r="A396" s="75" t="str">
        <f t="shared" ca="1" si="36"/>
        <v/>
      </c>
      <c r="B396" s="76" t="str">
        <f t="shared" ca="1" si="39"/>
        <v/>
      </c>
      <c r="C396" s="76" t="str">
        <f t="shared" ca="1" si="39"/>
        <v/>
      </c>
      <c r="D396" s="76" t="str">
        <f t="shared" ca="1" si="39"/>
        <v/>
      </c>
      <c r="E396" s="76" t="str">
        <f t="shared" ca="1" si="39"/>
        <v/>
      </c>
      <c r="F396" s="76" t="str">
        <f t="shared" ca="1" si="39"/>
        <v/>
      </c>
      <c r="G396" s="76" t="str">
        <f t="shared" ca="1" si="39"/>
        <v/>
      </c>
      <c r="H396" s="77" t="str">
        <f t="shared" ca="1" si="39"/>
        <v/>
      </c>
    </row>
    <row r="397" spans="1:8" ht="15.75" thickBot="1" x14ac:dyDescent="0.3">
      <c r="A397" s="75" t="str">
        <f t="shared" ca="1" si="36"/>
        <v/>
      </c>
      <c r="B397" s="76" t="str">
        <f t="shared" ca="1" si="39"/>
        <v/>
      </c>
      <c r="C397" s="76" t="str">
        <f t="shared" ca="1" si="39"/>
        <v/>
      </c>
      <c r="D397" s="76" t="str">
        <f t="shared" ca="1" si="39"/>
        <v/>
      </c>
      <c r="E397" s="76" t="str">
        <f t="shared" ca="1" si="39"/>
        <v/>
      </c>
      <c r="F397" s="76" t="str">
        <f t="shared" ca="1" si="39"/>
        <v/>
      </c>
      <c r="G397" s="76" t="str">
        <f t="shared" ca="1" si="39"/>
        <v/>
      </c>
      <c r="H397" s="77" t="str">
        <f t="shared" ca="1" si="39"/>
        <v/>
      </c>
    </row>
    <row r="398" spans="1:8" ht="15.75" thickBot="1" x14ac:dyDescent="0.3">
      <c r="A398" s="75" t="str">
        <f t="shared" ca="1" si="36"/>
        <v/>
      </c>
      <c r="B398" s="76" t="str">
        <f t="shared" ca="1" si="39"/>
        <v/>
      </c>
      <c r="C398" s="76" t="str">
        <f t="shared" ca="1" si="39"/>
        <v/>
      </c>
      <c r="D398" s="76" t="str">
        <f t="shared" ca="1" si="39"/>
        <v/>
      </c>
      <c r="E398" s="76" t="str">
        <f t="shared" ca="1" si="39"/>
        <v/>
      </c>
      <c r="F398" s="76" t="str">
        <f t="shared" ca="1" si="39"/>
        <v/>
      </c>
      <c r="G398" s="76" t="str">
        <f t="shared" ca="1" si="39"/>
        <v/>
      </c>
      <c r="H398" s="77" t="str">
        <f t="shared" ca="1" si="39"/>
        <v/>
      </c>
    </row>
    <row r="399" spans="1:8" ht="15.75" thickBot="1" x14ac:dyDescent="0.3">
      <c r="A399" s="75" t="str">
        <f t="shared" ca="1" si="36"/>
        <v/>
      </c>
      <c r="B399" s="76" t="str">
        <f t="shared" ca="1" si="39"/>
        <v/>
      </c>
      <c r="C399" s="76" t="str">
        <f t="shared" ca="1" si="39"/>
        <v/>
      </c>
      <c r="D399" s="76" t="str">
        <f t="shared" ca="1" si="39"/>
        <v/>
      </c>
      <c r="E399" s="76" t="str">
        <f t="shared" ca="1" si="39"/>
        <v/>
      </c>
      <c r="F399" s="76" t="str">
        <f t="shared" ca="1" si="39"/>
        <v/>
      </c>
      <c r="G399" s="76" t="str">
        <f t="shared" ca="1" si="39"/>
        <v/>
      </c>
      <c r="H399" s="77" t="str">
        <f t="shared" ca="1" si="39"/>
        <v/>
      </c>
    </row>
    <row r="400" spans="1:8" ht="15.75" thickBot="1" x14ac:dyDescent="0.3">
      <c r="A400" s="75" t="str">
        <f t="shared" ca="1" si="36"/>
        <v/>
      </c>
      <c r="B400" s="76" t="str">
        <f t="shared" ca="1" si="39"/>
        <v/>
      </c>
      <c r="C400" s="76" t="str">
        <f t="shared" ca="1" si="39"/>
        <v/>
      </c>
      <c r="D400" s="76" t="str">
        <f t="shared" ca="1" si="39"/>
        <v/>
      </c>
      <c r="E400" s="76" t="str">
        <f t="shared" ca="1" si="39"/>
        <v/>
      </c>
      <c r="F400" s="76" t="str">
        <f t="shared" ca="1" si="39"/>
        <v/>
      </c>
      <c r="G400" s="76" t="str">
        <f t="shared" ca="1" si="39"/>
        <v/>
      </c>
      <c r="H400" s="77" t="str">
        <f t="shared" ca="1" si="39"/>
        <v/>
      </c>
    </row>
    <row r="401" spans="1:8" ht="15.75" thickBot="1" x14ac:dyDescent="0.3">
      <c r="A401" s="75" t="str">
        <f t="shared" ca="1" si="36"/>
        <v/>
      </c>
      <c r="B401" s="76" t="str">
        <f t="shared" ca="1" si="39"/>
        <v/>
      </c>
      <c r="C401" s="76" t="str">
        <f t="shared" ca="1" si="39"/>
        <v/>
      </c>
      <c r="D401" s="76" t="str">
        <f t="shared" ca="1" si="39"/>
        <v/>
      </c>
      <c r="E401" s="76" t="str">
        <f t="shared" ca="1" si="39"/>
        <v/>
      </c>
      <c r="F401" s="76" t="str">
        <f t="shared" ca="1" si="39"/>
        <v/>
      </c>
      <c r="G401" s="76" t="str">
        <f t="shared" ca="1" si="39"/>
        <v/>
      </c>
      <c r="H401" s="77" t="str">
        <f t="shared" ca="1" si="39"/>
        <v/>
      </c>
    </row>
    <row r="402" spans="1:8" ht="15.75" thickBot="1" x14ac:dyDescent="0.3">
      <c r="A402" s="75" t="str">
        <f t="shared" ca="1" si="36"/>
        <v/>
      </c>
      <c r="B402" s="76" t="str">
        <f t="shared" ca="1" si="39"/>
        <v/>
      </c>
      <c r="C402" s="76" t="str">
        <f t="shared" ca="1" si="39"/>
        <v/>
      </c>
      <c r="D402" s="76" t="str">
        <f t="shared" ca="1" si="39"/>
        <v/>
      </c>
      <c r="E402" s="76" t="str">
        <f t="shared" ca="1" si="39"/>
        <v/>
      </c>
      <c r="F402" s="76" t="str">
        <f t="shared" ca="1" si="39"/>
        <v/>
      </c>
      <c r="G402" s="76" t="str">
        <f t="shared" ca="1" si="39"/>
        <v/>
      </c>
      <c r="H402" s="77" t="str">
        <f t="shared" ca="1" si="39"/>
        <v/>
      </c>
    </row>
    <row r="403" spans="1:8" ht="15.75" thickBot="1" x14ac:dyDescent="0.3">
      <c r="A403" s="75" t="str">
        <f t="shared" ca="1" si="36"/>
        <v/>
      </c>
      <c r="B403" s="76" t="str">
        <f t="shared" ca="1" si="39"/>
        <v/>
      </c>
      <c r="C403" s="76" t="str">
        <f t="shared" ca="1" si="39"/>
        <v/>
      </c>
      <c r="D403" s="76" t="str">
        <f t="shared" ca="1" si="39"/>
        <v/>
      </c>
      <c r="E403" s="76" t="str">
        <f t="shared" ca="1" si="39"/>
        <v/>
      </c>
      <c r="F403" s="76" t="str">
        <f t="shared" ca="1" si="39"/>
        <v/>
      </c>
      <c r="G403" s="76" t="str">
        <f t="shared" ca="1" si="39"/>
        <v/>
      </c>
      <c r="H403" s="77" t="str">
        <f t="shared" ca="1" si="39"/>
        <v/>
      </c>
    </row>
    <row r="404" spans="1:8" ht="15.75" thickBot="1" x14ac:dyDescent="0.3">
      <c r="A404" s="75" t="str">
        <f t="shared" ca="1" si="36"/>
        <v/>
      </c>
      <c r="B404" s="76" t="str">
        <f t="shared" ca="1" si="39"/>
        <v/>
      </c>
      <c r="C404" s="76" t="str">
        <f t="shared" ca="1" si="39"/>
        <v/>
      </c>
      <c r="D404" s="76" t="str">
        <f t="shared" ca="1" si="39"/>
        <v/>
      </c>
      <c r="E404" s="76" t="str">
        <f t="shared" ca="1" si="39"/>
        <v/>
      </c>
      <c r="F404" s="76" t="str">
        <f t="shared" ca="1" si="39"/>
        <v/>
      </c>
      <c r="G404" s="76" t="str">
        <f t="shared" ca="1" si="39"/>
        <v/>
      </c>
      <c r="H404" s="77" t="str">
        <f t="shared" ca="1" si="39"/>
        <v/>
      </c>
    </row>
    <row r="405" spans="1:8" ht="15.75" thickBot="1" x14ac:dyDescent="0.3">
      <c r="A405" s="75" t="str">
        <f t="shared" ca="1" si="36"/>
        <v/>
      </c>
      <c r="B405" s="76" t="str">
        <f t="shared" ca="1" si="39"/>
        <v/>
      </c>
      <c r="C405" s="76" t="str">
        <f t="shared" ca="1" si="39"/>
        <v/>
      </c>
      <c r="D405" s="76" t="str">
        <f t="shared" ca="1" si="39"/>
        <v/>
      </c>
      <c r="E405" s="76" t="str">
        <f t="shared" ca="1" si="39"/>
        <v/>
      </c>
      <c r="F405" s="76" t="str">
        <f t="shared" ca="1" si="39"/>
        <v/>
      </c>
      <c r="G405" s="76" t="str">
        <f t="shared" ca="1" si="39"/>
        <v/>
      </c>
      <c r="H405" s="77" t="str">
        <f t="shared" ca="1" si="39"/>
        <v/>
      </c>
    </row>
    <row r="406" spans="1:8" ht="15.75" thickBot="1" x14ac:dyDescent="0.3">
      <c r="A406" s="75" t="str">
        <f t="shared" ca="1" si="36"/>
        <v/>
      </c>
      <c r="B406" s="76" t="str">
        <f t="shared" ca="1" si="39"/>
        <v/>
      </c>
      <c r="C406" s="76" t="str">
        <f t="shared" ca="1" si="39"/>
        <v/>
      </c>
      <c r="D406" s="76" t="str">
        <f t="shared" ca="1" si="39"/>
        <v/>
      </c>
      <c r="E406" s="76" t="str">
        <f t="shared" ca="1" si="39"/>
        <v/>
      </c>
      <c r="F406" s="76" t="str">
        <f t="shared" ca="1" si="39"/>
        <v/>
      </c>
      <c r="G406" s="76" t="str">
        <f t="shared" ca="1" si="39"/>
        <v/>
      </c>
      <c r="H406" s="77" t="str">
        <f t="shared" ca="1" si="39"/>
        <v/>
      </c>
    </row>
    <row r="407" spans="1:8" ht="15.75" thickBot="1" x14ac:dyDescent="0.3">
      <c r="A407" s="75" t="str">
        <f t="shared" ca="1" si="36"/>
        <v/>
      </c>
      <c r="B407" s="76" t="str">
        <f t="shared" ca="1" si="39"/>
        <v/>
      </c>
      <c r="C407" s="76" t="str">
        <f t="shared" ca="1" si="39"/>
        <v/>
      </c>
      <c r="D407" s="76" t="str">
        <f t="shared" ca="1" si="39"/>
        <v/>
      </c>
      <c r="E407" s="76" t="str">
        <f t="shared" ca="1" si="39"/>
        <v/>
      </c>
      <c r="F407" s="76" t="str">
        <f t="shared" ca="1" si="39"/>
        <v/>
      </c>
      <c r="G407" s="76" t="str">
        <f t="shared" ca="1" si="39"/>
        <v/>
      </c>
      <c r="H407" s="77" t="str">
        <f t="shared" ca="1" si="39"/>
        <v/>
      </c>
    </row>
    <row r="408" spans="1:8" ht="15.75" thickBot="1" x14ac:dyDescent="0.3">
      <c r="A408" s="75" t="str">
        <f t="shared" ca="1" si="36"/>
        <v/>
      </c>
      <c r="B408" s="76" t="str">
        <f t="shared" ca="1" si="39"/>
        <v/>
      </c>
      <c r="C408" s="76" t="str">
        <f t="shared" ca="1" si="39"/>
        <v/>
      </c>
      <c r="D408" s="76" t="str">
        <f t="shared" ca="1" si="39"/>
        <v/>
      </c>
      <c r="E408" s="76" t="str">
        <f t="shared" ca="1" si="39"/>
        <v/>
      </c>
      <c r="F408" s="76" t="str">
        <f t="shared" ca="1" si="39"/>
        <v/>
      </c>
      <c r="G408" s="76" t="str">
        <f t="shared" ca="1" si="39"/>
        <v/>
      </c>
      <c r="H408" s="77" t="str">
        <f t="shared" ca="1" si="39"/>
        <v/>
      </c>
    </row>
    <row r="409" spans="1:8" ht="15.75" thickBot="1" x14ac:dyDescent="0.3">
      <c r="A409" s="75" t="str">
        <f t="shared" ca="1" si="36"/>
        <v/>
      </c>
      <c r="B409" s="76" t="str">
        <f t="shared" ca="1" si="39"/>
        <v/>
      </c>
      <c r="C409" s="76" t="str">
        <f t="shared" ca="1" si="39"/>
        <v/>
      </c>
      <c r="D409" s="76" t="str">
        <f t="shared" ca="1" si="39"/>
        <v/>
      </c>
      <c r="E409" s="76" t="str">
        <f t="shared" ca="1" si="39"/>
        <v/>
      </c>
      <c r="F409" s="76" t="str">
        <f t="shared" ca="1" si="39"/>
        <v/>
      </c>
      <c r="G409" s="76" t="str">
        <f t="shared" ca="1" si="39"/>
        <v/>
      </c>
      <c r="H409" s="77" t="str">
        <f t="shared" ca="1" si="39"/>
        <v/>
      </c>
    </row>
    <row r="410" spans="1:8" ht="15.75" thickBot="1" x14ac:dyDescent="0.3">
      <c r="A410" s="75" t="str">
        <f t="shared" ca="1" si="36"/>
        <v/>
      </c>
      <c r="B410" s="76" t="str">
        <f t="shared" ref="B410:H417" ca="1" si="40">IF($A410="","",((B$421-B$171)/250)+B409)</f>
        <v/>
      </c>
      <c r="C410" s="76" t="str">
        <f t="shared" ca="1" si="40"/>
        <v/>
      </c>
      <c r="D410" s="76" t="str">
        <f t="shared" ca="1" si="40"/>
        <v/>
      </c>
      <c r="E410" s="76" t="str">
        <f t="shared" ca="1" si="40"/>
        <v/>
      </c>
      <c r="F410" s="76" t="str">
        <f t="shared" ca="1" si="40"/>
        <v/>
      </c>
      <c r="G410" s="76" t="str">
        <f t="shared" ca="1" si="40"/>
        <v/>
      </c>
      <c r="H410" s="77" t="str">
        <f t="shared" ca="1" si="40"/>
        <v/>
      </c>
    </row>
    <row r="411" spans="1:8" ht="15.75" thickBot="1" x14ac:dyDescent="0.3">
      <c r="A411" s="75" t="str">
        <f t="shared" ca="1" si="36"/>
        <v/>
      </c>
      <c r="B411" s="76" t="str">
        <f t="shared" ca="1" si="40"/>
        <v/>
      </c>
      <c r="C411" s="76" t="str">
        <f t="shared" ca="1" si="40"/>
        <v/>
      </c>
      <c r="D411" s="76" t="str">
        <f t="shared" ca="1" si="40"/>
        <v/>
      </c>
      <c r="E411" s="76" t="str">
        <f t="shared" ca="1" si="40"/>
        <v/>
      </c>
      <c r="F411" s="76" t="str">
        <f t="shared" ca="1" si="40"/>
        <v/>
      </c>
      <c r="G411" s="76" t="str">
        <f t="shared" ca="1" si="40"/>
        <v/>
      </c>
      <c r="H411" s="77" t="str">
        <f t="shared" ca="1" si="40"/>
        <v/>
      </c>
    </row>
    <row r="412" spans="1:8" ht="15.75" thickBot="1" x14ac:dyDescent="0.3">
      <c r="A412" s="75" t="str">
        <f t="shared" ca="1" si="36"/>
        <v/>
      </c>
      <c r="B412" s="76" t="str">
        <f t="shared" ca="1" si="40"/>
        <v/>
      </c>
      <c r="C412" s="76" t="str">
        <f t="shared" ca="1" si="40"/>
        <v/>
      </c>
      <c r="D412" s="76" t="str">
        <f t="shared" ca="1" si="40"/>
        <v/>
      </c>
      <c r="E412" s="76" t="str">
        <f t="shared" ca="1" si="40"/>
        <v/>
      </c>
      <c r="F412" s="76" t="str">
        <f t="shared" ca="1" si="40"/>
        <v/>
      </c>
      <c r="G412" s="76" t="str">
        <f t="shared" ca="1" si="40"/>
        <v/>
      </c>
      <c r="H412" s="77" t="str">
        <f t="shared" ca="1" si="40"/>
        <v/>
      </c>
    </row>
    <row r="413" spans="1:8" ht="15.75" thickBot="1" x14ac:dyDescent="0.3">
      <c r="A413" s="75" t="str">
        <f t="shared" ca="1" si="36"/>
        <v/>
      </c>
      <c r="B413" s="76" t="str">
        <f t="shared" ca="1" si="40"/>
        <v/>
      </c>
      <c r="C413" s="76" t="str">
        <f t="shared" ca="1" si="40"/>
        <v/>
      </c>
      <c r="D413" s="76" t="str">
        <f t="shared" ca="1" si="40"/>
        <v/>
      </c>
      <c r="E413" s="76" t="str">
        <f t="shared" ca="1" si="40"/>
        <v/>
      </c>
      <c r="F413" s="76" t="str">
        <f t="shared" ca="1" si="40"/>
        <v/>
      </c>
      <c r="G413" s="76" t="str">
        <f t="shared" ca="1" si="40"/>
        <v/>
      </c>
      <c r="H413" s="77" t="str">
        <f t="shared" ca="1" si="40"/>
        <v/>
      </c>
    </row>
    <row r="414" spans="1:8" ht="15.75" thickBot="1" x14ac:dyDescent="0.3">
      <c r="A414" s="75" t="str">
        <f t="shared" ca="1" si="36"/>
        <v/>
      </c>
      <c r="B414" s="76" t="str">
        <f t="shared" ca="1" si="40"/>
        <v/>
      </c>
      <c r="C414" s="76" t="str">
        <f t="shared" ca="1" si="40"/>
        <v/>
      </c>
      <c r="D414" s="76" t="str">
        <f t="shared" ca="1" si="40"/>
        <v/>
      </c>
      <c r="E414" s="76" t="str">
        <f t="shared" ca="1" si="40"/>
        <v/>
      </c>
      <c r="F414" s="76" t="str">
        <f t="shared" ca="1" si="40"/>
        <v/>
      </c>
      <c r="G414" s="76" t="str">
        <f t="shared" ca="1" si="40"/>
        <v/>
      </c>
      <c r="H414" s="77" t="str">
        <f t="shared" ca="1" si="40"/>
        <v/>
      </c>
    </row>
    <row r="415" spans="1:8" ht="15.75" thickBot="1" x14ac:dyDescent="0.3">
      <c r="A415" s="75" t="str">
        <f t="shared" ca="1" si="36"/>
        <v/>
      </c>
      <c r="B415" s="76" t="str">
        <f t="shared" ca="1" si="40"/>
        <v/>
      </c>
      <c r="C415" s="76" t="str">
        <f t="shared" ca="1" si="40"/>
        <v/>
      </c>
      <c r="D415" s="76" t="str">
        <f t="shared" ca="1" si="40"/>
        <v/>
      </c>
      <c r="E415" s="76" t="str">
        <f t="shared" ca="1" si="40"/>
        <v/>
      </c>
      <c r="F415" s="76" t="str">
        <f t="shared" ca="1" si="40"/>
        <v/>
      </c>
      <c r="G415" s="76" t="str">
        <f t="shared" ca="1" si="40"/>
        <v/>
      </c>
      <c r="H415" s="77" t="str">
        <f t="shared" ca="1" si="40"/>
        <v/>
      </c>
    </row>
    <row r="416" spans="1:8" ht="15.75" thickBot="1" x14ac:dyDescent="0.3">
      <c r="A416" s="75" t="str">
        <f t="shared" ca="1" si="36"/>
        <v/>
      </c>
      <c r="B416" s="76" t="str">
        <f t="shared" ca="1" si="40"/>
        <v/>
      </c>
      <c r="C416" s="76" t="str">
        <f t="shared" ca="1" si="40"/>
        <v/>
      </c>
      <c r="D416" s="76" t="str">
        <f t="shared" ca="1" si="40"/>
        <v/>
      </c>
      <c r="E416" s="76" t="str">
        <f t="shared" ca="1" si="40"/>
        <v/>
      </c>
      <c r="F416" s="76" t="str">
        <f t="shared" ca="1" si="40"/>
        <v/>
      </c>
      <c r="G416" s="76" t="str">
        <f t="shared" ca="1" si="40"/>
        <v/>
      </c>
      <c r="H416" s="77" t="str">
        <f t="shared" ca="1" si="40"/>
        <v/>
      </c>
    </row>
    <row r="417" spans="1:8" ht="15.75" thickBot="1" x14ac:dyDescent="0.3">
      <c r="A417" s="75" t="str">
        <f t="shared" ca="1" si="36"/>
        <v/>
      </c>
      <c r="B417" s="76" t="str">
        <f t="shared" ca="1" si="40"/>
        <v/>
      </c>
      <c r="C417" s="76" t="str">
        <f t="shared" ca="1" si="40"/>
        <v/>
      </c>
      <c r="D417" s="76" t="str">
        <f t="shared" ca="1" si="40"/>
        <v/>
      </c>
      <c r="E417" s="76" t="str">
        <f t="shared" ca="1" si="40"/>
        <v/>
      </c>
      <c r="F417" s="76" t="str">
        <f t="shared" ca="1" si="40"/>
        <v/>
      </c>
      <c r="G417" s="76" t="str">
        <f t="shared" ca="1" si="40"/>
        <v/>
      </c>
      <c r="H417" s="77" t="str">
        <f t="shared" ca="1" si="40"/>
        <v/>
      </c>
    </row>
    <row r="418" spans="1:8" ht="15.75" thickBot="1" x14ac:dyDescent="0.3">
      <c r="A418" s="78" t="str">
        <f>IF('[1]Design Rainfall'!N44="","",ROUND('[1]Design Rainfall'!N44,3))</f>
        <v/>
      </c>
      <c r="B418" s="79" t="str">
        <f>IF('[1]Design Rainfall'!O44="","",'[1]Design Rainfall'!O44)</f>
        <v/>
      </c>
      <c r="C418" s="79" t="str">
        <f>IF('[1]Design Rainfall'!P44="","",'[1]Design Rainfall'!P44)</f>
        <v/>
      </c>
      <c r="D418" s="79" t="str">
        <f>IF('[1]Design Rainfall'!Q44="","",'[1]Design Rainfall'!Q44)</f>
        <v/>
      </c>
      <c r="E418" s="79" t="str">
        <f>IF('[1]Design Rainfall'!R44="","",'[1]Design Rainfall'!R44)</f>
        <v/>
      </c>
      <c r="F418" s="79" t="str">
        <f>IF('[1]Design Rainfall'!S44="","",'[1]Design Rainfall'!S44)</f>
        <v/>
      </c>
      <c r="G418" s="79" t="str">
        <f>IF('[1]Design Rainfall'!T44="","",'[1]Design Rainfall'!T44)</f>
        <v/>
      </c>
      <c r="H418" s="80" t="str">
        <f>IF('[1]Design Rainfall'!U44="","",'[1]Design Rainfall'!U44)</f>
        <v/>
      </c>
    </row>
    <row r="419" spans="1:8" ht="15.75" thickBot="1" x14ac:dyDescent="0.3">
      <c r="A419" s="75" t="str">
        <f ca="1">IF($A$421="","",ROUND(A418+0.001,3))</f>
        <v/>
      </c>
      <c r="B419" s="76" t="str">
        <f ca="1">IF($A419="","",((B$671-B$421)/250)+B418)</f>
        <v/>
      </c>
      <c r="C419" s="76" t="str">
        <f t="shared" ref="C419:H434" ca="1" si="41">IF($A419="","",((C$671-C$421)/250)+C418)</f>
        <v/>
      </c>
      <c r="D419" s="76" t="str">
        <f t="shared" ca="1" si="41"/>
        <v/>
      </c>
      <c r="E419" s="76" t="str">
        <f t="shared" ca="1" si="41"/>
        <v/>
      </c>
      <c r="F419" s="76" t="str">
        <f t="shared" ca="1" si="41"/>
        <v/>
      </c>
      <c r="G419" s="76" t="str">
        <f t="shared" ca="1" si="41"/>
        <v/>
      </c>
      <c r="H419" s="77" t="str">
        <f t="shared" ca="1" si="41"/>
        <v/>
      </c>
    </row>
    <row r="420" spans="1:8" ht="15.75" thickBot="1" x14ac:dyDescent="0.3">
      <c r="A420" s="75" t="str">
        <f t="shared" ref="A420:A483" ca="1" si="42">IF($A$421="","",ROUND(A419+0.001,3))</f>
        <v/>
      </c>
      <c r="B420" s="76" t="str">
        <f t="shared" ref="B420:H435" ca="1" si="43">IF($A420="","",((B$671-B$421)/250)+B419)</f>
        <v/>
      </c>
      <c r="C420" s="76" t="str">
        <f t="shared" ca="1" si="41"/>
        <v/>
      </c>
      <c r="D420" s="76" t="str">
        <f t="shared" ca="1" si="41"/>
        <v/>
      </c>
      <c r="E420" s="76" t="str">
        <f t="shared" ca="1" si="41"/>
        <v/>
      </c>
      <c r="F420" s="76" t="str">
        <f t="shared" ca="1" si="41"/>
        <v/>
      </c>
      <c r="G420" s="76" t="str">
        <f t="shared" ca="1" si="41"/>
        <v/>
      </c>
      <c r="H420" s="77" t="str">
        <f t="shared" ca="1" si="41"/>
        <v/>
      </c>
    </row>
    <row r="421" spans="1:8" ht="15.75" thickBot="1" x14ac:dyDescent="0.3">
      <c r="A421" s="75" t="str">
        <f t="shared" ca="1" si="42"/>
        <v/>
      </c>
      <c r="B421" s="76" t="str">
        <f t="shared" ca="1" si="43"/>
        <v/>
      </c>
      <c r="C421" s="76" t="str">
        <f t="shared" ca="1" si="41"/>
        <v/>
      </c>
      <c r="D421" s="76" t="str">
        <f t="shared" ca="1" si="41"/>
        <v/>
      </c>
      <c r="E421" s="76" t="str">
        <f t="shared" ca="1" si="41"/>
        <v/>
      </c>
      <c r="F421" s="76" t="str">
        <f t="shared" ca="1" si="41"/>
        <v/>
      </c>
      <c r="G421" s="76" t="str">
        <f t="shared" ca="1" si="41"/>
        <v/>
      </c>
      <c r="H421" s="77" t="str">
        <f t="shared" ca="1" si="41"/>
        <v/>
      </c>
    </row>
    <row r="422" spans="1:8" ht="15.75" thickBot="1" x14ac:dyDescent="0.3">
      <c r="A422" s="75" t="str">
        <f t="shared" ca="1" si="42"/>
        <v/>
      </c>
      <c r="B422" s="76" t="str">
        <f t="shared" ca="1" si="43"/>
        <v/>
      </c>
      <c r="C422" s="76" t="str">
        <f t="shared" ca="1" si="41"/>
        <v/>
      </c>
      <c r="D422" s="76" t="str">
        <f t="shared" ca="1" si="41"/>
        <v/>
      </c>
      <c r="E422" s="76" t="str">
        <f t="shared" ca="1" si="41"/>
        <v/>
      </c>
      <c r="F422" s="76" t="str">
        <f t="shared" ca="1" si="41"/>
        <v/>
      </c>
      <c r="G422" s="76" t="str">
        <f t="shared" ca="1" si="41"/>
        <v/>
      </c>
      <c r="H422" s="77" t="str">
        <f t="shared" ca="1" si="41"/>
        <v/>
      </c>
    </row>
    <row r="423" spans="1:8" ht="15.75" thickBot="1" x14ac:dyDescent="0.3">
      <c r="A423" s="75" t="str">
        <f t="shared" ca="1" si="42"/>
        <v/>
      </c>
      <c r="B423" s="76" t="str">
        <f t="shared" ca="1" si="43"/>
        <v/>
      </c>
      <c r="C423" s="76" t="str">
        <f t="shared" ca="1" si="41"/>
        <v/>
      </c>
      <c r="D423" s="76" t="str">
        <f t="shared" ca="1" si="41"/>
        <v/>
      </c>
      <c r="E423" s="76" t="str">
        <f t="shared" ca="1" si="41"/>
        <v/>
      </c>
      <c r="F423" s="76" t="str">
        <f t="shared" ca="1" si="41"/>
        <v/>
      </c>
      <c r="G423" s="76" t="str">
        <f t="shared" ca="1" si="41"/>
        <v/>
      </c>
      <c r="H423" s="77" t="str">
        <f t="shared" ca="1" si="41"/>
        <v/>
      </c>
    </row>
    <row r="424" spans="1:8" ht="15.75" thickBot="1" x14ac:dyDescent="0.3">
      <c r="A424" s="75" t="str">
        <f t="shared" ca="1" si="42"/>
        <v/>
      </c>
      <c r="B424" s="76" t="str">
        <f t="shared" ca="1" si="43"/>
        <v/>
      </c>
      <c r="C424" s="76" t="str">
        <f t="shared" ca="1" si="41"/>
        <v/>
      </c>
      <c r="D424" s="76" t="str">
        <f t="shared" ca="1" si="41"/>
        <v/>
      </c>
      <c r="E424" s="76" t="str">
        <f t="shared" ca="1" si="41"/>
        <v/>
      </c>
      <c r="F424" s="76" t="str">
        <f t="shared" ca="1" si="41"/>
        <v/>
      </c>
      <c r="G424" s="76" t="str">
        <f t="shared" ca="1" si="41"/>
        <v/>
      </c>
      <c r="H424" s="77" t="str">
        <f t="shared" ca="1" si="41"/>
        <v/>
      </c>
    </row>
    <row r="425" spans="1:8" ht="15.75" thickBot="1" x14ac:dyDescent="0.3">
      <c r="A425" s="75" t="str">
        <f t="shared" ca="1" si="42"/>
        <v/>
      </c>
      <c r="B425" s="76" t="str">
        <f t="shared" ca="1" si="43"/>
        <v/>
      </c>
      <c r="C425" s="76" t="str">
        <f t="shared" ca="1" si="41"/>
        <v/>
      </c>
      <c r="D425" s="76" t="str">
        <f t="shared" ca="1" si="41"/>
        <v/>
      </c>
      <c r="E425" s="76" t="str">
        <f t="shared" ca="1" si="41"/>
        <v/>
      </c>
      <c r="F425" s="76" t="str">
        <f t="shared" ca="1" si="41"/>
        <v/>
      </c>
      <c r="G425" s="76" t="str">
        <f t="shared" ca="1" si="41"/>
        <v/>
      </c>
      <c r="H425" s="77" t="str">
        <f t="shared" ca="1" si="41"/>
        <v/>
      </c>
    </row>
    <row r="426" spans="1:8" ht="15.75" thickBot="1" x14ac:dyDescent="0.3">
      <c r="A426" s="75" t="str">
        <f t="shared" ca="1" si="42"/>
        <v/>
      </c>
      <c r="B426" s="76" t="str">
        <f t="shared" ca="1" si="43"/>
        <v/>
      </c>
      <c r="C426" s="76" t="str">
        <f t="shared" ca="1" si="41"/>
        <v/>
      </c>
      <c r="D426" s="76" t="str">
        <f t="shared" ca="1" si="41"/>
        <v/>
      </c>
      <c r="E426" s="76" t="str">
        <f t="shared" ca="1" si="41"/>
        <v/>
      </c>
      <c r="F426" s="76" t="str">
        <f t="shared" ca="1" si="41"/>
        <v/>
      </c>
      <c r="G426" s="76" t="str">
        <f t="shared" ca="1" si="41"/>
        <v/>
      </c>
      <c r="H426" s="77" t="str">
        <f t="shared" ca="1" si="41"/>
        <v/>
      </c>
    </row>
    <row r="427" spans="1:8" ht="15.75" thickBot="1" x14ac:dyDescent="0.3">
      <c r="A427" s="75" t="str">
        <f t="shared" ca="1" si="42"/>
        <v/>
      </c>
      <c r="B427" s="76" t="str">
        <f t="shared" ca="1" si="43"/>
        <v/>
      </c>
      <c r="C427" s="76" t="str">
        <f t="shared" ca="1" si="41"/>
        <v/>
      </c>
      <c r="D427" s="76" t="str">
        <f t="shared" ca="1" si="41"/>
        <v/>
      </c>
      <c r="E427" s="76" t="str">
        <f t="shared" ca="1" si="41"/>
        <v/>
      </c>
      <c r="F427" s="76" t="str">
        <f t="shared" ca="1" si="41"/>
        <v/>
      </c>
      <c r="G427" s="76" t="str">
        <f t="shared" ca="1" si="41"/>
        <v/>
      </c>
      <c r="H427" s="77" t="str">
        <f t="shared" ca="1" si="41"/>
        <v/>
      </c>
    </row>
    <row r="428" spans="1:8" ht="15.75" thickBot="1" x14ac:dyDescent="0.3">
      <c r="A428" s="75" t="str">
        <f t="shared" ca="1" si="42"/>
        <v/>
      </c>
      <c r="B428" s="76" t="str">
        <f t="shared" ca="1" si="43"/>
        <v/>
      </c>
      <c r="C428" s="76" t="str">
        <f t="shared" ca="1" si="41"/>
        <v/>
      </c>
      <c r="D428" s="76" t="str">
        <f t="shared" ca="1" si="41"/>
        <v/>
      </c>
      <c r="E428" s="76" t="str">
        <f t="shared" ca="1" si="41"/>
        <v/>
      </c>
      <c r="F428" s="76" t="str">
        <f t="shared" ca="1" si="41"/>
        <v/>
      </c>
      <c r="G428" s="76" t="str">
        <f t="shared" ca="1" si="41"/>
        <v/>
      </c>
      <c r="H428" s="77" t="str">
        <f t="shared" ca="1" si="41"/>
        <v/>
      </c>
    </row>
    <row r="429" spans="1:8" ht="15.75" thickBot="1" x14ac:dyDescent="0.3">
      <c r="A429" s="75" t="str">
        <f t="shared" ca="1" si="42"/>
        <v/>
      </c>
      <c r="B429" s="76" t="str">
        <f t="shared" ca="1" si="43"/>
        <v/>
      </c>
      <c r="C429" s="76" t="str">
        <f t="shared" ca="1" si="41"/>
        <v/>
      </c>
      <c r="D429" s="76" t="str">
        <f t="shared" ca="1" si="41"/>
        <v/>
      </c>
      <c r="E429" s="76" t="str">
        <f t="shared" ca="1" si="41"/>
        <v/>
      </c>
      <c r="F429" s="76" t="str">
        <f t="shared" ca="1" si="41"/>
        <v/>
      </c>
      <c r="G429" s="76" t="str">
        <f t="shared" ca="1" si="41"/>
        <v/>
      </c>
      <c r="H429" s="77" t="str">
        <f t="shared" ca="1" si="41"/>
        <v/>
      </c>
    </row>
    <row r="430" spans="1:8" ht="15.75" thickBot="1" x14ac:dyDescent="0.3">
      <c r="A430" s="75" t="str">
        <f t="shared" ca="1" si="42"/>
        <v/>
      </c>
      <c r="B430" s="76" t="str">
        <f t="shared" ca="1" si="43"/>
        <v/>
      </c>
      <c r="C430" s="76" t="str">
        <f t="shared" ca="1" si="41"/>
        <v/>
      </c>
      <c r="D430" s="76" t="str">
        <f t="shared" ca="1" si="41"/>
        <v/>
      </c>
      <c r="E430" s="76" t="str">
        <f t="shared" ca="1" si="41"/>
        <v/>
      </c>
      <c r="F430" s="76" t="str">
        <f t="shared" ca="1" si="41"/>
        <v/>
      </c>
      <c r="G430" s="76" t="str">
        <f t="shared" ca="1" si="41"/>
        <v/>
      </c>
      <c r="H430" s="77" t="str">
        <f t="shared" ca="1" si="41"/>
        <v/>
      </c>
    </row>
    <row r="431" spans="1:8" ht="15.75" thickBot="1" x14ac:dyDescent="0.3">
      <c r="A431" s="75" t="str">
        <f t="shared" ca="1" si="42"/>
        <v/>
      </c>
      <c r="B431" s="76" t="str">
        <f t="shared" ca="1" si="43"/>
        <v/>
      </c>
      <c r="C431" s="76" t="str">
        <f t="shared" ca="1" si="41"/>
        <v/>
      </c>
      <c r="D431" s="76" t="str">
        <f t="shared" ca="1" si="41"/>
        <v/>
      </c>
      <c r="E431" s="76" t="str">
        <f t="shared" ca="1" si="41"/>
        <v/>
      </c>
      <c r="F431" s="76" t="str">
        <f t="shared" ca="1" si="41"/>
        <v/>
      </c>
      <c r="G431" s="76" t="str">
        <f t="shared" ca="1" si="41"/>
        <v/>
      </c>
      <c r="H431" s="77" t="str">
        <f t="shared" ca="1" si="41"/>
        <v/>
      </c>
    </row>
    <row r="432" spans="1:8" ht="15.75" thickBot="1" x14ac:dyDescent="0.3">
      <c r="A432" s="75" t="str">
        <f t="shared" ca="1" si="42"/>
        <v/>
      </c>
      <c r="B432" s="76" t="str">
        <f t="shared" ca="1" si="43"/>
        <v/>
      </c>
      <c r="C432" s="76" t="str">
        <f t="shared" ca="1" si="41"/>
        <v/>
      </c>
      <c r="D432" s="76" t="str">
        <f t="shared" ca="1" si="41"/>
        <v/>
      </c>
      <c r="E432" s="76" t="str">
        <f t="shared" ca="1" si="41"/>
        <v/>
      </c>
      <c r="F432" s="76" t="str">
        <f t="shared" ca="1" si="41"/>
        <v/>
      </c>
      <c r="G432" s="76" t="str">
        <f t="shared" ca="1" si="41"/>
        <v/>
      </c>
      <c r="H432" s="77" t="str">
        <f t="shared" ca="1" si="41"/>
        <v/>
      </c>
    </row>
    <row r="433" spans="1:8" ht="15.75" thickBot="1" x14ac:dyDescent="0.3">
      <c r="A433" s="75" t="str">
        <f t="shared" ca="1" si="42"/>
        <v/>
      </c>
      <c r="B433" s="76" t="str">
        <f t="shared" ca="1" si="43"/>
        <v/>
      </c>
      <c r="C433" s="76" t="str">
        <f t="shared" ca="1" si="41"/>
        <v/>
      </c>
      <c r="D433" s="76" t="str">
        <f t="shared" ca="1" si="41"/>
        <v/>
      </c>
      <c r="E433" s="76" t="str">
        <f t="shared" ca="1" si="41"/>
        <v/>
      </c>
      <c r="F433" s="76" t="str">
        <f t="shared" ca="1" si="41"/>
        <v/>
      </c>
      <c r="G433" s="76" t="str">
        <f t="shared" ca="1" si="41"/>
        <v/>
      </c>
      <c r="H433" s="77" t="str">
        <f t="shared" ca="1" si="41"/>
        <v/>
      </c>
    </row>
    <row r="434" spans="1:8" ht="15.75" thickBot="1" x14ac:dyDescent="0.3">
      <c r="A434" s="75" t="str">
        <f t="shared" ca="1" si="42"/>
        <v/>
      </c>
      <c r="B434" s="76" t="str">
        <f t="shared" ca="1" si="43"/>
        <v/>
      </c>
      <c r="C434" s="76" t="str">
        <f t="shared" ca="1" si="41"/>
        <v/>
      </c>
      <c r="D434" s="76" t="str">
        <f t="shared" ca="1" si="41"/>
        <v/>
      </c>
      <c r="E434" s="76" t="str">
        <f t="shared" ca="1" si="41"/>
        <v/>
      </c>
      <c r="F434" s="76" t="str">
        <f t="shared" ca="1" si="41"/>
        <v/>
      </c>
      <c r="G434" s="76" t="str">
        <f t="shared" ca="1" si="41"/>
        <v/>
      </c>
      <c r="H434" s="77" t="str">
        <f t="shared" ca="1" si="41"/>
        <v/>
      </c>
    </row>
    <row r="435" spans="1:8" ht="15.75" thickBot="1" x14ac:dyDescent="0.3">
      <c r="A435" s="75" t="str">
        <f t="shared" ca="1" si="42"/>
        <v/>
      </c>
      <c r="B435" s="76" t="str">
        <f t="shared" ca="1" si="43"/>
        <v/>
      </c>
      <c r="C435" s="76" t="str">
        <f t="shared" ca="1" si="43"/>
        <v/>
      </c>
      <c r="D435" s="76" t="str">
        <f t="shared" ca="1" si="43"/>
        <v/>
      </c>
      <c r="E435" s="76" t="str">
        <f t="shared" ca="1" si="43"/>
        <v/>
      </c>
      <c r="F435" s="76" t="str">
        <f t="shared" ca="1" si="43"/>
        <v/>
      </c>
      <c r="G435" s="76" t="str">
        <f t="shared" ca="1" si="43"/>
        <v/>
      </c>
      <c r="H435" s="77" t="str">
        <f t="shared" ca="1" si="43"/>
        <v/>
      </c>
    </row>
    <row r="436" spans="1:8" ht="15.75" thickBot="1" x14ac:dyDescent="0.3">
      <c r="A436" s="75" t="str">
        <f t="shared" ca="1" si="42"/>
        <v/>
      </c>
      <c r="B436" s="76" t="str">
        <f t="shared" ref="B436:H451" ca="1" si="44">IF($A436="","",((B$671-B$421)/250)+B435)</f>
        <v/>
      </c>
      <c r="C436" s="76" t="str">
        <f t="shared" ca="1" si="44"/>
        <v/>
      </c>
      <c r="D436" s="76" t="str">
        <f t="shared" ca="1" si="44"/>
        <v/>
      </c>
      <c r="E436" s="76" t="str">
        <f t="shared" ca="1" si="44"/>
        <v/>
      </c>
      <c r="F436" s="76" t="str">
        <f t="shared" ca="1" si="44"/>
        <v/>
      </c>
      <c r="G436" s="76" t="str">
        <f t="shared" ca="1" si="44"/>
        <v/>
      </c>
      <c r="H436" s="77" t="str">
        <f t="shared" ca="1" si="44"/>
        <v/>
      </c>
    </row>
    <row r="437" spans="1:8" ht="15.75" thickBot="1" x14ac:dyDescent="0.3">
      <c r="A437" s="75" t="str">
        <f t="shared" ca="1" si="42"/>
        <v/>
      </c>
      <c r="B437" s="76" t="str">
        <f t="shared" ca="1" si="44"/>
        <v/>
      </c>
      <c r="C437" s="76" t="str">
        <f t="shared" ca="1" si="44"/>
        <v/>
      </c>
      <c r="D437" s="76" t="str">
        <f t="shared" ca="1" si="44"/>
        <v/>
      </c>
      <c r="E437" s="76" t="str">
        <f t="shared" ca="1" si="44"/>
        <v/>
      </c>
      <c r="F437" s="76" t="str">
        <f t="shared" ca="1" si="44"/>
        <v/>
      </c>
      <c r="G437" s="76" t="str">
        <f t="shared" ca="1" si="44"/>
        <v/>
      </c>
      <c r="H437" s="77" t="str">
        <f t="shared" ca="1" si="44"/>
        <v/>
      </c>
    </row>
    <row r="438" spans="1:8" ht="15.75" thickBot="1" x14ac:dyDescent="0.3">
      <c r="A438" s="75" t="str">
        <f t="shared" ca="1" si="42"/>
        <v/>
      </c>
      <c r="B438" s="76" t="str">
        <f t="shared" ca="1" si="44"/>
        <v/>
      </c>
      <c r="C438" s="76" t="str">
        <f t="shared" ca="1" si="44"/>
        <v/>
      </c>
      <c r="D438" s="76" t="str">
        <f t="shared" ca="1" si="44"/>
        <v/>
      </c>
      <c r="E438" s="76" t="str">
        <f t="shared" ca="1" si="44"/>
        <v/>
      </c>
      <c r="F438" s="76" t="str">
        <f t="shared" ca="1" si="44"/>
        <v/>
      </c>
      <c r="G438" s="76" t="str">
        <f t="shared" ca="1" si="44"/>
        <v/>
      </c>
      <c r="H438" s="77" t="str">
        <f t="shared" ca="1" si="44"/>
        <v/>
      </c>
    </row>
    <row r="439" spans="1:8" ht="15.75" thickBot="1" x14ac:dyDescent="0.3">
      <c r="A439" s="75" t="str">
        <f t="shared" ca="1" si="42"/>
        <v/>
      </c>
      <c r="B439" s="76" t="str">
        <f t="shared" ca="1" si="44"/>
        <v/>
      </c>
      <c r="C439" s="76" t="str">
        <f t="shared" ca="1" si="44"/>
        <v/>
      </c>
      <c r="D439" s="76" t="str">
        <f t="shared" ca="1" si="44"/>
        <v/>
      </c>
      <c r="E439" s="76" t="str">
        <f t="shared" ca="1" si="44"/>
        <v/>
      </c>
      <c r="F439" s="76" t="str">
        <f t="shared" ca="1" si="44"/>
        <v/>
      </c>
      <c r="G439" s="76" t="str">
        <f t="shared" ca="1" si="44"/>
        <v/>
      </c>
      <c r="H439" s="77" t="str">
        <f t="shared" ca="1" si="44"/>
        <v/>
      </c>
    </row>
    <row r="440" spans="1:8" ht="15.75" thickBot="1" x14ac:dyDescent="0.3">
      <c r="A440" s="75" t="str">
        <f t="shared" ca="1" si="42"/>
        <v/>
      </c>
      <c r="B440" s="76" t="str">
        <f t="shared" ca="1" si="44"/>
        <v/>
      </c>
      <c r="C440" s="76" t="str">
        <f t="shared" ca="1" si="44"/>
        <v/>
      </c>
      <c r="D440" s="76" t="str">
        <f t="shared" ca="1" si="44"/>
        <v/>
      </c>
      <c r="E440" s="76" t="str">
        <f t="shared" ca="1" si="44"/>
        <v/>
      </c>
      <c r="F440" s="76" t="str">
        <f t="shared" ca="1" si="44"/>
        <v/>
      </c>
      <c r="G440" s="76" t="str">
        <f t="shared" ca="1" si="44"/>
        <v/>
      </c>
      <c r="H440" s="77" t="str">
        <f t="shared" ca="1" si="44"/>
        <v/>
      </c>
    </row>
    <row r="441" spans="1:8" ht="15.75" thickBot="1" x14ac:dyDescent="0.3">
      <c r="A441" s="75" t="str">
        <f t="shared" ca="1" si="42"/>
        <v/>
      </c>
      <c r="B441" s="76" t="str">
        <f t="shared" ca="1" si="44"/>
        <v/>
      </c>
      <c r="C441" s="76" t="str">
        <f t="shared" ca="1" si="44"/>
        <v/>
      </c>
      <c r="D441" s="76" t="str">
        <f t="shared" ca="1" si="44"/>
        <v/>
      </c>
      <c r="E441" s="76" t="str">
        <f t="shared" ca="1" si="44"/>
        <v/>
      </c>
      <c r="F441" s="76" t="str">
        <f t="shared" ca="1" si="44"/>
        <v/>
      </c>
      <c r="G441" s="76" t="str">
        <f t="shared" ca="1" si="44"/>
        <v/>
      </c>
      <c r="H441" s="77" t="str">
        <f t="shared" ca="1" si="44"/>
        <v/>
      </c>
    </row>
    <row r="442" spans="1:8" ht="15.75" thickBot="1" x14ac:dyDescent="0.3">
      <c r="A442" s="75" t="str">
        <f t="shared" ca="1" si="42"/>
        <v/>
      </c>
      <c r="B442" s="76" t="str">
        <f t="shared" ca="1" si="44"/>
        <v/>
      </c>
      <c r="C442" s="76" t="str">
        <f t="shared" ca="1" si="44"/>
        <v/>
      </c>
      <c r="D442" s="76" t="str">
        <f t="shared" ca="1" si="44"/>
        <v/>
      </c>
      <c r="E442" s="76" t="str">
        <f t="shared" ca="1" si="44"/>
        <v/>
      </c>
      <c r="F442" s="76" t="str">
        <f t="shared" ca="1" si="44"/>
        <v/>
      </c>
      <c r="G442" s="76" t="str">
        <f t="shared" ca="1" si="44"/>
        <v/>
      </c>
      <c r="H442" s="77" t="str">
        <f t="shared" ca="1" si="44"/>
        <v/>
      </c>
    </row>
    <row r="443" spans="1:8" ht="15.75" thickBot="1" x14ac:dyDescent="0.3">
      <c r="A443" s="75" t="str">
        <f t="shared" ca="1" si="42"/>
        <v/>
      </c>
      <c r="B443" s="76" t="str">
        <f t="shared" ca="1" si="44"/>
        <v/>
      </c>
      <c r="C443" s="76" t="str">
        <f t="shared" ca="1" si="44"/>
        <v/>
      </c>
      <c r="D443" s="76" t="str">
        <f t="shared" ca="1" si="44"/>
        <v/>
      </c>
      <c r="E443" s="76" t="str">
        <f t="shared" ca="1" si="44"/>
        <v/>
      </c>
      <c r="F443" s="76" t="str">
        <f t="shared" ca="1" si="44"/>
        <v/>
      </c>
      <c r="G443" s="76" t="str">
        <f t="shared" ca="1" si="44"/>
        <v/>
      </c>
      <c r="H443" s="77" t="str">
        <f t="shared" ca="1" si="44"/>
        <v/>
      </c>
    </row>
    <row r="444" spans="1:8" ht="15.75" thickBot="1" x14ac:dyDescent="0.3">
      <c r="A444" s="75" t="str">
        <f t="shared" ca="1" si="42"/>
        <v/>
      </c>
      <c r="B444" s="76" t="str">
        <f t="shared" ca="1" si="44"/>
        <v/>
      </c>
      <c r="C444" s="76" t="str">
        <f t="shared" ca="1" si="44"/>
        <v/>
      </c>
      <c r="D444" s="76" t="str">
        <f t="shared" ca="1" si="44"/>
        <v/>
      </c>
      <c r="E444" s="76" t="str">
        <f t="shared" ca="1" si="44"/>
        <v/>
      </c>
      <c r="F444" s="76" t="str">
        <f t="shared" ca="1" si="44"/>
        <v/>
      </c>
      <c r="G444" s="76" t="str">
        <f t="shared" ca="1" si="44"/>
        <v/>
      </c>
      <c r="H444" s="77" t="str">
        <f t="shared" ca="1" si="44"/>
        <v/>
      </c>
    </row>
    <row r="445" spans="1:8" ht="15.75" thickBot="1" x14ac:dyDescent="0.3">
      <c r="A445" s="75" t="str">
        <f t="shared" ca="1" si="42"/>
        <v/>
      </c>
      <c r="B445" s="76" t="str">
        <f t="shared" ca="1" si="44"/>
        <v/>
      </c>
      <c r="C445" s="76" t="str">
        <f t="shared" ca="1" si="44"/>
        <v/>
      </c>
      <c r="D445" s="76" t="str">
        <f t="shared" ca="1" si="44"/>
        <v/>
      </c>
      <c r="E445" s="76" t="str">
        <f t="shared" ca="1" si="44"/>
        <v/>
      </c>
      <c r="F445" s="76" t="str">
        <f t="shared" ca="1" si="44"/>
        <v/>
      </c>
      <c r="G445" s="76" t="str">
        <f t="shared" ca="1" si="44"/>
        <v/>
      </c>
      <c r="H445" s="77" t="str">
        <f t="shared" ca="1" si="44"/>
        <v/>
      </c>
    </row>
    <row r="446" spans="1:8" ht="15.75" thickBot="1" x14ac:dyDescent="0.3">
      <c r="A446" s="75" t="str">
        <f t="shared" ca="1" si="42"/>
        <v/>
      </c>
      <c r="B446" s="76" t="str">
        <f t="shared" ca="1" si="44"/>
        <v/>
      </c>
      <c r="C446" s="76" t="str">
        <f t="shared" ca="1" si="44"/>
        <v/>
      </c>
      <c r="D446" s="76" t="str">
        <f t="shared" ca="1" si="44"/>
        <v/>
      </c>
      <c r="E446" s="76" t="str">
        <f t="shared" ca="1" si="44"/>
        <v/>
      </c>
      <c r="F446" s="76" t="str">
        <f t="shared" ca="1" si="44"/>
        <v/>
      </c>
      <c r="G446" s="76" t="str">
        <f t="shared" ca="1" si="44"/>
        <v/>
      </c>
      <c r="H446" s="77" t="str">
        <f t="shared" ca="1" si="44"/>
        <v/>
      </c>
    </row>
    <row r="447" spans="1:8" ht="15.75" thickBot="1" x14ac:dyDescent="0.3">
      <c r="A447" s="75" t="str">
        <f t="shared" ca="1" si="42"/>
        <v/>
      </c>
      <c r="B447" s="76" t="str">
        <f t="shared" ca="1" si="44"/>
        <v/>
      </c>
      <c r="C447" s="76" t="str">
        <f t="shared" ca="1" si="44"/>
        <v/>
      </c>
      <c r="D447" s="76" t="str">
        <f t="shared" ca="1" si="44"/>
        <v/>
      </c>
      <c r="E447" s="76" t="str">
        <f t="shared" ca="1" si="44"/>
        <v/>
      </c>
      <c r="F447" s="76" t="str">
        <f t="shared" ca="1" si="44"/>
        <v/>
      </c>
      <c r="G447" s="76" t="str">
        <f t="shared" ca="1" si="44"/>
        <v/>
      </c>
      <c r="H447" s="77" t="str">
        <f t="shared" ca="1" si="44"/>
        <v/>
      </c>
    </row>
    <row r="448" spans="1:8" ht="15.75" thickBot="1" x14ac:dyDescent="0.3">
      <c r="A448" s="75" t="str">
        <f t="shared" ca="1" si="42"/>
        <v/>
      </c>
      <c r="B448" s="76" t="str">
        <f t="shared" ca="1" si="44"/>
        <v/>
      </c>
      <c r="C448" s="76" t="str">
        <f t="shared" ca="1" si="44"/>
        <v/>
      </c>
      <c r="D448" s="76" t="str">
        <f t="shared" ca="1" si="44"/>
        <v/>
      </c>
      <c r="E448" s="76" t="str">
        <f t="shared" ca="1" si="44"/>
        <v/>
      </c>
      <c r="F448" s="76" t="str">
        <f t="shared" ca="1" si="44"/>
        <v/>
      </c>
      <c r="G448" s="76" t="str">
        <f t="shared" ca="1" si="44"/>
        <v/>
      </c>
      <c r="H448" s="77" t="str">
        <f t="shared" ca="1" si="44"/>
        <v/>
      </c>
    </row>
    <row r="449" spans="1:8" ht="15.75" thickBot="1" x14ac:dyDescent="0.3">
      <c r="A449" s="75" t="str">
        <f t="shared" ca="1" si="42"/>
        <v/>
      </c>
      <c r="B449" s="76" t="str">
        <f t="shared" ca="1" si="44"/>
        <v/>
      </c>
      <c r="C449" s="76" t="str">
        <f t="shared" ca="1" si="44"/>
        <v/>
      </c>
      <c r="D449" s="76" t="str">
        <f t="shared" ca="1" si="44"/>
        <v/>
      </c>
      <c r="E449" s="76" t="str">
        <f t="shared" ca="1" si="44"/>
        <v/>
      </c>
      <c r="F449" s="76" t="str">
        <f t="shared" ca="1" si="44"/>
        <v/>
      </c>
      <c r="G449" s="76" t="str">
        <f t="shared" ca="1" si="44"/>
        <v/>
      </c>
      <c r="H449" s="77" t="str">
        <f t="shared" ca="1" si="44"/>
        <v/>
      </c>
    </row>
    <row r="450" spans="1:8" ht="15.75" thickBot="1" x14ac:dyDescent="0.3">
      <c r="A450" s="75" t="str">
        <f t="shared" ca="1" si="42"/>
        <v/>
      </c>
      <c r="B450" s="76" t="str">
        <f t="shared" ca="1" si="44"/>
        <v/>
      </c>
      <c r="C450" s="76" t="str">
        <f t="shared" ca="1" si="44"/>
        <v/>
      </c>
      <c r="D450" s="76" t="str">
        <f t="shared" ca="1" si="44"/>
        <v/>
      </c>
      <c r="E450" s="76" t="str">
        <f t="shared" ca="1" si="44"/>
        <v/>
      </c>
      <c r="F450" s="76" t="str">
        <f t="shared" ca="1" si="44"/>
        <v/>
      </c>
      <c r="G450" s="76" t="str">
        <f t="shared" ca="1" si="44"/>
        <v/>
      </c>
      <c r="H450" s="77" t="str">
        <f t="shared" ca="1" si="44"/>
        <v/>
      </c>
    </row>
    <row r="451" spans="1:8" ht="15.75" thickBot="1" x14ac:dyDescent="0.3">
      <c r="A451" s="75" t="str">
        <f t="shared" ca="1" si="42"/>
        <v/>
      </c>
      <c r="B451" s="76" t="str">
        <f t="shared" ca="1" si="44"/>
        <v/>
      </c>
      <c r="C451" s="76" t="str">
        <f t="shared" ca="1" si="44"/>
        <v/>
      </c>
      <c r="D451" s="76" t="str">
        <f t="shared" ca="1" si="44"/>
        <v/>
      </c>
      <c r="E451" s="76" t="str">
        <f t="shared" ca="1" si="44"/>
        <v/>
      </c>
      <c r="F451" s="76" t="str">
        <f t="shared" ca="1" si="44"/>
        <v/>
      </c>
      <c r="G451" s="76" t="str">
        <f t="shared" ca="1" si="44"/>
        <v/>
      </c>
      <c r="H451" s="77" t="str">
        <f t="shared" ca="1" si="44"/>
        <v/>
      </c>
    </row>
    <row r="452" spans="1:8" ht="15.75" thickBot="1" x14ac:dyDescent="0.3">
      <c r="A452" s="75" t="str">
        <f t="shared" ca="1" si="42"/>
        <v/>
      </c>
      <c r="B452" s="76" t="str">
        <f t="shared" ref="B452:H467" ca="1" si="45">IF($A452="","",((B$671-B$421)/250)+B451)</f>
        <v/>
      </c>
      <c r="C452" s="76" t="str">
        <f t="shared" ca="1" si="45"/>
        <v/>
      </c>
      <c r="D452" s="76" t="str">
        <f t="shared" ca="1" si="45"/>
        <v/>
      </c>
      <c r="E452" s="76" t="str">
        <f t="shared" ca="1" si="45"/>
        <v/>
      </c>
      <c r="F452" s="76" t="str">
        <f t="shared" ca="1" si="45"/>
        <v/>
      </c>
      <c r="G452" s="76" t="str">
        <f t="shared" ca="1" si="45"/>
        <v/>
      </c>
      <c r="H452" s="77" t="str">
        <f t="shared" ca="1" si="45"/>
        <v/>
      </c>
    </row>
    <row r="453" spans="1:8" ht="15.75" thickBot="1" x14ac:dyDescent="0.3">
      <c r="A453" s="75" t="str">
        <f t="shared" ca="1" si="42"/>
        <v/>
      </c>
      <c r="B453" s="76" t="str">
        <f t="shared" ca="1" si="45"/>
        <v/>
      </c>
      <c r="C453" s="76" t="str">
        <f t="shared" ca="1" si="45"/>
        <v/>
      </c>
      <c r="D453" s="76" t="str">
        <f t="shared" ca="1" si="45"/>
        <v/>
      </c>
      <c r="E453" s="76" t="str">
        <f t="shared" ca="1" si="45"/>
        <v/>
      </c>
      <c r="F453" s="76" t="str">
        <f t="shared" ca="1" si="45"/>
        <v/>
      </c>
      <c r="G453" s="76" t="str">
        <f t="shared" ca="1" si="45"/>
        <v/>
      </c>
      <c r="H453" s="77" t="str">
        <f t="shared" ca="1" si="45"/>
        <v/>
      </c>
    </row>
    <row r="454" spans="1:8" ht="15.75" thickBot="1" x14ac:dyDescent="0.3">
      <c r="A454" s="75" t="str">
        <f t="shared" ca="1" si="42"/>
        <v/>
      </c>
      <c r="B454" s="76" t="str">
        <f t="shared" ca="1" si="45"/>
        <v/>
      </c>
      <c r="C454" s="76" t="str">
        <f t="shared" ca="1" si="45"/>
        <v/>
      </c>
      <c r="D454" s="76" t="str">
        <f t="shared" ca="1" si="45"/>
        <v/>
      </c>
      <c r="E454" s="76" t="str">
        <f t="shared" ca="1" si="45"/>
        <v/>
      </c>
      <c r="F454" s="76" t="str">
        <f t="shared" ca="1" si="45"/>
        <v/>
      </c>
      <c r="G454" s="76" t="str">
        <f t="shared" ca="1" si="45"/>
        <v/>
      </c>
      <c r="H454" s="77" t="str">
        <f t="shared" ca="1" si="45"/>
        <v/>
      </c>
    </row>
    <row r="455" spans="1:8" ht="15.75" thickBot="1" x14ac:dyDescent="0.3">
      <c r="A455" s="75" t="str">
        <f t="shared" ca="1" si="42"/>
        <v/>
      </c>
      <c r="B455" s="76" t="str">
        <f t="shared" ca="1" si="45"/>
        <v/>
      </c>
      <c r="C455" s="76" t="str">
        <f t="shared" ca="1" si="45"/>
        <v/>
      </c>
      <c r="D455" s="76" t="str">
        <f t="shared" ca="1" si="45"/>
        <v/>
      </c>
      <c r="E455" s="76" t="str">
        <f t="shared" ca="1" si="45"/>
        <v/>
      </c>
      <c r="F455" s="76" t="str">
        <f t="shared" ca="1" si="45"/>
        <v/>
      </c>
      <c r="G455" s="76" t="str">
        <f t="shared" ca="1" si="45"/>
        <v/>
      </c>
      <c r="H455" s="77" t="str">
        <f t="shared" ca="1" si="45"/>
        <v/>
      </c>
    </row>
    <row r="456" spans="1:8" ht="15.75" thickBot="1" x14ac:dyDescent="0.3">
      <c r="A456" s="75" t="str">
        <f t="shared" ca="1" si="42"/>
        <v/>
      </c>
      <c r="B456" s="76" t="str">
        <f t="shared" ca="1" si="45"/>
        <v/>
      </c>
      <c r="C456" s="76" t="str">
        <f t="shared" ca="1" si="45"/>
        <v/>
      </c>
      <c r="D456" s="76" t="str">
        <f t="shared" ca="1" si="45"/>
        <v/>
      </c>
      <c r="E456" s="76" t="str">
        <f t="shared" ca="1" si="45"/>
        <v/>
      </c>
      <c r="F456" s="76" t="str">
        <f t="shared" ca="1" si="45"/>
        <v/>
      </c>
      <c r="G456" s="76" t="str">
        <f t="shared" ca="1" si="45"/>
        <v/>
      </c>
      <c r="H456" s="77" t="str">
        <f t="shared" ca="1" si="45"/>
        <v/>
      </c>
    </row>
    <row r="457" spans="1:8" ht="15.75" thickBot="1" x14ac:dyDescent="0.3">
      <c r="A457" s="75" t="str">
        <f t="shared" ca="1" si="42"/>
        <v/>
      </c>
      <c r="B457" s="76" t="str">
        <f t="shared" ca="1" si="45"/>
        <v/>
      </c>
      <c r="C457" s="76" t="str">
        <f t="shared" ca="1" si="45"/>
        <v/>
      </c>
      <c r="D457" s="76" t="str">
        <f t="shared" ca="1" si="45"/>
        <v/>
      </c>
      <c r="E457" s="76" t="str">
        <f t="shared" ca="1" si="45"/>
        <v/>
      </c>
      <c r="F457" s="76" t="str">
        <f t="shared" ca="1" si="45"/>
        <v/>
      </c>
      <c r="G457" s="76" t="str">
        <f t="shared" ca="1" si="45"/>
        <v/>
      </c>
      <c r="H457" s="77" t="str">
        <f t="shared" ca="1" si="45"/>
        <v/>
      </c>
    </row>
    <row r="458" spans="1:8" ht="15.75" thickBot="1" x14ac:dyDescent="0.3">
      <c r="A458" s="75" t="str">
        <f t="shared" ca="1" si="42"/>
        <v/>
      </c>
      <c r="B458" s="76" t="str">
        <f t="shared" ca="1" si="45"/>
        <v/>
      </c>
      <c r="C458" s="76" t="str">
        <f t="shared" ca="1" si="45"/>
        <v/>
      </c>
      <c r="D458" s="76" t="str">
        <f t="shared" ca="1" si="45"/>
        <v/>
      </c>
      <c r="E458" s="76" t="str">
        <f t="shared" ca="1" si="45"/>
        <v/>
      </c>
      <c r="F458" s="76" t="str">
        <f t="shared" ca="1" si="45"/>
        <v/>
      </c>
      <c r="G458" s="76" t="str">
        <f t="shared" ca="1" si="45"/>
        <v/>
      </c>
      <c r="H458" s="77" t="str">
        <f t="shared" ca="1" si="45"/>
        <v/>
      </c>
    </row>
    <row r="459" spans="1:8" ht="15.75" thickBot="1" x14ac:dyDescent="0.3">
      <c r="A459" s="75" t="str">
        <f t="shared" ca="1" si="42"/>
        <v/>
      </c>
      <c r="B459" s="76" t="str">
        <f t="shared" ca="1" si="45"/>
        <v/>
      </c>
      <c r="C459" s="76" t="str">
        <f t="shared" ca="1" si="45"/>
        <v/>
      </c>
      <c r="D459" s="76" t="str">
        <f t="shared" ca="1" si="45"/>
        <v/>
      </c>
      <c r="E459" s="76" t="str">
        <f t="shared" ca="1" si="45"/>
        <v/>
      </c>
      <c r="F459" s="76" t="str">
        <f t="shared" ca="1" si="45"/>
        <v/>
      </c>
      <c r="G459" s="76" t="str">
        <f t="shared" ca="1" si="45"/>
        <v/>
      </c>
      <c r="H459" s="77" t="str">
        <f t="shared" ca="1" si="45"/>
        <v/>
      </c>
    </row>
    <row r="460" spans="1:8" ht="15.75" thickBot="1" x14ac:dyDescent="0.3">
      <c r="A460" s="75" t="str">
        <f t="shared" ca="1" si="42"/>
        <v/>
      </c>
      <c r="B460" s="76" t="str">
        <f t="shared" ca="1" si="45"/>
        <v/>
      </c>
      <c r="C460" s="76" t="str">
        <f t="shared" ca="1" si="45"/>
        <v/>
      </c>
      <c r="D460" s="76" t="str">
        <f t="shared" ca="1" si="45"/>
        <v/>
      </c>
      <c r="E460" s="76" t="str">
        <f t="shared" ca="1" si="45"/>
        <v/>
      </c>
      <c r="F460" s="76" t="str">
        <f t="shared" ca="1" si="45"/>
        <v/>
      </c>
      <c r="G460" s="76" t="str">
        <f t="shared" ca="1" si="45"/>
        <v/>
      </c>
      <c r="H460" s="77" t="str">
        <f t="shared" ca="1" si="45"/>
        <v/>
      </c>
    </row>
    <row r="461" spans="1:8" ht="15.75" thickBot="1" x14ac:dyDescent="0.3">
      <c r="A461" s="75" t="str">
        <f t="shared" ca="1" si="42"/>
        <v/>
      </c>
      <c r="B461" s="76" t="str">
        <f t="shared" ca="1" si="45"/>
        <v/>
      </c>
      <c r="C461" s="76" t="str">
        <f t="shared" ca="1" si="45"/>
        <v/>
      </c>
      <c r="D461" s="76" t="str">
        <f t="shared" ca="1" si="45"/>
        <v/>
      </c>
      <c r="E461" s="76" t="str">
        <f t="shared" ca="1" si="45"/>
        <v/>
      </c>
      <c r="F461" s="76" t="str">
        <f t="shared" ca="1" si="45"/>
        <v/>
      </c>
      <c r="G461" s="76" t="str">
        <f t="shared" ca="1" si="45"/>
        <v/>
      </c>
      <c r="H461" s="77" t="str">
        <f t="shared" ca="1" si="45"/>
        <v/>
      </c>
    </row>
    <row r="462" spans="1:8" ht="15.75" thickBot="1" x14ac:dyDescent="0.3">
      <c r="A462" s="75" t="str">
        <f t="shared" ca="1" si="42"/>
        <v/>
      </c>
      <c r="B462" s="76" t="str">
        <f t="shared" ca="1" si="45"/>
        <v/>
      </c>
      <c r="C462" s="76" t="str">
        <f t="shared" ca="1" si="45"/>
        <v/>
      </c>
      <c r="D462" s="76" t="str">
        <f t="shared" ca="1" si="45"/>
        <v/>
      </c>
      <c r="E462" s="76" t="str">
        <f t="shared" ca="1" si="45"/>
        <v/>
      </c>
      <c r="F462" s="76" t="str">
        <f t="shared" ca="1" si="45"/>
        <v/>
      </c>
      <c r="G462" s="76" t="str">
        <f t="shared" ca="1" si="45"/>
        <v/>
      </c>
      <c r="H462" s="77" t="str">
        <f t="shared" ca="1" si="45"/>
        <v/>
      </c>
    </row>
    <row r="463" spans="1:8" ht="15.75" thickBot="1" x14ac:dyDescent="0.3">
      <c r="A463" s="75" t="str">
        <f t="shared" ca="1" si="42"/>
        <v/>
      </c>
      <c r="B463" s="76" t="str">
        <f t="shared" ca="1" si="45"/>
        <v/>
      </c>
      <c r="C463" s="76" t="str">
        <f t="shared" ca="1" si="45"/>
        <v/>
      </c>
      <c r="D463" s="76" t="str">
        <f t="shared" ca="1" si="45"/>
        <v/>
      </c>
      <c r="E463" s="76" t="str">
        <f t="shared" ca="1" si="45"/>
        <v/>
      </c>
      <c r="F463" s="76" t="str">
        <f t="shared" ca="1" si="45"/>
        <v/>
      </c>
      <c r="G463" s="76" t="str">
        <f t="shared" ca="1" si="45"/>
        <v/>
      </c>
      <c r="H463" s="77" t="str">
        <f t="shared" ca="1" si="45"/>
        <v/>
      </c>
    </row>
    <row r="464" spans="1:8" ht="15.75" thickBot="1" x14ac:dyDescent="0.3">
      <c r="A464" s="75" t="str">
        <f t="shared" ca="1" si="42"/>
        <v/>
      </c>
      <c r="B464" s="76" t="str">
        <f t="shared" ca="1" si="45"/>
        <v/>
      </c>
      <c r="C464" s="76" t="str">
        <f t="shared" ca="1" si="45"/>
        <v/>
      </c>
      <c r="D464" s="76" t="str">
        <f t="shared" ca="1" si="45"/>
        <v/>
      </c>
      <c r="E464" s="76" t="str">
        <f t="shared" ca="1" si="45"/>
        <v/>
      </c>
      <c r="F464" s="76" t="str">
        <f t="shared" ca="1" si="45"/>
        <v/>
      </c>
      <c r="G464" s="76" t="str">
        <f t="shared" ca="1" si="45"/>
        <v/>
      </c>
      <c r="H464" s="77" t="str">
        <f t="shared" ca="1" si="45"/>
        <v/>
      </c>
    </row>
    <row r="465" spans="1:8" ht="15.75" thickBot="1" x14ac:dyDescent="0.3">
      <c r="A465" s="75" t="str">
        <f t="shared" ca="1" si="42"/>
        <v/>
      </c>
      <c r="B465" s="76" t="str">
        <f t="shared" ca="1" si="45"/>
        <v/>
      </c>
      <c r="C465" s="76" t="str">
        <f t="shared" ca="1" si="45"/>
        <v/>
      </c>
      <c r="D465" s="76" t="str">
        <f t="shared" ca="1" si="45"/>
        <v/>
      </c>
      <c r="E465" s="76" t="str">
        <f t="shared" ca="1" si="45"/>
        <v/>
      </c>
      <c r="F465" s="76" t="str">
        <f t="shared" ca="1" si="45"/>
        <v/>
      </c>
      <c r="G465" s="76" t="str">
        <f t="shared" ca="1" si="45"/>
        <v/>
      </c>
      <c r="H465" s="77" t="str">
        <f t="shared" ca="1" si="45"/>
        <v/>
      </c>
    </row>
    <row r="466" spans="1:8" ht="15.75" thickBot="1" x14ac:dyDescent="0.3">
      <c r="A466" s="75" t="str">
        <f t="shared" ca="1" si="42"/>
        <v/>
      </c>
      <c r="B466" s="76" t="str">
        <f t="shared" ca="1" si="45"/>
        <v/>
      </c>
      <c r="C466" s="76" t="str">
        <f t="shared" ca="1" si="45"/>
        <v/>
      </c>
      <c r="D466" s="76" t="str">
        <f t="shared" ca="1" si="45"/>
        <v/>
      </c>
      <c r="E466" s="76" t="str">
        <f t="shared" ca="1" si="45"/>
        <v/>
      </c>
      <c r="F466" s="76" t="str">
        <f t="shared" ca="1" si="45"/>
        <v/>
      </c>
      <c r="G466" s="76" t="str">
        <f t="shared" ca="1" si="45"/>
        <v/>
      </c>
      <c r="H466" s="77" t="str">
        <f t="shared" ca="1" si="45"/>
        <v/>
      </c>
    </row>
    <row r="467" spans="1:8" ht="15.75" thickBot="1" x14ac:dyDescent="0.3">
      <c r="A467" s="75" t="str">
        <f t="shared" ca="1" si="42"/>
        <v/>
      </c>
      <c r="B467" s="76" t="str">
        <f t="shared" ca="1" si="45"/>
        <v/>
      </c>
      <c r="C467" s="76" t="str">
        <f t="shared" ca="1" si="45"/>
        <v/>
      </c>
      <c r="D467" s="76" t="str">
        <f t="shared" ca="1" si="45"/>
        <v/>
      </c>
      <c r="E467" s="76" t="str">
        <f t="shared" ca="1" si="45"/>
        <v/>
      </c>
      <c r="F467" s="76" t="str">
        <f t="shared" ca="1" si="45"/>
        <v/>
      </c>
      <c r="G467" s="76" t="str">
        <f t="shared" ca="1" si="45"/>
        <v/>
      </c>
      <c r="H467" s="77" t="str">
        <f t="shared" ca="1" si="45"/>
        <v/>
      </c>
    </row>
    <row r="468" spans="1:8" ht="15.75" thickBot="1" x14ac:dyDescent="0.3">
      <c r="A468" s="75" t="str">
        <f t="shared" ca="1" si="42"/>
        <v/>
      </c>
      <c r="B468" s="76" t="str">
        <f t="shared" ref="B468:H483" ca="1" si="46">IF($A468="","",((B$671-B$421)/250)+B467)</f>
        <v/>
      </c>
      <c r="C468" s="76" t="str">
        <f t="shared" ca="1" si="46"/>
        <v/>
      </c>
      <c r="D468" s="76" t="str">
        <f t="shared" ca="1" si="46"/>
        <v/>
      </c>
      <c r="E468" s="76" t="str">
        <f t="shared" ca="1" si="46"/>
        <v/>
      </c>
      <c r="F468" s="76" t="str">
        <f t="shared" ca="1" si="46"/>
        <v/>
      </c>
      <c r="G468" s="76" t="str">
        <f t="shared" ca="1" si="46"/>
        <v/>
      </c>
      <c r="H468" s="77" t="str">
        <f t="shared" ca="1" si="46"/>
        <v/>
      </c>
    </row>
    <row r="469" spans="1:8" ht="15.75" thickBot="1" x14ac:dyDescent="0.3">
      <c r="A469" s="75" t="str">
        <f t="shared" ca="1" si="42"/>
        <v/>
      </c>
      <c r="B469" s="76" t="str">
        <f t="shared" ca="1" si="46"/>
        <v/>
      </c>
      <c r="C469" s="76" t="str">
        <f t="shared" ca="1" si="46"/>
        <v/>
      </c>
      <c r="D469" s="76" t="str">
        <f t="shared" ca="1" si="46"/>
        <v/>
      </c>
      <c r="E469" s="76" t="str">
        <f t="shared" ca="1" si="46"/>
        <v/>
      </c>
      <c r="F469" s="76" t="str">
        <f t="shared" ca="1" si="46"/>
        <v/>
      </c>
      <c r="G469" s="76" t="str">
        <f t="shared" ca="1" si="46"/>
        <v/>
      </c>
      <c r="H469" s="77" t="str">
        <f t="shared" ca="1" si="46"/>
        <v/>
      </c>
    </row>
    <row r="470" spans="1:8" ht="15.75" thickBot="1" x14ac:dyDescent="0.3">
      <c r="A470" s="75" t="str">
        <f t="shared" ca="1" si="42"/>
        <v/>
      </c>
      <c r="B470" s="76" t="str">
        <f t="shared" ca="1" si="46"/>
        <v/>
      </c>
      <c r="C470" s="76" t="str">
        <f t="shared" ca="1" si="46"/>
        <v/>
      </c>
      <c r="D470" s="76" t="str">
        <f t="shared" ca="1" si="46"/>
        <v/>
      </c>
      <c r="E470" s="76" t="str">
        <f t="shared" ca="1" si="46"/>
        <v/>
      </c>
      <c r="F470" s="76" t="str">
        <f t="shared" ca="1" si="46"/>
        <v/>
      </c>
      <c r="G470" s="76" t="str">
        <f t="shared" ca="1" si="46"/>
        <v/>
      </c>
      <c r="H470" s="77" t="str">
        <f t="shared" ca="1" si="46"/>
        <v/>
      </c>
    </row>
    <row r="471" spans="1:8" ht="15.75" thickBot="1" x14ac:dyDescent="0.3">
      <c r="A471" s="75" t="str">
        <f t="shared" ca="1" si="42"/>
        <v/>
      </c>
      <c r="B471" s="76" t="str">
        <f t="shared" ca="1" si="46"/>
        <v/>
      </c>
      <c r="C471" s="76" t="str">
        <f t="shared" ca="1" si="46"/>
        <v/>
      </c>
      <c r="D471" s="76" t="str">
        <f t="shared" ca="1" si="46"/>
        <v/>
      </c>
      <c r="E471" s="76" t="str">
        <f t="shared" ca="1" si="46"/>
        <v/>
      </c>
      <c r="F471" s="76" t="str">
        <f t="shared" ca="1" si="46"/>
        <v/>
      </c>
      <c r="G471" s="76" t="str">
        <f t="shared" ca="1" si="46"/>
        <v/>
      </c>
      <c r="H471" s="77" t="str">
        <f t="shared" ca="1" si="46"/>
        <v/>
      </c>
    </row>
    <row r="472" spans="1:8" ht="15.75" thickBot="1" x14ac:dyDescent="0.3">
      <c r="A472" s="75" t="str">
        <f t="shared" ca="1" si="42"/>
        <v/>
      </c>
      <c r="B472" s="76" t="str">
        <f t="shared" ca="1" si="46"/>
        <v/>
      </c>
      <c r="C472" s="76" t="str">
        <f t="shared" ca="1" si="46"/>
        <v/>
      </c>
      <c r="D472" s="76" t="str">
        <f t="shared" ca="1" si="46"/>
        <v/>
      </c>
      <c r="E472" s="76" t="str">
        <f t="shared" ca="1" si="46"/>
        <v/>
      </c>
      <c r="F472" s="76" t="str">
        <f t="shared" ca="1" si="46"/>
        <v/>
      </c>
      <c r="G472" s="76" t="str">
        <f t="shared" ca="1" si="46"/>
        <v/>
      </c>
      <c r="H472" s="77" t="str">
        <f t="shared" ca="1" si="46"/>
        <v/>
      </c>
    </row>
    <row r="473" spans="1:8" ht="15.75" thickBot="1" x14ac:dyDescent="0.3">
      <c r="A473" s="75" t="str">
        <f t="shared" ca="1" si="42"/>
        <v/>
      </c>
      <c r="B473" s="76" t="str">
        <f t="shared" ca="1" si="46"/>
        <v/>
      </c>
      <c r="C473" s="76" t="str">
        <f t="shared" ca="1" si="46"/>
        <v/>
      </c>
      <c r="D473" s="76" t="str">
        <f t="shared" ca="1" si="46"/>
        <v/>
      </c>
      <c r="E473" s="76" t="str">
        <f t="shared" ca="1" si="46"/>
        <v/>
      </c>
      <c r="F473" s="76" t="str">
        <f t="shared" ca="1" si="46"/>
        <v/>
      </c>
      <c r="G473" s="76" t="str">
        <f t="shared" ca="1" si="46"/>
        <v/>
      </c>
      <c r="H473" s="77" t="str">
        <f t="shared" ca="1" si="46"/>
        <v/>
      </c>
    </row>
    <row r="474" spans="1:8" ht="15.75" thickBot="1" x14ac:dyDescent="0.3">
      <c r="A474" s="75" t="str">
        <f t="shared" ca="1" si="42"/>
        <v/>
      </c>
      <c r="B474" s="76" t="str">
        <f t="shared" ca="1" si="46"/>
        <v/>
      </c>
      <c r="C474" s="76" t="str">
        <f t="shared" ca="1" si="46"/>
        <v/>
      </c>
      <c r="D474" s="76" t="str">
        <f t="shared" ca="1" si="46"/>
        <v/>
      </c>
      <c r="E474" s="76" t="str">
        <f t="shared" ca="1" si="46"/>
        <v/>
      </c>
      <c r="F474" s="76" t="str">
        <f t="shared" ca="1" si="46"/>
        <v/>
      </c>
      <c r="G474" s="76" t="str">
        <f t="shared" ca="1" si="46"/>
        <v/>
      </c>
      <c r="H474" s="77" t="str">
        <f t="shared" ca="1" si="46"/>
        <v/>
      </c>
    </row>
    <row r="475" spans="1:8" ht="15.75" thickBot="1" x14ac:dyDescent="0.3">
      <c r="A475" s="75" t="str">
        <f t="shared" ca="1" si="42"/>
        <v/>
      </c>
      <c r="B475" s="76" t="str">
        <f t="shared" ca="1" si="46"/>
        <v/>
      </c>
      <c r="C475" s="76" t="str">
        <f t="shared" ca="1" si="46"/>
        <v/>
      </c>
      <c r="D475" s="76" t="str">
        <f t="shared" ca="1" si="46"/>
        <v/>
      </c>
      <c r="E475" s="76" t="str">
        <f t="shared" ca="1" si="46"/>
        <v/>
      </c>
      <c r="F475" s="76" t="str">
        <f t="shared" ca="1" si="46"/>
        <v/>
      </c>
      <c r="G475" s="76" t="str">
        <f t="shared" ca="1" si="46"/>
        <v/>
      </c>
      <c r="H475" s="77" t="str">
        <f t="shared" ca="1" si="46"/>
        <v/>
      </c>
    </row>
    <row r="476" spans="1:8" ht="15.75" thickBot="1" x14ac:dyDescent="0.3">
      <c r="A476" s="75" t="str">
        <f t="shared" ca="1" si="42"/>
        <v/>
      </c>
      <c r="B476" s="76" t="str">
        <f t="shared" ca="1" si="46"/>
        <v/>
      </c>
      <c r="C476" s="76" t="str">
        <f t="shared" ca="1" si="46"/>
        <v/>
      </c>
      <c r="D476" s="76" t="str">
        <f t="shared" ca="1" si="46"/>
        <v/>
      </c>
      <c r="E476" s="76" t="str">
        <f t="shared" ca="1" si="46"/>
        <v/>
      </c>
      <c r="F476" s="76" t="str">
        <f t="shared" ca="1" si="46"/>
        <v/>
      </c>
      <c r="G476" s="76" t="str">
        <f t="shared" ca="1" si="46"/>
        <v/>
      </c>
      <c r="H476" s="77" t="str">
        <f t="shared" ca="1" si="46"/>
        <v/>
      </c>
    </row>
    <row r="477" spans="1:8" ht="15.75" thickBot="1" x14ac:dyDescent="0.3">
      <c r="A477" s="75" t="str">
        <f t="shared" ca="1" si="42"/>
        <v/>
      </c>
      <c r="B477" s="76" t="str">
        <f t="shared" ca="1" si="46"/>
        <v/>
      </c>
      <c r="C477" s="76" t="str">
        <f t="shared" ca="1" si="46"/>
        <v/>
      </c>
      <c r="D477" s="76" t="str">
        <f t="shared" ca="1" si="46"/>
        <v/>
      </c>
      <c r="E477" s="76" t="str">
        <f t="shared" ca="1" si="46"/>
        <v/>
      </c>
      <c r="F477" s="76" t="str">
        <f t="shared" ca="1" si="46"/>
        <v/>
      </c>
      <c r="G477" s="76" t="str">
        <f t="shared" ca="1" si="46"/>
        <v/>
      </c>
      <c r="H477" s="77" t="str">
        <f t="shared" ca="1" si="46"/>
        <v/>
      </c>
    </row>
    <row r="478" spans="1:8" ht="15.75" thickBot="1" x14ac:dyDescent="0.3">
      <c r="A478" s="75" t="str">
        <f t="shared" ca="1" si="42"/>
        <v/>
      </c>
      <c r="B478" s="76" t="str">
        <f t="shared" ca="1" si="46"/>
        <v/>
      </c>
      <c r="C478" s="76" t="str">
        <f t="shared" ca="1" si="46"/>
        <v/>
      </c>
      <c r="D478" s="76" t="str">
        <f t="shared" ca="1" si="46"/>
        <v/>
      </c>
      <c r="E478" s="76" t="str">
        <f t="shared" ca="1" si="46"/>
        <v/>
      </c>
      <c r="F478" s="76" t="str">
        <f t="shared" ca="1" si="46"/>
        <v/>
      </c>
      <c r="G478" s="76" t="str">
        <f t="shared" ca="1" si="46"/>
        <v/>
      </c>
      <c r="H478" s="77" t="str">
        <f t="shared" ca="1" si="46"/>
        <v/>
      </c>
    </row>
    <row r="479" spans="1:8" ht="15.75" thickBot="1" x14ac:dyDescent="0.3">
      <c r="A479" s="75" t="str">
        <f t="shared" ca="1" si="42"/>
        <v/>
      </c>
      <c r="B479" s="76" t="str">
        <f t="shared" ca="1" si="46"/>
        <v/>
      </c>
      <c r="C479" s="76" t="str">
        <f t="shared" ca="1" si="46"/>
        <v/>
      </c>
      <c r="D479" s="76" t="str">
        <f t="shared" ca="1" si="46"/>
        <v/>
      </c>
      <c r="E479" s="76" t="str">
        <f t="shared" ca="1" si="46"/>
        <v/>
      </c>
      <c r="F479" s="76" t="str">
        <f t="shared" ca="1" si="46"/>
        <v/>
      </c>
      <c r="G479" s="76" t="str">
        <f t="shared" ca="1" si="46"/>
        <v/>
      </c>
      <c r="H479" s="77" t="str">
        <f t="shared" ca="1" si="46"/>
        <v/>
      </c>
    </row>
    <row r="480" spans="1:8" ht="15.75" thickBot="1" x14ac:dyDescent="0.3">
      <c r="A480" s="75" t="str">
        <f t="shared" ca="1" si="42"/>
        <v/>
      </c>
      <c r="B480" s="76" t="str">
        <f t="shared" ca="1" si="46"/>
        <v/>
      </c>
      <c r="C480" s="76" t="str">
        <f t="shared" ca="1" si="46"/>
        <v/>
      </c>
      <c r="D480" s="76" t="str">
        <f t="shared" ca="1" si="46"/>
        <v/>
      </c>
      <c r="E480" s="76" t="str">
        <f t="shared" ca="1" si="46"/>
        <v/>
      </c>
      <c r="F480" s="76" t="str">
        <f t="shared" ca="1" si="46"/>
        <v/>
      </c>
      <c r="G480" s="76" t="str">
        <f t="shared" ca="1" si="46"/>
        <v/>
      </c>
      <c r="H480" s="77" t="str">
        <f t="shared" ca="1" si="46"/>
        <v/>
      </c>
    </row>
    <row r="481" spans="1:8" ht="15.75" thickBot="1" x14ac:dyDescent="0.3">
      <c r="A481" s="75" t="str">
        <f t="shared" ca="1" si="42"/>
        <v/>
      </c>
      <c r="B481" s="76" t="str">
        <f t="shared" ca="1" si="46"/>
        <v/>
      </c>
      <c r="C481" s="76" t="str">
        <f t="shared" ca="1" si="46"/>
        <v/>
      </c>
      <c r="D481" s="76" t="str">
        <f t="shared" ca="1" si="46"/>
        <v/>
      </c>
      <c r="E481" s="76" t="str">
        <f t="shared" ca="1" si="46"/>
        <v/>
      </c>
      <c r="F481" s="76" t="str">
        <f t="shared" ca="1" si="46"/>
        <v/>
      </c>
      <c r="G481" s="76" t="str">
        <f t="shared" ca="1" si="46"/>
        <v/>
      </c>
      <c r="H481" s="77" t="str">
        <f t="shared" ca="1" si="46"/>
        <v/>
      </c>
    </row>
    <row r="482" spans="1:8" ht="15.75" thickBot="1" x14ac:dyDescent="0.3">
      <c r="A482" s="75" t="str">
        <f t="shared" ca="1" si="42"/>
        <v/>
      </c>
      <c r="B482" s="76" t="str">
        <f t="shared" ca="1" si="46"/>
        <v/>
      </c>
      <c r="C482" s="76" t="str">
        <f t="shared" ca="1" si="46"/>
        <v/>
      </c>
      <c r="D482" s="76" t="str">
        <f t="shared" ca="1" si="46"/>
        <v/>
      </c>
      <c r="E482" s="76" t="str">
        <f t="shared" ca="1" si="46"/>
        <v/>
      </c>
      <c r="F482" s="76" t="str">
        <f t="shared" ca="1" si="46"/>
        <v/>
      </c>
      <c r="G482" s="76" t="str">
        <f t="shared" ca="1" si="46"/>
        <v/>
      </c>
      <c r="H482" s="77" t="str">
        <f t="shared" ca="1" si="46"/>
        <v/>
      </c>
    </row>
    <row r="483" spans="1:8" ht="15.75" thickBot="1" x14ac:dyDescent="0.3">
      <c r="A483" s="75" t="str">
        <f t="shared" ca="1" si="42"/>
        <v/>
      </c>
      <c r="B483" s="76" t="str">
        <f t="shared" ca="1" si="46"/>
        <v/>
      </c>
      <c r="C483" s="76" t="str">
        <f t="shared" ca="1" si="46"/>
        <v/>
      </c>
      <c r="D483" s="76" t="str">
        <f t="shared" ca="1" si="46"/>
        <v/>
      </c>
      <c r="E483" s="76" t="str">
        <f t="shared" ca="1" si="46"/>
        <v/>
      </c>
      <c r="F483" s="76" t="str">
        <f t="shared" ca="1" si="46"/>
        <v/>
      </c>
      <c r="G483" s="76" t="str">
        <f t="shared" ca="1" si="46"/>
        <v/>
      </c>
      <c r="H483" s="77" t="str">
        <f t="shared" ca="1" si="46"/>
        <v/>
      </c>
    </row>
    <row r="484" spans="1:8" ht="15.75" thickBot="1" x14ac:dyDescent="0.3">
      <c r="A484" s="75" t="str">
        <f t="shared" ref="A484:A547" ca="1" si="47">IF($A$421="","",ROUND(A483+0.001,3))</f>
        <v/>
      </c>
      <c r="B484" s="76" t="str">
        <f t="shared" ref="B484:H499" ca="1" si="48">IF($A484="","",((B$671-B$421)/250)+B483)</f>
        <v/>
      </c>
      <c r="C484" s="76" t="str">
        <f t="shared" ca="1" si="48"/>
        <v/>
      </c>
      <c r="D484" s="76" t="str">
        <f t="shared" ca="1" si="48"/>
        <v/>
      </c>
      <c r="E484" s="76" t="str">
        <f t="shared" ca="1" si="48"/>
        <v/>
      </c>
      <c r="F484" s="76" t="str">
        <f t="shared" ca="1" si="48"/>
        <v/>
      </c>
      <c r="G484" s="76" t="str">
        <f t="shared" ca="1" si="48"/>
        <v/>
      </c>
      <c r="H484" s="77" t="str">
        <f t="shared" ca="1" si="48"/>
        <v/>
      </c>
    </row>
    <row r="485" spans="1:8" ht="15.75" thickBot="1" x14ac:dyDescent="0.3">
      <c r="A485" s="75" t="str">
        <f t="shared" ca="1" si="47"/>
        <v/>
      </c>
      <c r="B485" s="76" t="str">
        <f t="shared" ca="1" si="48"/>
        <v/>
      </c>
      <c r="C485" s="76" t="str">
        <f t="shared" ca="1" si="48"/>
        <v/>
      </c>
      <c r="D485" s="76" t="str">
        <f t="shared" ca="1" si="48"/>
        <v/>
      </c>
      <c r="E485" s="76" t="str">
        <f t="shared" ca="1" si="48"/>
        <v/>
      </c>
      <c r="F485" s="76" t="str">
        <f t="shared" ca="1" si="48"/>
        <v/>
      </c>
      <c r="G485" s="76" t="str">
        <f t="shared" ca="1" si="48"/>
        <v/>
      </c>
      <c r="H485" s="77" t="str">
        <f t="shared" ca="1" si="48"/>
        <v/>
      </c>
    </row>
    <row r="486" spans="1:8" ht="15.75" thickBot="1" x14ac:dyDescent="0.3">
      <c r="A486" s="75" t="str">
        <f t="shared" ca="1" si="47"/>
        <v/>
      </c>
      <c r="B486" s="76" t="str">
        <f t="shared" ca="1" si="48"/>
        <v/>
      </c>
      <c r="C486" s="76" t="str">
        <f t="shared" ca="1" si="48"/>
        <v/>
      </c>
      <c r="D486" s="76" t="str">
        <f t="shared" ca="1" si="48"/>
        <v/>
      </c>
      <c r="E486" s="76" t="str">
        <f t="shared" ca="1" si="48"/>
        <v/>
      </c>
      <c r="F486" s="76" t="str">
        <f t="shared" ca="1" si="48"/>
        <v/>
      </c>
      <c r="G486" s="76" t="str">
        <f t="shared" ca="1" si="48"/>
        <v/>
      </c>
      <c r="H486" s="77" t="str">
        <f t="shared" ca="1" si="48"/>
        <v/>
      </c>
    </row>
    <row r="487" spans="1:8" ht="15.75" thickBot="1" x14ac:dyDescent="0.3">
      <c r="A487" s="75" t="str">
        <f t="shared" ca="1" si="47"/>
        <v/>
      </c>
      <c r="B487" s="76" t="str">
        <f t="shared" ca="1" si="48"/>
        <v/>
      </c>
      <c r="C487" s="76" t="str">
        <f t="shared" ca="1" si="48"/>
        <v/>
      </c>
      <c r="D487" s="76" t="str">
        <f t="shared" ca="1" si="48"/>
        <v/>
      </c>
      <c r="E487" s="76" t="str">
        <f t="shared" ca="1" si="48"/>
        <v/>
      </c>
      <c r="F487" s="76" t="str">
        <f t="shared" ca="1" si="48"/>
        <v/>
      </c>
      <c r="G487" s="76" t="str">
        <f t="shared" ca="1" si="48"/>
        <v/>
      </c>
      <c r="H487" s="77" t="str">
        <f t="shared" ca="1" si="48"/>
        <v/>
      </c>
    </row>
    <row r="488" spans="1:8" ht="15.75" thickBot="1" x14ac:dyDescent="0.3">
      <c r="A488" s="75" t="str">
        <f t="shared" ca="1" si="47"/>
        <v/>
      </c>
      <c r="B488" s="76" t="str">
        <f t="shared" ca="1" si="48"/>
        <v/>
      </c>
      <c r="C488" s="76" t="str">
        <f t="shared" ca="1" si="48"/>
        <v/>
      </c>
      <c r="D488" s="76" t="str">
        <f t="shared" ca="1" si="48"/>
        <v/>
      </c>
      <c r="E488" s="76" t="str">
        <f t="shared" ca="1" si="48"/>
        <v/>
      </c>
      <c r="F488" s="76" t="str">
        <f t="shared" ca="1" si="48"/>
        <v/>
      </c>
      <c r="G488" s="76" t="str">
        <f t="shared" ca="1" si="48"/>
        <v/>
      </c>
      <c r="H488" s="77" t="str">
        <f t="shared" ca="1" si="48"/>
        <v/>
      </c>
    </row>
    <row r="489" spans="1:8" ht="15.75" thickBot="1" x14ac:dyDescent="0.3">
      <c r="A489" s="75" t="str">
        <f t="shared" ca="1" si="47"/>
        <v/>
      </c>
      <c r="B489" s="76" t="str">
        <f t="shared" ca="1" si="48"/>
        <v/>
      </c>
      <c r="C489" s="76" t="str">
        <f t="shared" ca="1" si="48"/>
        <v/>
      </c>
      <c r="D489" s="76" t="str">
        <f t="shared" ca="1" si="48"/>
        <v/>
      </c>
      <c r="E489" s="76" t="str">
        <f t="shared" ca="1" si="48"/>
        <v/>
      </c>
      <c r="F489" s="76" t="str">
        <f t="shared" ca="1" si="48"/>
        <v/>
      </c>
      <c r="G489" s="76" t="str">
        <f t="shared" ca="1" si="48"/>
        <v/>
      </c>
      <c r="H489" s="77" t="str">
        <f t="shared" ca="1" si="48"/>
        <v/>
      </c>
    </row>
    <row r="490" spans="1:8" ht="15.75" thickBot="1" x14ac:dyDescent="0.3">
      <c r="A490" s="75" t="str">
        <f t="shared" ca="1" si="47"/>
        <v/>
      </c>
      <c r="B490" s="76" t="str">
        <f t="shared" ca="1" si="48"/>
        <v/>
      </c>
      <c r="C490" s="76" t="str">
        <f t="shared" ca="1" si="48"/>
        <v/>
      </c>
      <c r="D490" s="76" t="str">
        <f t="shared" ca="1" si="48"/>
        <v/>
      </c>
      <c r="E490" s="76" t="str">
        <f t="shared" ca="1" si="48"/>
        <v/>
      </c>
      <c r="F490" s="76" t="str">
        <f t="shared" ca="1" si="48"/>
        <v/>
      </c>
      <c r="G490" s="76" t="str">
        <f t="shared" ca="1" si="48"/>
        <v/>
      </c>
      <c r="H490" s="77" t="str">
        <f t="shared" ca="1" si="48"/>
        <v/>
      </c>
    </row>
    <row r="491" spans="1:8" ht="15.75" thickBot="1" x14ac:dyDescent="0.3">
      <c r="A491" s="75" t="str">
        <f t="shared" ca="1" si="47"/>
        <v/>
      </c>
      <c r="B491" s="76" t="str">
        <f t="shared" ca="1" si="48"/>
        <v/>
      </c>
      <c r="C491" s="76" t="str">
        <f t="shared" ca="1" si="48"/>
        <v/>
      </c>
      <c r="D491" s="76" t="str">
        <f t="shared" ca="1" si="48"/>
        <v/>
      </c>
      <c r="E491" s="76" t="str">
        <f t="shared" ca="1" si="48"/>
        <v/>
      </c>
      <c r="F491" s="76" t="str">
        <f t="shared" ca="1" si="48"/>
        <v/>
      </c>
      <c r="G491" s="76" t="str">
        <f t="shared" ca="1" si="48"/>
        <v/>
      </c>
      <c r="H491" s="77" t="str">
        <f t="shared" ca="1" si="48"/>
        <v/>
      </c>
    </row>
    <row r="492" spans="1:8" ht="15.75" thickBot="1" x14ac:dyDescent="0.3">
      <c r="A492" s="75" t="str">
        <f t="shared" ca="1" si="47"/>
        <v/>
      </c>
      <c r="B492" s="76" t="str">
        <f t="shared" ca="1" si="48"/>
        <v/>
      </c>
      <c r="C492" s="76" t="str">
        <f t="shared" ca="1" si="48"/>
        <v/>
      </c>
      <c r="D492" s="76" t="str">
        <f t="shared" ca="1" si="48"/>
        <v/>
      </c>
      <c r="E492" s="76" t="str">
        <f t="shared" ca="1" si="48"/>
        <v/>
      </c>
      <c r="F492" s="76" t="str">
        <f t="shared" ca="1" si="48"/>
        <v/>
      </c>
      <c r="G492" s="76" t="str">
        <f t="shared" ca="1" si="48"/>
        <v/>
      </c>
      <c r="H492" s="77" t="str">
        <f t="shared" ca="1" si="48"/>
        <v/>
      </c>
    </row>
    <row r="493" spans="1:8" ht="15.75" thickBot="1" x14ac:dyDescent="0.3">
      <c r="A493" s="75" t="str">
        <f t="shared" ca="1" si="47"/>
        <v/>
      </c>
      <c r="B493" s="76" t="str">
        <f t="shared" ca="1" si="48"/>
        <v/>
      </c>
      <c r="C493" s="76" t="str">
        <f t="shared" ca="1" si="48"/>
        <v/>
      </c>
      <c r="D493" s="76" t="str">
        <f t="shared" ca="1" si="48"/>
        <v/>
      </c>
      <c r="E493" s="76" t="str">
        <f t="shared" ca="1" si="48"/>
        <v/>
      </c>
      <c r="F493" s="76" t="str">
        <f t="shared" ca="1" si="48"/>
        <v/>
      </c>
      <c r="G493" s="76" t="str">
        <f t="shared" ca="1" si="48"/>
        <v/>
      </c>
      <c r="H493" s="77" t="str">
        <f t="shared" ca="1" si="48"/>
        <v/>
      </c>
    </row>
    <row r="494" spans="1:8" ht="15.75" thickBot="1" x14ac:dyDescent="0.3">
      <c r="A494" s="75" t="str">
        <f t="shared" ca="1" si="47"/>
        <v/>
      </c>
      <c r="B494" s="76" t="str">
        <f t="shared" ca="1" si="48"/>
        <v/>
      </c>
      <c r="C494" s="76" t="str">
        <f t="shared" ca="1" si="48"/>
        <v/>
      </c>
      <c r="D494" s="76" t="str">
        <f t="shared" ca="1" si="48"/>
        <v/>
      </c>
      <c r="E494" s="76" t="str">
        <f t="shared" ca="1" si="48"/>
        <v/>
      </c>
      <c r="F494" s="76" t="str">
        <f t="shared" ca="1" si="48"/>
        <v/>
      </c>
      <c r="G494" s="76" t="str">
        <f t="shared" ca="1" si="48"/>
        <v/>
      </c>
      <c r="H494" s="77" t="str">
        <f t="shared" ca="1" si="48"/>
        <v/>
      </c>
    </row>
    <row r="495" spans="1:8" ht="15.75" thickBot="1" x14ac:dyDescent="0.3">
      <c r="A495" s="75" t="str">
        <f t="shared" ca="1" si="47"/>
        <v/>
      </c>
      <c r="B495" s="76" t="str">
        <f t="shared" ca="1" si="48"/>
        <v/>
      </c>
      <c r="C495" s="76" t="str">
        <f t="shared" ca="1" si="48"/>
        <v/>
      </c>
      <c r="D495" s="76" t="str">
        <f t="shared" ca="1" si="48"/>
        <v/>
      </c>
      <c r="E495" s="76" t="str">
        <f t="shared" ca="1" si="48"/>
        <v/>
      </c>
      <c r="F495" s="76" t="str">
        <f t="shared" ca="1" si="48"/>
        <v/>
      </c>
      <c r="G495" s="76" t="str">
        <f t="shared" ca="1" si="48"/>
        <v/>
      </c>
      <c r="H495" s="77" t="str">
        <f t="shared" ca="1" si="48"/>
        <v/>
      </c>
    </row>
    <row r="496" spans="1:8" ht="15.75" thickBot="1" x14ac:dyDescent="0.3">
      <c r="A496" s="75" t="str">
        <f t="shared" ca="1" si="47"/>
        <v/>
      </c>
      <c r="B496" s="76" t="str">
        <f t="shared" ca="1" si="48"/>
        <v/>
      </c>
      <c r="C496" s="76" t="str">
        <f t="shared" ca="1" si="48"/>
        <v/>
      </c>
      <c r="D496" s="76" t="str">
        <f t="shared" ca="1" si="48"/>
        <v/>
      </c>
      <c r="E496" s="76" t="str">
        <f t="shared" ca="1" si="48"/>
        <v/>
      </c>
      <c r="F496" s="76" t="str">
        <f t="shared" ca="1" si="48"/>
        <v/>
      </c>
      <c r="G496" s="76" t="str">
        <f t="shared" ca="1" si="48"/>
        <v/>
      </c>
      <c r="H496" s="77" t="str">
        <f t="shared" ca="1" si="48"/>
        <v/>
      </c>
    </row>
    <row r="497" spans="1:8" ht="15.75" thickBot="1" x14ac:dyDescent="0.3">
      <c r="A497" s="75" t="str">
        <f t="shared" ca="1" si="47"/>
        <v/>
      </c>
      <c r="B497" s="76" t="str">
        <f t="shared" ca="1" si="48"/>
        <v/>
      </c>
      <c r="C497" s="76" t="str">
        <f t="shared" ca="1" si="48"/>
        <v/>
      </c>
      <c r="D497" s="76" t="str">
        <f t="shared" ca="1" si="48"/>
        <v/>
      </c>
      <c r="E497" s="76" t="str">
        <f t="shared" ca="1" si="48"/>
        <v/>
      </c>
      <c r="F497" s="76" t="str">
        <f t="shared" ca="1" si="48"/>
        <v/>
      </c>
      <c r="G497" s="76" t="str">
        <f t="shared" ca="1" si="48"/>
        <v/>
      </c>
      <c r="H497" s="77" t="str">
        <f t="shared" ca="1" si="48"/>
        <v/>
      </c>
    </row>
    <row r="498" spans="1:8" ht="15.75" thickBot="1" x14ac:dyDescent="0.3">
      <c r="A498" s="75" t="str">
        <f t="shared" ca="1" si="47"/>
        <v/>
      </c>
      <c r="B498" s="76" t="str">
        <f t="shared" ca="1" si="48"/>
        <v/>
      </c>
      <c r="C498" s="76" t="str">
        <f t="shared" ca="1" si="48"/>
        <v/>
      </c>
      <c r="D498" s="76" t="str">
        <f t="shared" ca="1" si="48"/>
        <v/>
      </c>
      <c r="E498" s="76" t="str">
        <f t="shared" ca="1" si="48"/>
        <v/>
      </c>
      <c r="F498" s="76" t="str">
        <f t="shared" ca="1" si="48"/>
        <v/>
      </c>
      <c r="G498" s="76" t="str">
        <f t="shared" ca="1" si="48"/>
        <v/>
      </c>
      <c r="H498" s="77" t="str">
        <f t="shared" ca="1" si="48"/>
        <v/>
      </c>
    </row>
    <row r="499" spans="1:8" ht="15.75" thickBot="1" x14ac:dyDescent="0.3">
      <c r="A499" s="75" t="str">
        <f t="shared" ca="1" si="47"/>
        <v/>
      </c>
      <c r="B499" s="76" t="str">
        <f t="shared" ca="1" si="48"/>
        <v/>
      </c>
      <c r="C499" s="76" t="str">
        <f t="shared" ca="1" si="48"/>
        <v/>
      </c>
      <c r="D499" s="76" t="str">
        <f t="shared" ca="1" si="48"/>
        <v/>
      </c>
      <c r="E499" s="76" t="str">
        <f t="shared" ca="1" si="48"/>
        <v/>
      </c>
      <c r="F499" s="76" t="str">
        <f t="shared" ca="1" si="48"/>
        <v/>
      </c>
      <c r="G499" s="76" t="str">
        <f t="shared" ca="1" si="48"/>
        <v/>
      </c>
      <c r="H499" s="77" t="str">
        <f t="shared" ca="1" si="48"/>
        <v/>
      </c>
    </row>
    <row r="500" spans="1:8" ht="15.75" thickBot="1" x14ac:dyDescent="0.3">
      <c r="A500" s="75" t="str">
        <f t="shared" ca="1" si="47"/>
        <v/>
      </c>
      <c r="B500" s="76" t="str">
        <f t="shared" ref="B500:H515" ca="1" si="49">IF($A500="","",((B$671-B$421)/250)+B499)</f>
        <v/>
      </c>
      <c r="C500" s="76" t="str">
        <f t="shared" ca="1" si="49"/>
        <v/>
      </c>
      <c r="D500" s="76" t="str">
        <f t="shared" ca="1" si="49"/>
        <v/>
      </c>
      <c r="E500" s="76" t="str">
        <f t="shared" ca="1" si="49"/>
        <v/>
      </c>
      <c r="F500" s="76" t="str">
        <f t="shared" ca="1" si="49"/>
        <v/>
      </c>
      <c r="G500" s="76" t="str">
        <f t="shared" ca="1" si="49"/>
        <v/>
      </c>
      <c r="H500" s="77" t="str">
        <f t="shared" ca="1" si="49"/>
        <v/>
      </c>
    </row>
    <row r="501" spans="1:8" ht="15.75" thickBot="1" x14ac:dyDescent="0.3">
      <c r="A501" s="75" t="str">
        <f t="shared" ca="1" si="47"/>
        <v/>
      </c>
      <c r="B501" s="76" t="str">
        <f t="shared" ca="1" si="49"/>
        <v/>
      </c>
      <c r="C501" s="76" t="str">
        <f t="shared" ca="1" si="49"/>
        <v/>
      </c>
      <c r="D501" s="76" t="str">
        <f t="shared" ca="1" si="49"/>
        <v/>
      </c>
      <c r="E501" s="76" t="str">
        <f t="shared" ca="1" si="49"/>
        <v/>
      </c>
      <c r="F501" s="76" t="str">
        <f t="shared" ca="1" si="49"/>
        <v/>
      </c>
      <c r="G501" s="76" t="str">
        <f t="shared" ca="1" si="49"/>
        <v/>
      </c>
      <c r="H501" s="77" t="str">
        <f t="shared" ca="1" si="49"/>
        <v/>
      </c>
    </row>
    <row r="502" spans="1:8" ht="15.75" thickBot="1" x14ac:dyDescent="0.3">
      <c r="A502" s="75" t="str">
        <f t="shared" ca="1" si="47"/>
        <v/>
      </c>
      <c r="B502" s="76" t="str">
        <f t="shared" ca="1" si="49"/>
        <v/>
      </c>
      <c r="C502" s="76" t="str">
        <f t="shared" ca="1" si="49"/>
        <v/>
      </c>
      <c r="D502" s="76" t="str">
        <f t="shared" ca="1" si="49"/>
        <v/>
      </c>
      <c r="E502" s="76" t="str">
        <f t="shared" ca="1" si="49"/>
        <v/>
      </c>
      <c r="F502" s="76" t="str">
        <f t="shared" ca="1" si="49"/>
        <v/>
      </c>
      <c r="G502" s="76" t="str">
        <f t="shared" ca="1" si="49"/>
        <v/>
      </c>
      <c r="H502" s="77" t="str">
        <f t="shared" ca="1" si="49"/>
        <v/>
      </c>
    </row>
    <row r="503" spans="1:8" ht="15.75" thickBot="1" x14ac:dyDescent="0.3">
      <c r="A503" s="75" t="str">
        <f t="shared" ca="1" si="47"/>
        <v/>
      </c>
      <c r="B503" s="76" t="str">
        <f t="shared" ca="1" si="49"/>
        <v/>
      </c>
      <c r="C503" s="76" t="str">
        <f t="shared" ca="1" si="49"/>
        <v/>
      </c>
      <c r="D503" s="76" t="str">
        <f t="shared" ca="1" si="49"/>
        <v/>
      </c>
      <c r="E503" s="76" t="str">
        <f t="shared" ca="1" si="49"/>
        <v/>
      </c>
      <c r="F503" s="76" t="str">
        <f t="shared" ca="1" si="49"/>
        <v/>
      </c>
      <c r="G503" s="76" t="str">
        <f t="shared" ca="1" si="49"/>
        <v/>
      </c>
      <c r="H503" s="77" t="str">
        <f t="shared" ca="1" si="49"/>
        <v/>
      </c>
    </row>
    <row r="504" spans="1:8" ht="15.75" thickBot="1" x14ac:dyDescent="0.3">
      <c r="A504" s="75" t="str">
        <f t="shared" ca="1" si="47"/>
        <v/>
      </c>
      <c r="B504" s="76" t="str">
        <f t="shared" ca="1" si="49"/>
        <v/>
      </c>
      <c r="C504" s="76" t="str">
        <f t="shared" ca="1" si="49"/>
        <v/>
      </c>
      <c r="D504" s="76" t="str">
        <f t="shared" ca="1" si="49"/>
        <v/>
      </c>
      <c r="E504" s="76" t="str">
        <f t="shared" ca="1" si="49"/>
        <v/>
      </c>
      <c r="F504" s="76" t="str">
        <f t="shared" ca="1" si="49"/>
        <v/>
      </c>
      <c r="G504" s="76" t="str">
        <f t="shared" ca="1" si="49"/>
        <v/>
      </c>
      <c r="H504" s="77" t="str">
        <f t="shared" ca="1" si="49"/>
        <v/>
      </c>
    </row>
    <row r="505" spans="1:8" ht="15.75" thickBot="1" x14ac:dyDescent="0.3">
      <c r="A505" s="75" t="str">
        <f t="shared" ca="1" si="47"/>
        <v/>
      </c>
      <c r="B505" s="76" t="str">
        <f t="shared" ca="1" si="49"/>
        <v/>
      </c>
      <c r="C505" s="76" t="str">
        <f t="shared" ca="1" si="49"/>
        <v/>
      </c>
      <c r="D505" s="76" t="str">
        <f t="shared" ca="1" si="49"/>
        <v/>
      </c>
      <c r="E505" s="76" t="str">
        <f t="shared" ca="1" si="49"/>
        <v/>
      </c>
      <c r="F505" s="76" t="str">
        <f t="shared" ca="1" si="49"/>
        <v/>
      </c>
      <c r="G505" s="76" t="str">
        <f t="shared" ca="1" si="49"/>
        <v/>
      </c>
      <c r="H505" s="77" t="str">
        <f t="shared" ca="1" si="49"/>
        <v/>
      </c>
    </row>
    <row r="506" spans="1:8" ht="15.75" thickBot="1" x14ac:dyDescent="0.3">
      <c r="A506" s="75" t="str">
        <f t="shared" ca="1" si="47"/>
        <v/>
      </c>
      <c r="B506" s="76" t="str">
        <f t="shared" ca="1" si="49"/>
        <v/>
      </c>
      <c r="C506" s="76" t="str">
        <f t="shared" ca="1" si="49"/>
        <v/>
      </c>
      <c r="D506" s="76" t="str">
        <f t="shared" ca="1" si="49"/>
        <v/>
      </c>
      <c r="E506" s="76" t="str">
        <f t="shared" ca="1" si="49"/>
        <v/>
      </c>
      <c r="F506" s="76" t="str">
        <f t="shared" ca="1" si="49"/>
        <v/>
      </c>
      <c r="G506" s="76" t="str">
        <f t="shared" ca="1" si="49"/>
        <v/>
      </c>
      <c r="H506" s="77" t="str">
        <f t="shared" ca="1" si="49"/>
        <v/>
      </c>
    </row>
    <row r="507" spans="1:8" ht="15.75" thickBot="1" x14ac:dyDescent="0.3">
      <c r="A507" s="75" t="str">
        <f t="shared" ca="1" si="47"/>
        <v/>
      </c>
      <c r="B507" s="76" t="str">
        <f t="shared" ca="1" si="49"/>
        <v/>
      </c>
      <c r="C507" s="76" t="str">
        <f t="shared" ca="1" si="49"/>
        <v/>
      </c>
      <c r="D507" s="76" t="str">
        <f t="shared" ca="1" si="49"/>
        <v/>
      </c>
      <c r="E507" s="76" t="str">
        <f t="shared" ca="1" si="49"/>
        <v/>
      </c>
      <c r="F507" s="76" t="str">
        <f t="shared" ca="1" si="49"/>
        <v/>
      </c>
      <c r="G507" s="76" t="str">
        <f t="shared" ca="1" si="49"/>
        <v/>
      </c>
      <c r="H507" s="77" t="str">
        <f t="shared" ca="1" si="49"/>
        <v/>
      </c>
    </row>
    <row r="508" spans="1:8" ht="15.75" thickBot="1" x14ac:dyDescent="0.3">
      <c r="A508" s="75" t="str">
        <f t="shared" ca="1" si="47"/>
        <v/>
      </c>
      <c r="B508" s="76" t="str">
        <f t="shared" ca="1" si="49"/>
        <v/>
      </c>
      <c r="C508" s="76" t="str">
        <f t="shared" ca="1" si="49"/>
        <v/>
      </c>
      <c r="D508" s="76" t="str">
        <f t="shared" ca="1" si="49"/>
        <v/>
      </c>
      <c r="E508" s="76" t="str">
        <f t="shared" ca="1" si="49"/>
        <v/>
      </c>
      <c r="F508" s="76" t="str">
        <f t="shared" ca="1" si="49"/>
        <v/>
      </c>
      <c r="G508" s="76" t="str">
        <f t="shared" ca="1" si="49"/>
        <v/>
      </c>
      <c r="H508" s="77" t="str">
        <f t="shared" ca="1" si="49"/>
        <v/>
      </c>
    </row>
    <row r="509" spans="1:8" ht="15.75" thickBot="1" x14ac:dyDescent="0.3">
      <c r="A509" s="75" t="str">
        <f t="shared" ca="1" si="47"/>
        <v/>
      </c>
      <c r="B509" s="76" t="str">
        <f t="shared" ca="1" si="49"/>
        <v/>
      </c>
      <c r="C509" s="76" t="str">
        <f t="shared" ca="1" si="49"/>
        <v/>
      </c>
      <c r="D509" s="76" t="str">
        <f t="shared" ca="1" si="49"/>
        <v/>
      </c>
      <c r="E509" s="76" t="str">
        <f t="shared" ca="1" si="49"/>
        <v/>
      </c>
      <c r="F509" s="76" t="str">
        <f t="shared" ca="1" si="49"/>
        <v/>
      </c>
      <c r="G509" s="76" t="str">
        <f t="shared" ca="1" si="49"/>
        <v/>
      </c>
      <c r="H509" s="77" t="str">
        <f t="shared" ca="1" si="49"/>
        <v/>
      </c>
    </row>
    <row r="510" spans="1:8" ht="15.75" thickBot="1" x14ac:dyDescent="0.3">
      <c r="A510" s="75" t="str">
        <f t="shared" ca="1" si="47"/>
        <v/>
      </c>
      <c r="B510" s="76" t="str">
        <f t="shared" ca="1" si="49"/>
        <v/>
      </c>
      <c r="C510" s="76" t="str">
        <f t="shared" ca="1" si="49"/>
        <v/>
      </c>
      <c r="D510" s="76" t="str">
        <f t="shared" ca="1" si="49"/>
        <v/>
      </c>
      <c r="E510" s="76" t="str">
        <f t="shared" ca="1" si="49"/>
        <v/>
      </c>
      <c r="F510" s="76" t="str">
        <f t="shared" ca="1" si="49"/>
        <v/>
      </c>
      <c r="G510" s="76" t="str">
        <f t="shared" ca="1" si="49"/>
        <v/>
      </c>
      <c r="H510" s="77" t="str">
        <f t="shared" ca="1" si="49"/>
        <v/>
      </c>
    </row>
    <row r="511" spans="1:8" ht="15.75" thickBot="1" x14ac:dyDescent="0.3">
      <c r="A511" s="75" t="str">
        <f t="shared" ca="1" si="47"/>
        <v/>
      </c>
      <c r="B511" s="76" t="str">
        <f t="shared" ca="1" si="49"/>
        <v/>
      </c>
      <c r="C511" s="76" t="str">
        <f t="shared" ca="1" si="49"/>
        <v/>
      </c>
      <c r="D511" s="76" t="str">
        <f t="shared" ca="1" si="49"/>
        <v/>
      </c>
      <c r="E511" s="76" t="str">
        <f t="shared" ca="1" si="49"/>
        <v/>
      </c>
      <c r="F511" s="76" t="str">
        <f t="shared" ca="1" si="49"/>
        <v/>
      </c>
      <c r="G511" s="76" t="str">
        <f t="shared" ca="1" si="49"/>
        <v/>
      </c>
      <c r="H511" s="77" t="str">
        <f t="shared" ca="1" si="49"/>
        <v/>
      </c>
    </row>
    <row r="512" spans="1:8" ht="15.75" thickBot="1" x14ac:dyDescent="0.3">
      <c r="A512" s="75" t="str">
        <f t="shared" ca="1" si="47"/>
        <v/>
      </c>
      <c r="B512" s="76" t="str">
        <f t="shared" ca="1" si="49"/>
        <v/>
      </c>
      <c r="C512" s="76" t="str">
        <f t="shared" ca="1" si="49"/>
        <v/>
      </c>
      <c r="D512" s="76" t="str">
        <f t="shared" ca="1" si="49"/>
        <v/>
      </c>
      <c r="E512" s="76" t="str">
        <f t="shared" ca="1" si="49"/>
        <v/>
      </c>
      <c r="F512" s="76" t="str">
        <f t="shared" ca="1" si="49"/>
        <v/>
      </c>
      <c r="G512" s="76" t="str">
        <f t="shared" ca="1" si="49"/>
        <v/>
      </c>
      <c r="H512" s="77" t="str">
        <f t="shared" ca="1" si="49"/>
        <v/>
      </c>
    </row>
    <row r="513" spans="1:8" ht="15.75" thickBot="1" x14ac:dyDescent="0.3">
      <c r="A513" s="75" t="str">
        <f t="shared" ca="1" si="47"/>
        <v/>
      </c>
      <c r="B513" s="76" t="str">
        <f t="shared" ca="1" si="49"/>
        <v/>
      </c>
      <c r="C513" s="76" t="str">
        <f t="shared" ca="1" si="49"/>
        <v/>
      </c>
      <c r="D513" s="76" t="str">
        <f t="shared" ca="1" si="49"/>
        <v/>
      </c>
      <c r="E513" s="76" t="str">
        <f t="shared" ca="1" si="49"/>
        <v/>
      </c>
      <c r="F513" s="76" t="str">
        <f t="shared" ca="1" si="49"/>
        <v/>
      </c>
      <c r="G513" s="76" t="str">
        <f t="shared" ca="1" si="49"/>
        <v/>
      </c>
      <c r="H513" s="77" t="str">
        <f t="shared" ca="1" si="49"/>
        <v/>
      </c>
    </row>
    <row r="514" spans="1:8" ht="15.75" thickBot="1" x14ac:dyDescent="0.3">
      <c r="A514" s="75" t="str">
        <f t="shared" ca="1" si="47"/>
        <v/>
      </c>
      <c r="B514" s="76" t="str">
        <f t="shared" ca="1" si="49"/>
        <v/>
      </c>
      <c r="C514" s="76" t="str">
        <f t="shared" ca="1" si="49"/>
        <v/>
      </c>
      <c r="D514" s="76" t="str">
        <f t="shared" ca="1" si="49"/>
        <v/>
      </c>
      <c r="E514" s="76" t="str">
        <f t="shared" ca="1" si="49"/>
        <v/>
      </c>
      <c r="F514" s="76" t="str">
        <f t="shared" ca="1" si="49"/>
        <v/>
      </c>
      <c r="G514" s="76" t="str">
        <f t="shared" ca="1" si="49"/>
        <v/>
      </c>
      <c r="H514" s="77" t="str">
        <f t="shared" ca="1" si="49"/>
        <v/>
      </c>
    </row>
    <row r="515" spans="1:8" ht="15.75" thickBot="1" x14ac:dyDescent="0.3">
      <c r="A515" s="75" t="str">
        <f t="shared" ca="1" si="47"/>
        <v/>
      </c>
      <c r="B515" s="76" t="str">
        <f t="shared" ca="1" si="49"/>
        <v/>
      </c>
      <c r="C515" s="76" t="str">
        <f t="shared" ca="1" si="49"/>
        <v/>
      </c>
      <c r="D515" s="76" t="str">
        <f t="shared" ca="1" si="49"/>
        <v/>
      </c>
      <c r="E515" s="76" t="str">
        <f t="shared" ca="1" si="49"/>
        <v/>
      </c>
      <c r="F515" s="76" t="str">
        <f t="shared" ca="1" si="49"/>
        <v/>
      </c>
      <c r="G515" s="76" t="str">
        <f t="shared" ca="1" si="49"/>
        <v/>
      </c>
      <c r="H515" s="77" t="str">
        <f t="shared" ca="1" si="49"/>
        <v/>
      </c>
    </row>
    <row r="516" spans="1:8" ht="15.75" thickBot="1" x14ac:dyDescent="0.3">
      <c r="A516" s="75" t="str">
        <f t="shared" ca="1" si="47"/>
        <v/>
      </c>
      <c r="B516" s="76" t="str">
        <f t="shared" ref="B516:H531" ca="1" si="50">IF($A516="","",((B$671-B$421)/250)+B515)</f>
        <v/>
      </c>
      <c r="C516" s="76" t="str">
        <f t="shared" ca="1" si="50"/>
        <v/>
      </c>
      <c r="D516" s="76" t="str">
        <f t="shared" ca="1" si="50"/>
        <v/>
      </c>
      <c r="E516" s="76" t="str">
        <f t="shared" ca="1" si="50"/>
        <v/>
      </c>
      <c r="F516" s="76" t="str">
        <f t="shared" ca="1" si="50"/>
        <v/>
      </c>
      <c r="G516" s="76" t="str">
        <f t="shared" ca="1" si="50"/>
        <v/>
      </c>
      <c r="H516" s="77" t="str">
        <f t="shared" ca="1" si="50"/>
        <v/>
      </c>
    </row>
    <row r="517" spans="1:8" ht="15.75" thickBot="1" x14ac:dyDescent="0.3">
      <c r="A517" s="75" t="str">
        <f t="shared" ca="1" si="47"/>
        <v/>
      </c>
      <c r="B517" s="76" t="str">
        <f t="shared" ca="1" si="50"/>
        <v/>
      </c>
      <c r="C517" s="76" t="str">
        <f t="shared" ca="1" si="50"/>
        <v/>
      </c>
      <c r="D517" s="76" t="str">
        <f t="shared" ca="1" si="50"/>
        <v/>
      </c>
      <c r="E517" s="76" t="str">
        <f t="shared" ca="1" si="50"/>
        <v/>
      </c>
      <c r="F517" s="76" t="str">
        <f t="shared" ca="1" si="50"/>
        <v/>
      </c>
      <c r="G517" s="76" t="str">
        <f t="shared" ca="1" si="50"/>
        <v/>
      </c>
      <c r="H517" s="77" t="str">
        <f t="shared" ca="1" si="50"/>
        <v/>
      </c>
    </row>
    <row r="518" spans="1:8" ht="15.75" thickBot="1" x14ac:dyDescent="0.3">
      <c r="A518" s="75" t="str">
        <f t="shared" ca="1" si="47"/>
        <v/>
      </c>
      <c r="B518" s="76" t="str">
        <f t="shared" ca="1" si="50"/>
        <v/>
      </c>
      <c r="C518" s="76" t="str">
        <f t="shared" ca="1" si="50"/>
        <v/>
      </c>
      <c r="D518" s="76" t="str">
        <f t="shared" ca="1" si="50"/>
        <v/>
      </c>
      <c r="E518" s="76" t="str">
        <f t="shared" ca="1" si="50"/>
        <v/>
      </c>
      <c r="F518" s="76" t="str">
        <f t="shared" ca="1" si="50"/>
        <v/>
      </c>
      <c r="G518" s="76" t="str">
        <f t="shared" ca="1" si="50"/>
        <v/>
      </c>
      <c r="H518" s="77" t="str">
        <f t="shared" ca="1" si="50"/>
        <v/>
      </c>
    </row>
    <row r="519" spans="1:8" ht="15.75" thickBot="1" x14ac:dyDescent="0.3">
      <c r="A519" s="75" t="str">
        <f t="shared" ca="1" si="47"/>
        <v/>
      </c>
      <c r="B519" s="76" t="str">
        <f t="shared" ca="1" si="50"/>
        <v/>
      </c>
      <c r="C519" s="76" t="str">
        <f t="shared" ca="1" si="50"/>
        <v/>
      </c>
      <c r="D519" s="76" t="str">
        <f t="shared" ca="1" si="50"/>
        <v/>
      </c>
      <c r="E519" s="76" t="str">
        <f t="shared" ca="1" si="50"/>
        <v/>
      </c>
      <c r="F519" s="76" t="str">
        <f t="shared" ca="1" si="50"/>
        <v/>
      </c>
      <c r="G519" s="76" t="str">
        <f t="shared" ca="1" si="50"/>
        <v/>
      </c>
      <c r="H519" s="77" t="str">
        <f t="shared" ca="1" si="50"/>
        <v/>
      </c>
    </row>
    <row r="520" spans="1:8" ht="15.75" thickBot="1" x14ac:dyDescent="0.3">
      <c r="A520" s="75" t="str">
        <f t="shared" ca="1" si="47"/>
        <v/>
      </c>
      <c r="B520" s="76" t="str">
        <f t="shared" ca="1" si="50"/>
        <v/>
      </c>
      <c r="C520" s="76" t="str">
        <f t="shared" ca="1" si="50"/>
        <v/>
      </c>
      <c r="D520" s="76" t="str">
        <f t="shared" ca="1" si="50"/>
        <v/>
      </c>
      <c r="E520" s="76" t="str">
        <f t="shared" ca="1" si="50"/>
        <v/>
      </c>
      <c r="F520" s="76" t="str">
        <f t="shared" ca="1" si="50"/>
        <v/>
      </c>
      <c r="G520" s="76" t="str">
        <f t="shared" ca="1" si="50"/>
        <v/>
      </c>
      <c r="H520" s="77" t="str">
        <f t="shared" ca="1" si="50"/>
        <v/>
      </c>
    </row>
    <row r="521" spans="1:8" ht="15.75" thickBot="1" x14ac:dyDescent="0.3">
      <c r="A521" s="75" t="str">
        <f t="shared" ca="1" si="47"/>
        <v/>
      </c>
      <c r="B521" s="76" t="str">
        <f t="shared" ca="1" si="50"/>
        <v/>
      </c>
      <c r="C521" s="76" t="str">
        <f t="shared" ca="1" si="50"/>
        <v/>
      </c>
      <c r="D521" s="76" t="str">
        <f t="shared" ca="1" si="50"/>
        <v/>
      </c>
      <c r="E521" s="76" t="str">
        <f t="shared" ca="1" si="50"/>
        <v/>
      </c>
      <c r="F521" s="76" t="str">
        <f t="shared" ca="1" si="50"/>
        <v/>
      </c>
      <c r="G521" s="76" t="str">
        <f t="shared" ca="1" si="50"/>
        <v/>
      </c>
      <c r="H521" s="77" t="str">
        <f t="shared" ca="1" si="50"/>
        <v/>
      </c>
    </row>
    <row r="522" spans="1:8" ht="15.75" thickBot="1" x14ac:dyDescent="0.3">
      <c r="A522" s="75" t="str">
        <f t="shared" ca="1" si="47"/>
        <v/>
      </c>
      <c r="B522" s="76" t="str">
        <f t="shared" ca="1" si="50"/>
        <v/>
      </c>
      <c r="C522" s="76" t="str">
        <f t="shared" ca="1" si="50"/>
        <v/>
      </c>
      <c r="D522" s="76" t="str">
        <f t="shared" ca="1" si="50"/>
        <v/>
      </c>
      <c r="E522" s="76" t="str">
        <f t="shared" ca="1" si="50"/>
        <v/>
      </c>
      <c r="F522" s="76" t="str">
        <f t="shared" ca="1" si="50"/>
        <v/>
      </c>
      <c r="G522" s="76" t="str">
        <f t="shared" ca="1" si="50"/>
        <v/>
      </c>
      <c r="H522" s="77" t="str">
        <f t="shared" ca="1" si="50"/>
        <v/>
      </c>
    </row>
    <row r="523" spans="1:8" ht="15.75" thickBot="1" x14ac:dyDescent="0.3">
      <c r="A523" s="75" t="str">
        <f t="shared" ca="1" si="47"/>
        <v/>
      </c>
      <c r="B523" s="76" t="str">
        <f t="shared" ca="1" si="50"/>
        <v/>
      </c>
      <c r="C523" s="76" t="str">
        <f t="shared" ca="1" si="50"/>
        <v/>
      </c>
      <c r="D523" s="76" t="str">
        <f t="shared" ca="1" si="50"/>
        <v/>
      </c>
      <c r="E523" s="76" t="str">
        <f t="shared" ca="1" si="50"/>
        <v/>
      </c>
      <c r="F523" s="76" t="str">
        <f t="shared" ca="1" si="50"/>
        <v/>
      </c>
      <c r="G523" s="76" t="str">
        <f t="shared" ca="1" si="50"/>
        <v/>
      </c>
      <c r="H523" s="77" t="str">
        <f t="shared" ca="1" si="50"/>
        <v/>
      </c>
    </row>
    <row r="524" spans="1:8" ht="15.75" thickBot="1" x14ac:dyDescent="0.3">
      <c r="A524" s="75" t="str">
        <f t="shared" ca="1" si="47"/>
        <v/>
      </c>
      <c r="B524" s="76" t="str">
        <f t="shared" ca="1" si="50"/>
        <v/>
      </c>
      <c r="C524" s="76" t="str">
        <f t="shared" ca="1" si="50"/>
        <v/>
      </c>
      <c r="D524" s="76" t="str">
        <f t="shared" ca="1" si="50"/>
        <v/>
      </c>
      <c r="E524" s="76" t="str">
        <f t="shared" ca="1" si="50"/>
        <v/>
      </c>
      <c r="F524" s="76" t="str">
        <f t="shared" ca="1" si="50"/>
        <v/>
      </c>
      <c r="G524" s="76" t="str">
        <f t="shared" ca="1" si="50"/>
        <v/>
      </c>
      <c r="H524" s="77" t="str">
        <f t="shared" ca="1" si="50"/>
        <v/>
      </c>
    </row>
    <row r="525" spans="1:8" ht="15.75" thickBot="1" x14ac:dyDescent="0.3">
      <c r="A525" s="75" t="str">
        <f t="shared" ca="1" si="47"/>
        <v/>
      </c>
      <c r="B525" s="76" t="str">
        <f t="shared" ca="1" si="50"/>
        <v/>
      </c>
      <c r="C525" s="76" t="str">
        <f t="shared" ca="1" si="50"/>
        <v/>
      </c>
      <c r="D525" s="76" t="str">
        <f t="shared" ca="1" si="50"/>
        <v/>
      </c>
      <c r="E525" s="76" t="str">
        <f t="shared" ca="1" si="50"/>
        <v/>
      </c>
      <c r="F525" s="76" t="str">
        <f t="shared" ca="1" si="50"/>
        <v/>
      </c>
      <c r="G525" s="76" t="str">
        <f t="shared" ca="1" si="50"/>
        <v/>
      </c>
      <c r="H525" s="77" t="str">
        <f t="shared" ca="1" si="50"/>
        <v/>
      </c>
    </row>
    <row r="526" spans="1:8" ht="15.75" thickBot="1" x14ac:dyDescent="0.3">
      <c r="A526" s="75" t="str">
        <f t="shared" ca="1" si="47"/>
        <v/>
      </c>
      <c r="B526" s="76" t="str">
        <f t="shared" ca="1" si="50"/>
        <v/>
      </c>
      <c r="C526" s="76" t="str">
        <f t="shared" ca="1" si="50"/>
        <v/>
      </c>
      <c r="D526" s="76" t="str">
        <f t="shared" ca="1" si="50"/>
        <v/>
      </c>
      <c r="E526" s="76" t="str">
        <f t="shared" ca="1" si="50"/>
        <v/>
      </c>
      <c r="F526" s="76" t="str">
        <f t="shared" ca="1" si="50"/>
        <v/>
      </c>
      <c r="G526" s="76" t="str">
        <f t="shared" ca="1" si="50"/>
        <v/>
      </c>
      <c r="H526" s="77" t="str">
        <f t="shared" ca="1" si="50"/>
        <v/>
      </c>
    </row>
    <row r="527" spans="1:8" ht="15.75" thickBot="1" x14ac:dyDescent="0.3">
      <c r="A527" s="75" t="str">
        <f t="shared" ca="1" si="47"/>
        <v/>
      </c>
      <c r="B527" s="76" t="str">
        <f t="shared" ca="1" si="50"/>
        <v/>
      </c>
      <c r="C527" s="76" t="str">
        <f t="shared" ca="1" si="50"/>
        <v/>
      </c>
      <c r="D527" s="76" t="str">
        <f t="shared" ca="1" si="50"/>
        <v/>
      </c>
      <c r="E527" s="76" t="str">
        <f t="shared" ca="1" si="50"/>
        <v/>
      </c>
      <c r="F527" s="76" t="str">
        <f t="shared" ca="1" si="50"/>
        <v/>
      </c>
      <c r="G527" s="76" t="str">
        <f t="shared" ca="1" si="50"/>
        <v/>
      </c>
      <c r="H527" s="77" t="str">
        <f t="shared" ca="1" si="50"/>
        <v/>
      </c>
    </row>
    <row r="528" spans="1:8" ht="15.75" thickBot="1" x14ac:dyDescent="0.3">
      <c r="A528" s="75" t="str">
        <f t="shared" ca="1" si="47"/>
        <v/>
      </c>
      <c r="B528" s="76" t="str">
        <f t="shared" ca="1" si="50"/>
        <v/>
      </c>
      <c r="C528" s="76" t="str">
        <f t="shared" ca="1" si="50"/>
        <v/>
      </c>
      <c r="D528" s="76" t="str">
        <f t="shared" ca="1" si="50"/>
        <v/>
      </c>
      <c r="E528" s="76" t="str">
        <f t="shared" ca="1" si="50"/>
        <v/>
      </c>
      <c r="F528" s="76" t="str">
        <f t="shared" ca="1" si="50"/>
        <v/>
      </c>
      <c r="G528" s="76" t="str">
        <f t="shared" ca="1" si="50"/>
        <v/>
      </c>
      <c r="H528" s="77" t="str">
        <f t="shared" ca="1" si="50"/>
        <v/>
      </c>
    </row>
    <row r="529" spans="1:8" ht="15.75" thickBot="1" x14ac:dyDescent="0.3">
      <c r="A529" s="75" t="str">
        <f t="shared" ca="1" si="47"/>
        <v/>
      </c>
      <c r="B529" s="76" t="str">
        <f t="shared" ca="1" si="50"/>
        <v/>
      </c>
      <c r="C529" s="76" t="str">
        <f t="shared" ca="1" si="50"/>
        <v/>
      </c>
      <c r="D529" s="76" t="str">
        <f t="shared" ca="1" si="50"/>
        <v/>
      </c>
      <c r="E529" s="76" t="str">
        <f t="shared" ca="1" si="50"/>
        <v/>
      </c>
      <c r="F529" s="76" t="str">
        <f t="shared" ca="1" si="50"/>
        <v/>
      </c>
      <c r="G529" s="76" t="str">
        <f t="shared" ca="1" si="50"/>
        <v/>
      </c>
      <c r="H529" s="77" t="str">
        <f t="shared" ca="1" si="50"/>
        <v/>
      </c>
    </row>
    <row r="530" spans="1:8" ht="15.75" thickBot="1" x14ac:dyDescent="0.3">
      <c r="A530" s="75" t="str">
        <f t="shared" ca="1" si="47"/>
        <v/>
      </c>
      <c r="B530" s="76" t="str">
        <f t="shared" ca="1" si="50"/>
        <v/>
      </c>
      <c r="C530" s="76" t="str">
        <f t="shared" ca="1" si="50"/>
        <v/>
      </c>
      <c r="D530" s="76" t="str">
        <f t="shared" ca="1" si="50"/>
        <v/>
      </c>
      <c r="E530" s="76" t="str">
        <f t="shared" ca="1" si="50"/>
        <v/>
      </c>
      <c r="F530" s="76" t="str">
        <f t="shared" ca="1" si="50"/>
        <v/>
      </c>
      <c r="G530" s="76" t="str">
        <f t="shared" ca="1" si="50"/>
        <v/>
      </c>
      <c r="H530" s="77" t="str">
        <f t="shared" ca="1" si="50"/>
        <v/>
      </c>
    </row>
    <row r="531" spans="1:8" ht="15.75" thickBot="1" x14ac:dyDescent="0.3">
      <c r="A531" s="75" t="str">
        <f t="shared" ca="1" si="47"/>
        <v/>
      </c>
      <c r="B531" s="76" t="str">
        <f t="shared" ca="1" si="50"/>
        <v/>
      </c>
      <c r="C531" s="76" t="str">
        <f t="shared" ca="1" si="50"/>
        <v/>
      </c>
      <c r="D531" s="76" t="str">
        <f t="shared" ca="1" si="50"/>
        <v/>
      </c>
      <c r="E531" s="76" t="str">
        <f t="shared" ca="1" si="50"/>
        <v/>
      </c>
      <c r="F531" s="76" t="str">
        <f t="shared" ca="1" si="50"/>
        <v/>
      </c>
      <c r="G531" s="76" t="str">
        <f t="shared" ca="1" si="50"/>
        <v/>
      </c>
      <c r="H531" s="77" t="str">
        <f t="shared" ca="1" si="50"/>
        <v/>
      </c>
    </row>
    <row r="532" spans="1:8" ht="15.75" thickBot="1" x14ac:dyDescent="0.3">
      <c r="A532" s="75" t="str">
        <f t="shared" ca="1" si="47"/>
        <v/>
      </c>
      <c r="B532" s="76" t="str">
        <f t="shared" ref="B532:H547" ca="1" si="51">IF($A532="","",((B$671-B$421)/250)+B531)</f>
        <v/>
      </c>
      <c r="C532" s="76" t="str">
        <f t="shared" ca="1" si="51"/>
        <v/>
      </c>
      <c r="D532" s="76" t="str">
        <f t="shared" ca="1" si="51"/>
        <v/>
      </c>
      <c r="E532" s="76" t="str">
        <f t="shared" ca="1" si="51"/>
        <v/>
      </c>
      <c r="F532" s="76" t="str">
        <f t="shared" ca="1" si="51"/>
        <v/>
      </c>
      <c r="G532" s="76" t="str">
        <f t="shared" ca="1" si="51"/>
        <v/>
      </c>
      <c r="H532" s="77" t="str">
        <f t="shared" ca="1" si="51"/>
        <v/>
      </c>
    </row>
    <row r="533" spans="1:8" ht="15.75" thickBot="1" x14ac:dyDescent="0.3">
      <c r="A533" s="75" t="str">
        <f t="shared" ca="1" si="47"/>
        <v/>
      </c>
      <c r="B533" s="76" t="str">
        <f t="shared" ca="1" si="51"/>
        <v/>
      </c>
      <c r="C533" s="76" t="str">
        <f t="shared" ca="1" si="51"/>
        <v/>
      </c>
      <c r="D533" s="76" t="str">
        <f t="shared" ca="1" si="51"/>
        <v/>
      </c>
      <c r="E533" s="76" t="str">
        <f t="shared" ca="1" si="51"/>
        <v/>
      </c>
      <c r="F533" s="76" t="str">
        <f t="shared" ca="1" si="51"/>
        <v/>
      </c>
      <c r="G533" s="76" t="str">
        <f t="shared" ca="1" si="51"/>
        <v/>
      </c>
      <c r="H533" s="77" t="str">
        <f t="shared" ca="1" si="51"/>
        <v/>
      </c>
    </row>
    <row r="534" spans="1:8" ht="15.75" thickBot="1" x14ac:dyDescent="0.3">
      <c r="A534" s="75" t="str">
        <f t="shared" ca="1" si="47"/>
        <v/>
      </c>
      <c r="B534" s="76" t="str">
        <f t="shared" ca="1" si="51"/>
        <v/>
      </c>
      <c r="C534" s="76" t="str">
        <f t="shared" ca="1" si="51"/>
        <v/>
      </c>
      <c r="D534" s="76" t="str">
        <f t="shared" ca="1" si="51"/>
        <v/>
      </c>
      <c r="E534" s="76" t="str">
        <f t="shared" ca="1" si="51"/>
        <v/>
      </c>
      <c r="F534" s="76" t="str">
        <f t="shared" ca="1" si="51"/>
        <v/>
      </c>
      <c r="G534" s="76" t="str">
        <f t="shared" ca="1" si="51"/>
        <v/>
      </c>
      <c r="H534" s="77" t="str">
        <f t="shared" ca="1" si="51"/>
        <v/>
      </c>
    </row>
    <row r="535" spans="1:8" ht="15.75" thickBot="1" x14ac:dyDescent="0.3">
      <c r="A535" s="75" t="str">
        <f t="shared" ca="1" si="47"/>
        <v/>
      </c>
      <c r="B535" s="76" t="str">
        <f t="shared" ca="1" si="51"/>
        <v/>
      </c>
      <c r="C535" s="76" t="str">
        <f t="shared" ca="1" si="51"/>
        <v/>
      </c>
      <c r="D535" s="76" t="str">
        <f t="shared" ca="1" si="51"/>
        <v/>
      </c>
      <c r="E535" s="76" t="str">
        <f t="shared" ca="1" si="51"/>
        <v/>
      </c>
      <c r="F535" s="76" t="str">
        <f t="shared" ca="1" si="51"/>
        <v/>
      </c>
      <c r="G535" s="76" t="str">
        <f t="shared" ca="1" si="51"/>
        <v/>
      </c>
      <c r="H535" s="77" t="str">
        <f t="shared" ca="1" si="51"/>
        <v/>
      </c>
    </row>
    <row r="536" spans="1:8" ht="15.75" thickBot="1" x14ac:dyDescent="0.3">
      <c r="A536" s="75" t="str">
        <f t="shared" ca="1" si="47"/>
        <v/>
      </c>
      <c r="B536" s="76" t="str">
        <f t="shared" ca="1" si="51"/>
        <v/>
      </c>
      <c r="C536" s="76" t="str">
        <f t="shared" ca="1" si="51"/>
        <v/>
      </c>
      <c r="D536" s="76" t="str">
        <f t="shared" ca="1" si="51"/>
        <v/>
      </c>
      <c r="E536" s="76" t="str">
        <f t="shared" ca="1" si="51"/>
        <v/>
      </c>
      <c r="F536" s="76" t="str">
        <f t="shared" ca="1" si="51"/>
        <v/>
      </c>
      <c r="G536" s="76" t="str">
        <f t="shared" ca="1" si="51"/>
        <v/>
      </c>
      <c r="H536" s="77" t="str">
        <f t="shared" ca="1" si="51"/>
        <v/>
      </c>
    </row>
    <row r="537" spans="1:8" ht="15.75" thickBot="1" x14ac:dyDescent="0.3">
      <c r="A537" s="75" t="str">
        <f t="shared" ca="1" si="47"/>
        <v/>
      </c>
      <c r="B537" s="76" t="str">
        <f t="shared" ca="1" si="51"/>
        <v/>
      </c>
      <c r="C537" s="76" t="str">
        <f t="shared" ca="1" si="51"/>
        <v/>
      </c>
      <c r="D537" s="76" t="str">
        <f t="shared" ca="1" si="51"/>
        <v/>
      </c>
      <c r="E537" s="76" t="str">
        <f t="shared" ca="1" si="51"/>
        <v/>
      </c>
      <c r="F537" s="76" t="str">
        <f t="shared" ca="1" si="51"/>
        <v/>
      </c>
      <c r="G537" s="76" t="str">
        <f t="shared" ca="1" si="51"/>
        <v/>
      </c>
      <c r="H537" s="77" t="str">
        <f t="shared" ca="1" si="51"/>
        <v/>
      </c>
    </row>
    <row r="538" spans="1:8" ht="15.75" thickBot="1" x14ac:dyDescent="0.3">
      <c r="A538" s="75" t="str">
        <f t="shared" ca="1" si="47"/>
        <v/>
      </c>
      <c r="B538" s="76" t="str">
        <f t="shared" ca="1" si="51"/>
        <v/>
      </c>
      <c r="C538" s="76" t="str">
        <f t="shared" ca="1" si="51"/>
        <v/>
      </c>
      <c r="D538" s="76" t="str">
        <f t="shared" ca="1" si="51"/>
        <v/>
      </c>
      <c r="E538" s="76" t="str">
        <f t="shared" ca="1" si="51"/>
        <v/>
      </c>
      <c r="F538" s="76" t="str">
        <f t="shared" ca="1" si="51"/>
        <v/>
      </c>
      <c r="G538" s="76" t="str">
        <f t="shared" ca="1" si="51"/>
        <v/>
      </c>
      <c r="H538" s="77" t="str">
        <f t="shared" ca="1" si="51"/>
        <v/>
      </c>
    </row>
    <row r="539" spans="1:8" ht="15.75" thickBot="1" x14ac:dyDescent="0.3">
      <c r="A539" s="75" t="str">
        <f t="shared" ca="1" si="47"/>
        <v/>
      </c>
      <c r="B539" s="76" t="str">
        <f t="shared" ca="1" si="51"/>
        <v/>
      </c>
      <c r="C539" s="76" t="str">
        <f t="shared" ca="1" si="51"/>
        <v/>
      </c>
      <c r="D539" s="76" t="str">
        <f t="shared" ca="1" si="51"/>
        <v/>
      </c>
      <c r="E539" s="76" t="str">
        <f t="shared" ca="1" si="51"/>
        <v/>
      </c>
      <c r="F539" s="76" t="str">
        <f t="shared" ca="1" si="51"/>
        <v/>
      </c>
      <c r="G539" s="76" t="str">
        <f t="shared" ca="1" si="51"/>
        <v/>
      </c>
      <c r="H539" s="77" t="str">
        <f t="shared" ca="1" si="51"/>
        <v/>
      </c>
    </row>
    <row r="540" spans="1:8" ht="15.75" thickBot="1" x14ac:dyDescent="0.3">
      <c r="A540" s="75" t="str">
        <f t="shared" ca="1" si="47"/>
        <v/>
      </c>
      <c r="B540" s="76" t="str">
        <f t="shared" ca="1" si="51"/>
        <v/>
      </c>
      <c r="C540" s="76" t="str">
        <f t="shared" ca="1" si="51"/>
        <v/>
      </c>
      <c r="D540" s="76" t="str">
        <f t="shared" ca="1" si="51"/>
        <v/>
      </c>
      <c r="E540" s="76" t="str">
        <f t="shared" ca="1" si="51"/>
        <v/>
      </c>
      <c r="F540" s="76" t="str">
        <f t="shared" ca="1" si="51"/>
        <v/>
      </c>
      <c r="G540" s="76" t="str">
        <f t="shared" ca="1" si="51"/>
        <v/>
      </c>
      <c r="H540" s="77" t="str">
        <f t="shared" ca="1" si="51"/>
        <v/>
      </c>
    </row>
    <row r="541" spans="1:8" ht="15.75" thickBot="1" x14ac:dyDescent="0.3">
      <c r="A541" s="75" t="str">
        <f t="shared" ca="1" si="47"/>
        <v/>
      </c>
      <c r="B541" s="76" t="str">
        <f t="shared" ca="1" si="51"/>
        <v/>
      </c>
      <c r="C541" s="76" t="str">
        <f t="shared" ca="1" si="51"/>
        <v/>
      </c>
      <c r="D541" s="76" t="str">
        <f t="shared" ca="1" si="51"/>
        <v/>
      </c>
      <c r="E541" s="76" t="str">
        <f t="shared" ca="1" si="51"/>
        <v/>
      </c>
      <c r="F541" s="76" t="str">
        <f t="shared" ca="1" si="51"/>
        <v/>
      </c>
      <c r="G541" s="76" t="str">
        <f t="shared" ca="1" si="51"/>
        <v/>
      </c>
      <c r="H541" s="77" t="str">
        <f t="shared" ca="1" si="51"/>
        <v/>
      </c>
    </row>
    <row r="542" spans="1:8" ht="15.75" thickBot="1" x14ac:dyDescent="0.3">
      <c r="A542" s="75" t="str">
        <f t="shared" ca="1" si="47"/>
        <v/>
      </c>
      <c r="B542" s="76" t="str">
        <f t="shared" ca="1" si="51"/>
        <v/>
      </c>
      <c r="C542" s="76" t="str">
        <f t="shared" ca="1" si="51"/>
        <v/>
      </c>
      <c r="D542" s="76" t="str">
        <f t="shared" ca="1" si="51"/>
        <v/>
      </c>
      <c r="E542" s="76" t="str">
        <f t="shared" ca="1" si="51"/>
        <v/>
      </c>
      <c r="F542" s="76" t="str">
        <f t="shared" ca="1" si="51"/>
        <v/>
      </c>
      <c r="G542" s="76" t="str">
        <f t="shared" ca="1" si="51"/>
        <v/>
      </c>
      <c r="H542" s="77" t="str">
        <f t="shared" ca="1" si="51"/>
        <v/>
      </c>
    </row>
    <row r="543" spans="1:8" ht="15.75" thickBot="1" x14ac:dyDescent="0.3">
      <c r="A543" s="75" t="str">
        <f t="shared" ca="1" si="47"/>
        <v/>
      </c>
      <c r="B543" s="76" t="str">
        <f t="shared" ca="1" si="51"/>
        <v/>
      </c>
      <c r="C543" s="76" t="str">
        <f t="shared" ca="1" si="51"/>
        <v/>
      </c>
      <c r="D543" s="76" t="str">
        <f t="shared" ca="1" si="51"/>
        <v/>
      </c>
      <c r="E543" s="76" t="str">
        <f t="shared" ca="1" si="51"/>
        <v/>
      </c>
      <c r="F543" s="76" t="str">
        <f t="shared" ca="1" si="51"/>
        <v/>
      </c>
      <c r="G543" s="76" t="str">
        <f t="shared" ca="1" si="51"/>
        <v/>
      </c>
      <c r="H543" s="77" t="str">
        <f t="shared" ca="1" si="51"/>
        <v/>
      </c>
    </row>
    <row r="544" spans="1:8" ht="15.75" thickBot="1" x14ac:dyDescent="0.3">
      <c r="A544" s="75" t="str">
        <f t="shared" ca="1" si="47"/>
        <v/>
      </c>
      <c r="B544" s="76" t="str">
        <f t="shared" ca="1" si="51"/>
        <v/>
      </c>
      <c r="C544" s="76" t="str">
        <f t="shared" ca="1" si="51"/>
        <v/>
      </c>
      <c r="D544" s="76" t="str">
        <f t="shared" ca="1" si="51"/>
        <v/>
      </c>
      <c r="E544" s="76" t="str">
        <f t="shared" ca="1" si="51"/>
        <v/>
      </c>
      <c r="F544" s="76" t="str">
        <f t="shared" ca="1" si="51"/>
        <v/>
      </c>
      <c r="G544" s="76" t="str">
        <f t="shared" ca="1" si="51"/>
        <v/>
      </c>
      <c r="H544" s="77" t="str">
        <f t="shared" ca="1" si="51"/>
        <v/>
      </c>
    </row>
    <row r="545" spans="1:8" ht="15.75" thickBot="1" x14ac:dyDescent="0.3">
      <c r="A545" s="75" t="str">
        <f t="shared" ca="1" si="47"/>
        <v/>
      </c>
      <c r="B545" s="76" t="str">
        <f t="shared" ca="1" si="51"/>
        <v/>
      </c>
      <c r="C545" s="76" t="str">
        <f t="shared" ca="1" si="51"/>
        <v/>
      </c>
      <c r="D545" s="76" t="str">
        <f t="shared" ca="1" si="51"/>
        <v/>
      </c>
      <c r="E545" s="76" t="str">
        <f t="shared" ca="1" si="51"/>
        <v/>
      </c>
      <c r="F545" s="76" t="str">
        <f t="shared" ca="1" si="51"/>
        <v/>
      </c>
      <c r="G545" s="76" t="str">
        <f t="shared" ca="1" si="51"/>
        <v/>
      </c>
      <c r="H545" s="77" t="str">
        <f t="shared" ca="1" si="51"/>
        <v/>
      </c>
    </row>
    <row r="546" spans="1:8" ht="15.75" thickBot="1" x14ac:dyDescent="0.3">
      <c r="A546" s="75" t="str">
        <f t="shared" ca="1" si="47"/>
        <v/>
      </c>
      <c r="B546" s="76" t="str">
        <f t="shared" ca="1" si="51"/>
        <v/>
      </c>
      <c r="C546" s="76" t="str">
        <f t="shared" ca="1" si="51"/>
        <v/>
      </c>
      <c r="D546" s="76" t="str">
        <f t="shared" ca="1" si="51"/>
        <v/>
      </c>
      <c r="E546" s="76" t="str">
        <f t="shared" ca="1" si="51"/>
        <v/>
      </c>
      <c r="F546" s="76" t="str">
        <f t="shared" ca="1" si="51"/>
        <v/>
      </c>
      <c r="G546" s="76" t="str">
        <f t="shared" ca="1" si="51"/>
        <v/>
      </c>
      <c r="H546" s="77" t="str">
        <f t="shared" ca="1" si="51"/>
        <v/>
      </c>
    </row>
    <row r="547" spans="1:8" ht="15.75" thickBot="1" x14ac:dyDescent="0.3">
      <c r="A547" s="75" t="str">
        <f t="shared" ca="1" si="47"/>
        <v/>
      </c>
      <c r="B547" s="76" t="str">
        <f t="shared" ca="1" si="51"/>
        <v/>
      </c>
      <c r="C547" s="76" t="str">
        <f t="shared" ca="1" si="51"/>
        <v/>
      </c>
      <c r="D547" s="76" t="str">
        <f t="shared" ca="1" si="51"/>
        <v/>
      </c>
      <c r="E547" s="76" t="str">
        <f t="shared" ca="1" si="51"/>
        <v/>
      </c>
      <c r="F547" s="76" t="str">
        <f t="shared" ca="1" si="51"/>
        <v/>
      </c>
      <c r="G547" s="76" t="str">
        <f t="shared" ca="1" si="51"/>
        <v/>
      </c>
      <c r="H547" s="77" t="str">
        <f t="shared" ca="1" si="51"/>
        <v/>
      </c>
    </row>
    <row r="548" spans="1:8" ht="15.75" thickBot="1" x14ac:dyDescent="0.3">
      <c r="A548" s="75" t="str">
        <f t="shared" ref="A548:A611" ca="1" si="52">IF($A$421="","",ROUND(A547+0.001,3))</f>
        <v/>
      </c>
      <c r="B548" s="76" t="str">
        <f t="shared" ref="B548:H563" ca="1" si="53">IF($A548="","",((B$671-B$421)/250)+B547)</f>
        <v/>
      </c>
      <c r="C548" s="76" t="str">
        <f t="shared" ca="1" si="53"/>
        <v/>
      </c>
      <c r="D548" s="76" t="str">
        <f t="shared" ca="1" si="53"/>
        <v/>
      </c>
      <c r="E548" s="76" t="str">
        <f t="shared" ca="1" si="53"/>
        <v/>
      </c>
      <c r="F548" s="76" t="str">
        <f t="shared" ca="1" si="53"/>
        <v/>
      </c>
      <c r="G548" s="76" t="str">
        <f t="shared" ca="1" si="53"/>
        <v/>
      </c>
      <c r="H548" s="77" t="str">
        <f t="shared" ca="1" si="53"/>
        <v/>
      </c>
    </row>
    <row r="549" spans="1:8" ht="15.75" thickBot="1" x14ac:dyDescent="0.3">
      <c r="A549" s="75" t="str">
        <f t="shared" ca="1" si="52"/>
        <v/>
      </c>
      <c r="B549" s="76" t="str">
        <f t="shared" ca="1" si="53"/>
        <v/>
      </c>
      <c r="C549" s="76" t="str">
        <f t="shared" ca="1" si="53"/>
        <v/>
      </c>
      <c r="D549" s="76" t="str">
        <f t="shared" ca="1" si="53"/>
        <v/>
      </c>
      <c r="E549" s="76" t="str">
        <f t="shared" ca="1" si="53"/>
        <v/>
      </c>
      <c r="F549" s="76" t="str">
        <f t="shared" ca="1" si="53"/>
        <v/>
      </c>
      <c r="G549" s="76" t="str">
        <f t="shared" ca="1" si="53"/>
        <v/>
      </c>
      <c r="H549" s="77" t="str">
        <f t="shared" ca="1" si="53"/>
        <v/>
      </c>
    </row>
    <row r="550" spans="1:8" ht="15.75" thickBot="1" x14ac:dyDescent="0.3">
      <c r="A550" s="75" t="str">
        <f t="shared" ca="1" si="52"/>
        <v/>
      </c>
      <c r="B550" s="76" t="str">
        <f t="shared" ca="1" si="53"/>
        <v/>
      </c>
      <c r="C550" s="76" t="str">
        <f t="shared" ca="1" si="53"/>
        <v/>
      </c>
      <c r="D550" s="76" t="str">
        <f t="shared" ca="1" si="53"/>
        <v/>
      </c>
      <c r="E550" s="76" t="str">
        <f t="shared" ca="1" si="53"/>
        <v/>
      </c>
      <c r="F550" s="76" t="str">
        <f t="shared" ca="1" si="53"/>
        <v/>
      </c>
      <c r="G550" s="76" t="str">
        <f t="shared" ca="1" si="53"/>
        <v/>
      </c>
      <c r="H550" s="77" t="str">
        <f t="shared" ca="1" si="53"/>
        <v/>
      </c>
    </row>
    <row r="551" spans="1:8" ht="15.75" thickBot="1" x14ac:dyDescent="0.3">
      <c r="A551" s="75" t="str">
        <f t="shared" ca="1" si="52"/>
        <v/>
      </c>
      <c r="B551" s="76" t="str">
        <f t="shared" ca="1" si="53"/>
        <v/>
      </c>
      <c r="C551" s="76" t="str">
        <f t="shared" ca="1" si="53"/>
        <v/>
      </c>
      <c r="D551" s="76" t="str">
        <f t="shared" ca="1" si="53"/>
        <v/>
      </c>
      <c r="E551" s="76" t="str">
        <f t="shared" ca="1" si="53"/>
        <v/>
      </c>
      <c r="F551" s="76" t="str">
        <f t="shared" ca="1" si="53"/>
        <v/>
      </c>
      <c r="G551" s="76" t="str">
        <f t="shared" ca="1" si="53"/>
        <v/>
      </c>
      <c r="H551" s="77" t="str">
        <f t="shared" ca="1" si="53"/>
        <v/>
      </c>
    </row>
    <row r="552" spans="1:8" ht="15.75" thickBot="1" x14ac:dyDescent="0.3">
      <c r="A552" s="75" t="str">
        <f t="shared" ca="1" si="52"/>
        <v/>
      </c>
      <c r="B552" s="76" t="str">
        <f t="shared" ca="1" si="53"/>
        <v/>
      </c>
      <c r="C552" s="76" t="str">
        <f t="shared" ca="1" si="53"/>
        <v/>
      </c>
      <c r="D552" s="76" t="str">
        <f t="shared" ca="1" si="53"/>
        <v/>
      </c>
      <c r="E552" s="76" t="str">
        <f t="shared" ca="1" si="53"/>
        <v/>
      </c>
      <c r="F552" s="76" t="str">
        <f t="shared" ca="1" si="53"/>
        <v/>
      </c>
      <c r="G552" s="76" t="str">
        <f t="shared" ca="1" si="53"/>
        <v/>
      </c>
      <c r="H552" s="77" t="str">
        <f t="shared" ca="1" si="53"/>
        <v/>
      </c>
    </row>
    <row r="553" spans="1:8" ht="15.75" thickBot="1" x14ac:dyDescent="0.3">
      <c r="A553" s="75" t="str">
        <f t="shared" ca="1" si="52"/>
        <v/>
      </c>
      <c r="B553" s="76" t="str">
        <f t="shared" ca="1" si="53"/>
        <v/>
      </c>
      <c r="C553" s="76" t="str">
        <f t="shared" ca="1" si="53"/>
        <v/>
      </c>
      <c r="D553" s="76" t="str">
        <f t="shared" ca="1" si="53"/>
        <v/>
      </c>
      <c r="E553" s="76" t="str">
        <f t="shared" ca="1" si="53"/>
        <v/>
      </c>
      <c r="F553" s="76" t="str">
        <f t="shared" ca="1" si="53"/>
        <v/>
      </c>
      <c r="G553" s="76" t="str">
        <f t="shared" ca="1" si="53"/>
        <v/>
      </c>
      <c r="H553" s="77" t="str">
        <f t="shared" ca="1" si="53"/>
        <v/>
      </c>
    </row>
    <row r="554" spans="1:8" ht="15.75" thickBot="1" x14ac:dyDescent="0.3">
      <c r="A554" s="75" t="str">
        <f t="shared" ca="1" si="52"/>
        <v/>
      </c>
      <c r="B554" s="76" t="str">
        <f t="shared" ca="1" si="53"/>
        <v/>
      </c>
      <c r="C554" s="76" t="str">
        <f t="shared" ca="1" si="53"/>
        <v/>
      </c>
      <c r="D554" s="76" t="str">
        <f t="shared" ca="1" si="53"/>
        <v/>
      </c>
      <c r="E554" s="76" t="str">
        <f t="shared" ca="1" si="53"/>
        <v/>
      </c>
      <c r="F554" s="76" t="str">
        <f t="shared" ca="1" si="53"/>
        <v/>
      </c>
      <c r="G554" s="76" t="str">
        <f t="shared" ca="1" si="53"/>
        <v/>
      </c>
      <c r="H554" s="77" t="str">
        <f t="shared" ca="1" si="53"/>
        <v/>
      </c>
    </row>
    <row r="555" spans="1:8" ht="15.75" thickBot="1" x14ac:dyDescent="0.3">
      <c r="A555" s="75" t="str">
        <f t="shared" ca="1" si="52"/>
        <v/>
      </c>
      <c r="B555" s="76" t="str">
        <f t="shared" ca="1" si="53"/>
        <v/>
      </c>
      <c r="C555" s="76" t="str">
        <f t="shared" ca="1" si="53"/>
        <v/>
      </c>
      <c r="D555" s="76" t="str">
        <f t="shared" ca="1" si="53"/>
        <v/>
      </c>
      <c r="E555" s="76" t="str">
        <f t="shared" ca="1" si="53"/>
        <v/>
      </c>
      <c r="F555" s="76" t="str">
        <f t="shared" ca="1" si="53"/>
        <v/>
      </c>
      <c r="G555" s="76" t="str">
        <f t="shared" ca="1" si="53"/>
        <v/>
      </c>
      <c r="H555" s="77" t="str">
        <f t="shared" ca="1" si="53"/>
        <v/>
      </c>
    </row>
    <row r="556" spans="1:8" ht="15.75" thickBot="1" x14ac:dyDescent="0.3">
      <c r="A556" s="75" t="str">
        <f t="shared" ca="1" si="52"/>
        <v/>
      </c>
      <c r="B556" s="76" t="str">
        <f t="shared" ca="1" si="53"/>
        <v/>
      </c>
      <c r="C556" s="76" t="str">
        <f t="shared" ca="1" si="53"/>
        <v/>
      </c>
      <c r="D556" s="76" t="str">
        <f t="shared" ca="1" si="53"/>
        <v/>
      </c>
      <c r="E556" s="76" t="str">
        <f t="shared" ca="1" si="53"/>
        <v/>
      </c>
      <c r="F556" s="76" t="str">
        <f t="shared" ca="1" si="53"/>
        <v/>
      </c>
      <c r="G556" s="76" t="str">
        <f t="shared" ca="1" si="53"/>
        <v/>
      </c>
      <c r="H556" s="77" t="str">
        <f t="shared" ca="1" si="53"/>
        <v/>
      </c>
    </row>
    <row r="557" spans="1:8" ht="15.75" thickBot="1" x14ac:dyDescent="0.3">
      <c r="A557" s="75" t="str">
        <f t="shared" ca="1" si="52"/>
        <v/>
      </c>
      <c r="B557" s="76" t="str">
        <f t="shared" ca="1" si="53"/>
        <v/>
      </c>
      <c r="C557" s="76" t="str">
        <f t="shared" ca="1" si="53"/>
        <v/>
      </c>
      <c r="D557" s="76" t="str">
        <f t="shared" ca="1" si="53"/>
        <v/>
      </c>
      <c r="E557" s="76" t="str">
        <f t="shared" ca="1" si="53"/>
        <v/>
      </c>
      <c r="F557" s="76" t="str">
        <f t="shared" ca="1" si="53"/>
        <v/>
      </c>
      <c r="G557" s="76" t="str">
        <f t="shared" ca="1" si="53"/>
        <v/>
      </c>
      <c r="H557" s="77" t="str">
        <f t="shared" ca="1" si="53"/>
        <v/>
      </c>
    </row>
    <row r="558" spans="1:8" ht="15.75" thickBot="1" x14ac:dyDescent="0.3">
      <c r="A558" s="75" t="str">
        <f t="shared" ca="1" si="52"/>
        <v/>
      </c>
      <c r="B558" s="76" t="str">
        <f t="shared" ca="1" si="53"/>
        <v/>
      </c>
      <c r="C558" s="76" t="str">
        <f t="shared" ca="1" si="53"/>
        <v/>
      </c>
      <c r="D558" s="76" t="str">
        <f t="shared" ca="1" si="53"/>
        <v/>
      </c>
      <c r="E558" s="76" t="str">
        <f t="shared" ca="1" si="53"/>
        <v/>
      </c>
      <c r="F558" s="76" t="str">
        <f t="shared" ca="1" si="53"/>
        <v/>
      </c>
      <c r="G558" s="76" t="str">
        <f t="shared" ca="1" si="53"/>
        <v/>
      </c>
      <c r="H558" s="77" t="str">
        <f t="shared" ca="1" si="53"/>
        <v/>
      </c>
    </row>
    <row r="559" spans="1:8" ht="15.75" thickBot="1" x14ac:dyDescent="0.3">
      <c r="A559" s="75" t="str">
        <f t="shared" ca="1" si="52"/>
        <v/>
      </c>
      <c r="B559" s="76" t="str">
        <f t="shared" ca="1" si="53"/>
        <v/>
      </c>
      <c r="C559" s="76" t="str">
        <f t="shared" ca="1" si="53"/>
        <v/>
      </c>
      <c r="D559" s="76" t="str">
        <f t="shared" ca="1" si="53"/>
        <v/>
      </c>
      <c r="E559" s="76" t="str">
        <f t="shared" ca="1" si="53"/>
        <v/>
      </c>
      <c r="F559" s="76" t="str">
        <f t="shared" ca="1" si="53"/>
        <v/>
      </c>
      <c r="G559" s="76" t="str">
        <f t="shared" ca="1" si="53"/>
        <v/>
      </c>
      <c r="H559" s="77" t="str">
        <f t="shared" ca="1" si="53"/>
        <v/>
      </c>
    </row>
    <row r="560" spans="1:8" ht="15.75" thickBot="1" x14ac:dyDescent="0.3">
      <c r="A560" s="75" t="str">
        <f t="shared" ca="1" si="52"/>
        <v/>
      </c>
      <c r="B560" s="76" t="str">
        <f t="shared" ca="1" si="53"/>
        <v/>
      </c>
      <c r="C560" s="76" t="str">
        <f t="shared" ca="1" si="53"/>
        <v/>
      </c>
      <c r="D560" s="76" t="str">
        <f t="shared" ca="1" si="53"/>
        <v/>
      </c>
      <c r="E560" s="76" t="str">
        <f t="shared" ca="1" si="53"/>
        <v/>
      </c>
      <c r="F560" s="76" t="str">
        <f t="shared" ca="1" si="53"/>
        <v/>
      </c>
      <c r="G560" s="76" t="str">
        <f t="shared" ca="1" si="53"/>
        <v/>
      </c>
      <c r="H560" s="77" t="str">
        <f t="shared" ca="1" si="53"/>
        <v/>
      </c>
    </row>
    <row r="561" spans="1:8" ht="15.75" thickBot="1" x14ac:dyDescent="0.3">
      <c r="A561" s="75" t="str">
        <f t="shared" ca="1" si="52"/>
        <v/>
      </c>
      <c r="B561" s="76" t="str">
        <f t="shared" ca="1" si="53"/>
        <v/>
      </c>
      <c r="C561" s="76" t="str">
        <f t="shared" ca="1" si="53"/>
        <v/>
      </c>
      <c r="D561" s="76" t="str">
        <f t="shared" ca="1" si="53"/>
        <v/>
      </c>
      <c r="E561" s="76" t="str">
        <f t="shared" ca="1" si="53"/>
        <v/>
      </c>
      <c r="F561" s="76" t="str">
        <f t="shared" ca="1" si="53"/>
        <v/>
      </c>
      <c r="G561" s="76" t="str">
        <f t="shared" ca="1" si="53"/>
        <v/>
      </c>
      <c r="H561" s="77" t="str">
        <f t="shared" ca="1" si="53"/>
        <v/>
      </c>
    </row>
    <row r="562" spans="1:8" ht="15.75" thickBot="1" x14ac:dyDescent="0.3">
      <c r="A562" s="75" t="str">
        <f t="shared" ca="1" si="52"/>
        <v/>
      </c>
      <c r="B562" s="76" t="str">
        <f t="shared" ca="1" si="53"/>
        <v/>
      </c>
      <c r="C562" s="76" t="str">
        <f t="shared" ca="1" si="53"/>
        <v/>
      </c>
      <c r="D562" s="76" t="str">
        <f t="shared" ca="1" si="53"/>
        <v/>
      </c>
      <c r="E562" s="76" t="str">
        <f t="shared" ca="1" si="53"/>
        <v/>
      </c>
      <c r="F562" s="76" t="str">
        <f t="shared" ca="1" si="53"/>
        <v/>
      </c>
      <c r="G562" s="76" t="str">
        <f t="shared" ca="1" si="53"/>
        <v/>
      </c>
      <c r="H562" s="77" t="str">
        <f t="shared" ca="1" si="53"/>
        <v/>
      </c>
    </row>
    <row r="563" spans="1:8" ht="15.75" thickBot="1" x14ac:dyDescent="0.3">
      <c r="A563" s="75" t="str">
        <f t="shared" ca="1" si="52"/>
        <v/>
      </c>
      <c r="B563" s="76" t="str">
        <f t="shared" ca="1" si="53"/>
        <v/>
      </c>
      <c r="C563" s="76" t="str">
        <f t="shared" ca="1" si="53"/>
        <v/>
      </c>
      <c r="D563" s="76" t="str">
        <f t="shared" ca="1" si="53"/>
        <v/>
      </c>
      <c r="E563" s="76" t="str">
        <f t="shared" ca="1" si="53"/>
        <v/>
      </c>
      <c r="F563" s="76" t="str">
        <f t="shared" ca="1" si="53"/>
        <v/>
      </c>
      <c r="G563" s="76" t="str">
        <f t="shared" ca="1" si="53"/>
        <v/>
      </c>
      <c r="H563" s="77" t="str">
        <f t="shared" ca="1" si="53"/>
        <v/>
      </c>
    </row>
    <row r="564" spans="1:8" ht="15.75" thickBot="1" x14ac:dyDescent="0.3">
      <c r="A564" s="75" t="str">
        <f t="shared" ca="1" si="52"/>
        <v/>
      </c>
      <c r="B564" s="76" t="str">
        <f t="shared" ref="B564:H579" ca="1" si="54">IF($A564="","",((B$671-B$421)/250)+B563)</f>
        <v/>
      </c>
      <c r="C564" s="76" t="str">
        <f t="shared" ca="1" si="54"/>
        <v/>
      </c>
      <c r="D564" s="76" t="str">
        <f t="shared" ca="1" si="54"/>
        <v/>
      </c>
      <c r="E564" s="76" t="str">
        <f t="shared" ca="1" si="54"/>
        <v/>
      </c>
      <c r="F564" s="76" t="str">
        <f t="shared" ca="1" si="54"/>
        <v/>
      </c>
      <c r="G564" s="76" t="str">
        <f t="shared" ca="1" si="54"/>
        <v/>
      </c>
      <c r="H564" s="77" t="str">
        <f t="shared" ca="1" si="54"/>
        <v/>
      </c>
    </row>
    <row r="565" spans="1:8" ht="15.75" thickBot="1" x14ac:dyDescent="0.3">
      <c r="A565" s="75" t="str">
        <f t="shared" ca="1" si="52"/>
        <v/>
      </c>
      <c r="B565" s="76" t="str">
        <f t="shared" ca="1" si="54"/>
        <v/>
      </c>
      <c r="C565" s="76" t="str">
        <f t="shared" ca="1" si="54"/>
        <v/>
      </c>
      <c r="D565" s="76" t="str">
        <f t="shared" ca="1" si="54"/>
        <v/>
      </c>
      <c r="E565" s="76" t="str">
        <f t="shared" ca="1" si="54"/>
        <v/>
      </c>
      <c r="F565" s="76" t="str">
        <f t="shared" ca="1" si="54"/>
        <v/>
      </c>
      <c r="G565" s="76" t="str">
        <f t="shared" ca="1" si="54"/>
        <v/>
      </c>
      <c r="H565" s="77" t="str">
        <f t="shared" ca="1" si="54"/>
        <v/>
      </c>
    </row>
    <row r="566" spans="1:8" ht="15.75" thickBot="1" x14ac:dyDescent="0.3">
      <c r="A566" s="75" t="str">
        <f t="shared" ca="1" si="52"/>
        <v/>
      </c>
      <c r="B566" s="76" t="str">
        <f t="shared" ca="1" si="54"/>
        <v/>
      </c>
      <c r="C566" s="76" t="str">
        <f t="shared" ca="1" si="54"/>
        <v/>
      </c>
      <c r="D566" s="76" t="str">
        <f t="shared" ca="1" si="54"/>
        <v/>
      </c>
      <c r="E566" s="76" t="str">
        <f t="shared" ca="1" si="54"/>
        <v/>
      </c>
      <c r="F566" s="76" t="str">
        <f t="shared" ca="1" si="54"/>
        <v/>
      </c>
      <c r="G566" s="76" t="str">
        <f t="shared" ca="1" si="54"/>
        <v/>
      </c>
      <c r="H566" s="77" t="str">
        <f t="shared" ca="1" si="54"/>
        <v/>
      </c>
    </row>
    <row r="567" spans="1:8" ht="15.75" thickBot="1" x14ac:dyDescent="0.3">
      <c r="A567" s="75" t="str">
        <f t="shared" ca="1" si="52"/>
        <v/>
      </c>
      <c r="B567" s="76" t="str">
        <f t="shared" ca="1" si="54"/>
        <v/>
      </c>
      <c r="C567" s="76" t="str">
        <f t="shared" ca="1" si="54"/>
        <v/>
      </c>
      <c r="D567" s="76" t="str">
        <f t="shared" ca="1" si="54"/>
        <v/>
      </c>
      <c r="E567" s="76" t="str">
        <f t="shared" ca="1" si="54"/>
        <v/>
      </c>
      <c r="F567" s="76" t="str">
        <f t="shared" ca="1" si="54"/>
        <v/>
      </c>
      <c r="G567" s="76" t="str">
        <f t="shared" ca="1" si="54"/>
        <v/>
      </c>
      <c r="H567" s="77" t="str">
        <f t="shared" ca="1" si="54"/>
        <v/>
      </c>
    </row>
    <row r="568" spans="1:8" ht="15.75" thickBot="1" x14ac:dyDescent="0.3">
      <c r="A568" s="75" t="str">
        <f t="shared" ca="1" si="52"/>
        <v/>
      </c>
      <c r="B568" s="76" t="str">
        <f t="shared" ca="1" si="54"/>
        <v/>
      </c>
      <c r="C568" s="76" t="str">
        <f t="shared" ca="1" si="54"/>
        <v/>
      </c>
      <c r="D568" s="76" t="str">
        <f t="shared" ca="1" si="54"/>
        <v/>
      </c>
      <c r="E568" s="76" t="str">
        <f t="shared" ca="1" si="54"/>
        <v/>
      </c>
      <c r="F568" s="76" t="str">
        <f t="shared" ca="1" si="54"/>
        <v/>
      </c>
      <c r="G568" s="76" t="str">
        <f t="shared" ca="1" si="54"/>
        <v/>
      </c>
      <c r="H568" s="77" t="str">
        <f t="shared" ca="1" si="54"/>
        <v/>
      </c>
    </row>
    <row r="569" spans="1:8" ht="15.75" thickBot="1" x14ac:dyDescent="0.3">
      <c r="A569" s="75" t="str">
        <f t="shared" ca="1" si="52"/>
        <v/>
      </c>
      <c r="B569" s="76" t="str">
        <f t="shared" ca="1" si="54"/>
        <v/>
      </c>
      <c r="C569" s="76" t="str">
        <f t="shared" ca="1" si="54"/>
        <v/>
      </c>
      <c r="D569" s="76" t="str">
        <f t="shared" ca="1" si="54"/>
        <v/>
      </c>
      <c r="E569" s="76" t="str">
        <f t="shared" ca="1" si="54"/>
        <v/>
      </c>
      <c r="F569" s="76" t="str">
        <f t="shared" ca="1" si="54"/>
        <v/>
      </c>
      <c r="G569" s="76" t="str">
        <f t="shared" ca="1" si="54"/>
        <v/>
      </c>
      <c r="H569" s="77" t="str">
        <f t="shared" ca="1" si="54"/>
        <v/>
      </c>
    </row>
    <row r="570" spans="1:8" ht="15.75" thickBot="1" x14ac:dyDescent="0.3">
      <c r="A570" s="75" t="str">
        <f t="shared" ca="1" si="52"/>
        <v/>
      </c>
      <c r="B570" s="76" t="str">
        <f t="shared" ca="1" si="54"/>
        <v/>
      </c>
      <c r="C570" s="76" t="str">
        <f t="shared" ca="1" si="54"/>
        <v/>
      </c>
      <c r="D570" s="76" t="str">
        <f t="shared" ca="1" si="54"/>
        <v/>
      </c>
      <c r="E570" s="76" t="str">
        <f t="shared" ca="1" si="54"/>
        <v/>
      </c>
      <c r="F570" s="76" t="str">
        <f t="shared" ca="1" si="54"/>
        <v/>
      </c>
      <c r="G570" s="76" t="str">
        <f t="shared" ca="1" si="54"/>
        <v/>
      </c>
      <c r="H570" s="77" t="str">
        <f t="shared" ca="1" si="54"/>
        <v/>
      </c>
    </row>
    <row r="571" spans="1:8" ht="15.75" thickBot="1" x14ac:dyDescent="0.3">
      <c r="A571" s="75" t="str">
        <f t="shared" ca="1" si="52"/>
        <v/>
      </c>
      <c r="B571" s="76" t="str">
        <f t="shared" ca="1" si="54"/>
        <v/>
      </c>
      <c r="C571" s="76" t="str">
        <f t="shared" ca="1" si="54"/>
        <v/>
      </c>
      <c r="D571" s="76" t="str">
        <f t="shared" ca="1" si="54"/>
        <v/>
      </c>
      <c r="E571" s="76" t="str">
        <f t="shared" ca="1" si="54"/>
        <v/>
      </c>
      <c r="F571" s="76" t="str">
        <f t="shared" ca="1" si="54"/>
        <v/>
      </c>
      <c r="G571" s="76" t="str">
        <f t="shared" ca="1" si="54"/>
        <v/>
      </c>
      <c r="H571" s="77" t="str">
        <f t="shared" ca="1" si="54"/>
        <v/>
      </c>
    </row>
    <row r="572" spans="1:8" ht="15.75" thickBot="1" x14ac:dyDescent="0.3">
      <c r="A572" s="75" t="str">
        <f t="shared" ca="1" si="52"/>
        <v/>
      </c>
      <c r="B572" s="76" t="str">
        <f t="shared" ca="1" si="54"/>
        <v/>
      </c>
      <c r="C572" s="76" t="str">
        <f t="shared" ca="1" si="54"/>
        <v/>
      </c>
      <c r="D572" s="76" t="str">
        <f t="shared" ca="1" si="54"/>
        <v/>
      </c>
      <c r="E572" s="76" t="str">
        <f t="shared" ca="1" si="54"/>
        <v/>
      </c>
      <c r="F572" s="76" t="str">
        <f t="shared" ca="1" si="54"/>
        <v/>
      </c>
      <c r="G572" s="76" t="str">
        <f t="shared" ca="1" si="54"/>
        <v/>
      </c>
      <c r="H572" s="77" t="str">
        <f t="shared" ca="1" si="54"/>
        <v/>
      </c>
    </row>
    <row r="573" spans="1:8" ht="15.75" thickBot="1" x14ac:dyDescent="0.3">
      <c r="A573" s="75" t="str">
        <f t="shared" ca="1" si="52"/>
        <v/>
      </c>
      <c r="B573" s="76" t="str">
        <f t="shared" ca="1" si="54"/>
        <v/>
      </c>
      <c r="C573" s="76" t="str">
        <f t="shared" ca="1" si="54"/>
        <v/>
      </c>
      <c r="D573" s="76" t="str">
        <f t="shared" ca="1" si="54"/>
        <v/>
      </c>
      <c r="E573" s="76" t="str">
        <f t="shared" ca="1" si="54"/>
        <v/>
      </c>
      <c r="F573" s="76" t="str">
        <f t="shared" ca="1" si="54"/>
        <v/>
      </c>
      <c r="G573" s="76" t="str">
        <f t="shared" ca="1" si="54"/>
        <v/>
      </c>
      <c r="H573" s="77" t="str">
        <f t="shared" ca="1" si="54"/>
        <v/>
      </c>
    </row>
    <row r="574" spans="1:8" ht="15.75" thickBot="1" x14ac:dyDescent="0.3">
      <c r="A574" s="75" t="str">
        <f t="shared" ca="1" si="52"/>
        <v/>
      </c>
      <c r="B574" s="76" t="str">
        <f t="shared" ca="1" si="54"/>
        <v/>
      </c>
      <c r="C574" s="76" t="str">
        <f t="shared" ca="1" si="54"/>
        <v/>
      </c>
      <c r="D574" s="76" t="str">
        <f t="shared" ca="1" si="54"/>
        <v/>
      </c>
      <c r="E574" s="76" t="str">
        <f t="shared" ca="1" si="54"/>
        <v/>
      </c>
      <c r="F574" s="76" t="str">
        <f t="shared" ca="1" si="54"/>
        <v/>
      </c>
      <c r="G574" s="76" t="str">
        <f t="shared" ca="1" si="54"/>
        <v/>
      </c>
      <c r="H574" s="77" t="str">
        <f t="shared" ca="1" si="54"/>
        <v/>
      </c>
    </row>
    <row r="575" spans="1:8" ht="15.75" thickBot="1" x14ac:dyDescent="0.3">
      <c r="A575" s="75" t="str">
        <f t="shared" ca="1" si="52"/>
        <v/>
      </c>
      <c r="B575" s="76" t="str">
        <f t="shared" ca="1" si="54"/>
        <v/>
      </c>
      <c r="C575" s="76" t="str">
        <f t="shared" ca="1" si="54"/>
        <v/>
      </c>
      <c r="D575" s="76" t="str">
        <f t="shared" ca="1" si="54"/>
        <v/>
      </c>
      <c r="E575" s="76" t="str">
        <f t="shared" ca="1" si="54"/>
        <v/>
      </c>
      <c r="F575" s="76" t="str">
        <f t="shared" ca="1" si="54"/>
        <v/>
      </c>
      <c r="G575" s="76" t="str">
        <f t="shared" ca="1" si="54"/>
        <v/>
      </c>
      <c r="H575" s="77" t="str">
        <f t="shared" ca="1" si="54"/>
        <v/>
      </c>
    </row>
    <row r="576" spans="1:8" ht="15.75" thickBot="1" x14ac:dyDescent="0.3">
      <c r="A576" s="75" t="str">
        <f t="shared" ca="1" si="52"/>
        <v/>
      </c>
      <c r="B576" s="76" t="str">
        <f t="shared" ca="1" si="54"/>
        <v/>
      </c>
      <c r="C576" s="76" t="str">
        <f t="shared" ca="1" si="54"/>
        <v/>
      </c>
      <c r="D576" s="76" t="str">
        <f t="shared" ca="1" si="54"/>
        <v/>
      </c>
      <c r="E576" s="76" t="str">
        <f t="shared" ca="1" si="54"/>
        <v/>
      </c>
      <c r="F576" s="76" t="str">
        <f t="shared" ca="1" si="54"/>
        <v/>
      </c>
      <c r="G576" s="76" t="str">
        <f t="shared" ca="1" si="54"/>
        <v/>
      </c>
      <c r="H576" s="77" t="str">
        <f t="shared" ca="1" si="54"/>
        <v/>
      </c>
    </row>
    <row r="577" spans="1:8" ht="15.75" thickBot="1" x14ac:dyDescent="0.3">
      <c r="A577" s="75" t="str">
        <f t="shared" ca="1" si="52"/>
        <v/>
      </c>
      <c r="B577" s="76" t="str">
        <f t="shared" ca="1" si="54"/>
        <v/>
      </c>
      <c r="C577" s="76" t="str">
        <f t="shared" ca="1" si="54"/>
        <v/>
      </c>
      <c r="D577" s="76" t="str">
        <f t="shared" ca="1" si="54"/>
        <v/>
      </c>
      <c r="E577" s="76" t="str">
        <f t="shared" ca="1" si="54"/>
        <v/>
      </c>
      <c r="F577" s="76" t="str">
        <f t="shared" ca="1" si="54"/>
        <v/>
      </c>
      <c r="G577" s="76" t="str">
        <f t="shared" ca="1" si="54"/>
        <v/>
      </c>
      <c r="H577" s="77" t="str">
        <f t="shared" ca="1" si="54"/>
        <v/>
      </c>
    </row>
    <row r="578" spans="1:8" ht="15.75" thickBot="1" x14ac:dyDescent="0.3">
      <c r="A578" s="75" t="str">
        <f t="shared" ca="1" si="52"/>
        <v/>
      </c>
      <c r="B578" s="76" t="str">
        <f t="shared" ca="1" si="54"/>
        <v/>
      </c>
      <c r="C578" s="76" t="str">
        <f t="shared" ca="1" si="54"/>
        <v/>
      </c>
      <c r="D578" s="76" t="str">
        <f t="shared" ca="1" si="54"/>
        <v/>
      </c>
      <c r="E578" s="76" t="str">
        <f t="shared" ca="1" si="54"/>
        <v/>
      </c>
      <c r="F578" s="76" t="str">
        <f t="shared" ca="1" si="54"/>
        <v/>
      </c>
      <c r="G578" s="76" t="str">
        <f t="shared" ca="1" si="54"/>
        <v/>
      </c>
      <c r="H578" s="77" t="str">
        <f t="shared" ca="1" si="54"/>
        <v/>
      </c>
    </row>
    <row r="579" spans="1:8" ht="15.75" thickBot="1" x14ac:dyDescent="0.3">
      <c r="A579" s="75" t="str">
        <f t="shared" ca="1" si="52"/>
        <v/>
      </c>
      <c r="B579" s="76" t="str">
        <f t="shared" ca="1" si="54"/>
        <v/>
      </c>
      <c r="C579" s="76" t="str">
        <f t="shared" ca="1" si="54"/>
        <v/>
      </c>
      <c r="D579" s="76" t="str">
        <f t="shared" ca="1" si="54"/>
        <v/>
      </c>
      <c r="E579" s="76" t="str">
        <f t="shared" ca="1" si="54"/>
        <v/>
      </c>
      <c r="F579" s="76" t="str">
        <f t="shared" ca="1" si="54"/>
        <v/>
      </c>
      <c r="G579" s="76" t="str">
        <f t="shared" ca="1" si="54"/>
        <v/>
      </c>
      <c r="H579" s="77" t="str">
        <f t="shared" ca="1" si="54"/>
        <v/>
      </c>
    </row>
    <row r="580" spans="1:8" ht="15.75" thickBot="1" x14ac:dyDescent="0.3">
      <c r="A580" s="75" t="str">
        <f t="shared" ca="1" si="52"/>
        <v/>
      </c>
      <c r="B580" s="76" t="str">
        <f t="shared" ref="B580:H595" ca="1" si="55">IF($A580="","",((B$671-B$421)/250)+B579)</f>
        <v/>
      </c>
      <c r="C580" s="76" t="str">
        <f t="shared" ca="1" si="55"/>
        <v/>
      </c>
      <c r="D580" s="76" t="str">
        <f t="shared" ca="1" si="55"/>
        <v/>
      </c>
      <c r="E580" s="76" t="str">
        <f t="shared" ca="1" si="55"/>
        <v/>
      </c>
      <c r="F580" s="76" t="str">
        <f t="shared" ca="1" si="55"/>
        <v/>
      </c>
      <c r="G580" s="76" t="str">
        <f t="shared" ca="1" si="55"/>
        <v/>
      </c>
      <c r="H580" s="77" t="str">
        <f t="shared" ca="1" si="55"/>
        <v/>
      </c>
    </row>
    <row r="581" spans="1:8" ht="15.75" thickBot="1" x14ac:dyDescent="0.3">
      <c r="A581" s="75" t="str">
        <f t="shared" ca="1" si="52"/>
        <v/>
      </c>
      <c r="B581" s="76" t="str">
        <f t="shared" ca="1" si="55"/>
        <v/>
      </c>
      <c r="C581" s="76" t="str">
        <f t="shared" ca="1" si="55"/>
        <v/>
      </c>
      <c r="D581" s="76" t="str">
        <f t="shared" ca="1" si="55"/>
        <v/>
      </c>
      <c r="E581" s="76" t="str">
        <f t="shared" ca="1" si="55"/>
        <v/>
      </c>
      <c r="F581" s="76" t="str">
        <f t="shared" ca="1" si="55"/>
        <v/>
      </c>
      <c r="G581" s="76" t="str">
        <f t="shared" ca="1" si="55"/>
        <v/>
      </c>
      <c r="H581" s="77" t="str">
        <f t="shared" ca="1" si="55"/>
        <v/>
      </c>
    </row>
    <row r="582" spans="1:8" ht="15.75" thickBot="1" x14ac:dyDescent="0.3">
      <c r="A582" s="75" t="str">
        <f t="shared" ca="1" si="52"/>
        <v/>
      </c>
      <c r="B582" s="76" t="str">
        <f t="shared" ca="1" si="55"/>
        <v/>
      </c>
      <c r="C582" s="76" t="str">
        <f t="shared" ca="1" si="55"/>
        <v/>
      </c>
      <c r="D582" s="76" t="str">
        <f t="shared" ca="1" si="55"/>
        <v/>
      </c>
      <c r="E582" s="76" t="str">
        <f t="shared" ca="1" si="55"/>
        <v/>
      </c>
      <c r="F582" s="76" t="str">
        <f t="shared" ca="1" si="55"/>
        <v/>
      </c>
      <c r="G582" s="76" t="str">
        <f t="shared" ca="1" si="55"/>
        <v/>
      </c>
      <c r="H582" s="77" t="str">
        <f t="shared" ca="1" si="55"/>
        <v/>
      </c>
    </row>
    <row r="583" spans="1:8" ht="15.75" thickBot="1" x14ac:dyDescent="0.3">
      <c r="A583" s="75" t="str">
        <f t="shared" ca="1" si="52"/>
        <v/>
      </c>
      <c r="B583" s="76" t="str">
        <f t="shared" ca="1" si="55"/>
        <v/>
      </c>
      <c r="C583" s="76" t="str">
        <f t="shared" ca="1" si="55"/>
        <v/>
      </c>
      <c r="D583" s="76" t="str">
        <f t="shared" ca="1" si="55"/>
        <v/>
      </c>
      <c r="E583" s="76" t="str">
        <f t="shared" ca="1" si="55"/>
        <v/>
      </c>
      <c r="F583" s="76" t="str">
        <f t="shared" ca="1" si="55"/>
        <v/>
      </c>
      <c r="G583" s="76" t="str">
        <f t="shared" ca="1" si="55"/>
        <v/>
      </c>
      <c r="H583" s="77" t="str">
        <f t="shared" ca="1" si="55"/>
        <v/>
      </c>
    </row>
    <row r="584" spans="1:8" ht="15.75" thickBot="1" x14ac:dyDescent="0.3">
      <c r="A584" s="75" t="str">
        <f t="shared" ca="1" si="52"/>
        <v/>
      </c>
      <c r="B584" s="76" t="str">
        <f t="shared" ca="1" si="55"/>
        <v/>
      </c>
      <c r="C584" s="76" t="str">
        <f t="shared" ca="1" si="55"/>
        <v/>
      </c>
      <c r="D584" s="76" t="str">
        <f t="shared" ca="1" si="55"/>
        <v/>
      </c>
      <c r="E584" s="76" t="str">
        <f t="shared" ca="1" si="55"/>
        <v/>
      </c>
      <c r="F584" s="76" t="str">
        <f t="shared" ca="1" si="55"/>
        <v/>
      </c>
      <c r="G584" s="76" t="str">
        <f t="shared" ca="1" si="55"/>
        <v/>
      </c>
      <c r="H584" s="77" t="str">
        <f t="shared" ca="1" si="55"/>
        <v/>
      </c>
    </row>
    <row r="585" spans="1:8" ht="15.75" thickBot="1" x14ac:dyDescent="0.3">
      <c r="A585" s="75" t="str">
        <f t="shared" ca="1" si="52"/>
        <v/>
      </c>
      <c r="B585" s="76" t="str">
        <f t="shared" ca="1" si="55"/>
        <v/>
      </c>
      <c r="C585" s="76" t="str">
        <f t="shared" ca="1" si="55"/>
        <v/>
      </c>
      <c r="D585" s="76" t="str">
        <f t="shared" ca="1" si="55"/>
        <v/>
      </c>
      <c r="E585" s="76" t="str">
        <f t="shared" ca="1" si="55"/>
        <v/>
      </c>
      <c r="F585" s="76" t="str">
        <f t="shared" ca="1" si="55"/>
        <v/>
      </c>
      <c r="G585" s="76" t="str">
        <f t="shared" ca="1" si="55"/>
        <v/>
      </c>
      <c r="H585" s="77" t="str">
        <f t="shared" ca="1" si="55"/>
        <v/>
      </c>
    </row>
    <row r="586" spans="1:8" ht="15.75" thickBot="1" x14ac:dyDescent="0.3">
      <c r="A586" s="75" t="str">
        <f t="shared" ca="1" si="52"/>
        <v/>
      </c>
      <c r="B586" s="76" t="str">
        <f t="shared" ca="1" si="55"/>
        <v/>
      </c>
      <c r="C586" s="76" t="str">
        <f t="shared" ca="1" si="55"/>
        <v/>
      </c>
      <c r="D586" s="76" t="str">
        <f t="shared" ca="1" si="55"/>
        <v/>
      </c>
      <c r="E586" s="76" t="str">
        <f t="shared" ca="1" si="55"/>
        <v/>
      </c>
      <c r="F586" s="76" t="str">
        <f t="shared" ca="1" si="55"/>
        <v/>
      </c>
      <c r="G586" s="76" t="str">
        <f t="shared" ca="1" si="55"/>
        <v/>
      </c>
      <c r="H586" s="77" t="str">
        <f t="shared" ca="1" si="55"/>
        <v/>
      </c>
    </row>
    <row r="587" spans="1:8" ht="15.75" thickBot="1" x14ac:dyDescent="0.3">
      <c r="A587" s="75" t="str">
        <f t="shared" ca="1" si="52"/>
        <v/>
      </c>
      <c r="B587" s="76" t="str">
        <f t="shared" ca="1" si="55"/>
        <v/>
      </c>
      <c r="C587" s="76" t="str">
        <f t="shared" ca="1" si="55"/>
        <v/>
      </c>
      <c r="D587" s="76" t="str">
        <f t="shared" ca="1" si="55"/>
        <v/>
      </c>
      <c r="E587" s="76" t="str">
        <f t="shared" ca="1" si="55"/>
        <v/>
      </c>
      <c r="F587" s="76" t="str">
        <f t="shared" ca="1" si="55"/>
        <v/>
      </c>
      <c r="G587" s="76" t="str">
        <f t="shared" ca="1" si="55"/>
        <v/>
      </c>
      <c r="H587" s="77" t="str">
        <f t="shared" ca="1" si="55"/>
        <v/>
      </c>
    </row>
    <row r="588" spans="1:8" ht="15.75" thickBot="1" x14ac:dyDescent="0.3">
      <c r="A588" s="75" t="str">
        <f t="shared" ca="1" si="52"/>
        <v/>
      </c>
      <c r="B588" s="76" t="str">
        <f t="shared" ca="1" si="55"/>
        <v/>
      </c>
      <c r="C588" s="76" t="str">
        <f t="shared" ca="1" si="55"/>
        <v/>
      </c>
      <c r="D588" s="76" t="str">
        <f t="shared" ca="1" si="55"/>
        <v/>
      </c>
      <c r="E588" s="76" t="str">
        <f t="shared" ca="1" si="55"/>
        <v/>
      </c>
      <c r="F588" s="76" t="str">
        <f t="shared" ca="1" si="55"/>
        <v/>
      </c>
      <c r="G588" s="76" t="str">
        <f t="shared" ca="1" si="55"/>
        <v/>
      </c>
      <c r="H588" s="77" t="str">
        <f t="shared" ca="1" si="55"/>
        <v/>
      </c>
    </row>
    <row r="589" spans="1:8" ht="15.75" thickBot="1" x14ac:dyDescent="0.3">
      <c r="A589" s="75" t="str">
        <f t="shared" ca="1" si="52"/>
        <v/>
      </c>
      <c r="B589" s="76" t="str">
        <f t="shared" ca="1" si="55"/>
        <v/>
      </c>
      <c r="C589" s="76" t="str">
        <f t="shared" ca="1" si="55"/>
        <v/>
      </c>
      <c r="D589" s="76" t="str">
        <f t="shared" ca="1" si="55"/>
        <v/>
      </c>
      <c r="E589" s="76" t="str">
        <f t="shared" ca="1" si="55"/>
        <v/>
      </c>
      <c r="F589" s="76" t="str">
        <f t="shared" ca="1" si="55"/>
        <v/>
      </c>
      <c r="G589" s="76" t="str">
        <f t="shared" ca="1" si="55"/>
        <v/>
      </c>
      <c r="H589" s="77" t="str">
        <f t="shared" ca="1" si="55"/>
        <v/>
      </c>
    </row>
    <row r="590" spans="1:8" ht="15.75" thickBot="1" x14ac:dyDescent="0.3">
      <c r="A590" s="75" t="str">
        <f t="shared" ca="1" si="52"/>
        <v/>
      </c>
      <c r="B590" s="76" t="str">
        <f t="shared" ca="1" si="55"/>
        <v/>
      </c>
      <c r="C590" s="76" t="str">
        <f t="shared" ca="1" si="55"/>
        <v/>
      </c>
      <c r="D590" s="76" t="str">
        <f t="shared" ca="1" si="55"/>
        <v/>
      </c>
      <c r="E590" s="76" t="str">
        <f t="shared" ca="1" si="55"/>
        <v/>
      </c>
      <c r="F590" s="76" t="str">
        <f t="shared" ca="1" si="55"/>
        <v/>
      </c>
      <c r="G590" s="76" t="str">
        <f t="shared" ca="1" si="55"/>
        <v/>
      </c>
      <c r="H590" s="77" t="str">
        <f t="shared" ca="1" si="55"/>
        <v/>
      </c>
    </row>
    <row r="591" spans="1:8" ht="15.75" thickBot="1" x14ac:dyDescent="0.3">
      <c r="A591" s="75" t="str">
        <f t="shared" ca="1" si="52"/>
        <v/>
      </c>
      <c r="B591" s="76" t="str">
        <f t="shared" ca="1" si="55"/>
        <v/>
      </c>
      <c r="C591" s="76" t="str">
        <f t="shared" ca="1" si="55"/>
        <v/>
      </c>
      <c r="D591" s="76" t="str">
        <f t="shared" ca="1" si="55"/>
        <v/>
      </c>
      <c r="E591" s="76" t="str">
        <f t="shared" ca="1" si="55"/>
        <v/>
      </c>
      <c r="F591" s="76" t="str">
        <f t="shared" ca="1" si="55"/>
        <v/>
      </c>
      <c r="G591" s="76" t="str">
        <f t="shared" ca="1" si="55"/>
        <v/>
      </c>
      <c r="H591" s="77" t="str">
        <f t="shared" ca="1" si="55"/>
        <v/>
      </c>
    </row>
    <row r="592" spans="1:8" ht="15.75" thickBot="1" x14ac:dyDescent="0.3">
      <c r="A592" s="75" t="str">
        <f t="shared" ca="1" si="52"/>
        <v/>
      </c>
      <c r="B592" s="76" t="str">
        <f t="shared" ca="1" si="55"/>
        <v/>
      </c>
      <c r="C592" s="76" t="str">
        <f t="shared" ca="1" si="55"/>
        <v/>
      </c>
      <c r="D592" s="76" t="str">
        <f t="shared" ca="1" si="55"/>
        <v/>
      </c>
      <c r="E592" s="76" t="str">
        <f t="shared" ca="1" si="55"/>
        <v/>
      </c>
      <c r="F592" s="76" t="str">
        <f t="shared" ca="1" si="55"/>
        <v/>
      </c>
      <c r="G592" s="76" t="str">
        <f t="shared" ca="1" si="55"/>
        <v/>
      </c>
      <c r="H592" s="77" t="str">
        <f t="shared" ca="1" si="55"/>
        <v/>
      </c>
    </row>
    <row r="593" spans="1:8" ht="15.75" thickBot="1" x14ac:dyDescent="0.3">
      <c r="A593" s="75" t="str">
        <f t="shared" ca="1" si="52"/>
        <v/>
      </c>
      <c r="B593" s="76" t="str">
        <f t="shared" ca="1" si="55"/>
        <v/>
      </c>
      <c r="C593" s="76" t="str">
        <f t="shared" ca="1" si="55"/>
        <v/>
      </c>
      <c r="D593" s="76" t="str">
        <f t="shared" ca="1" si="55"/>
        <v/>
      </c>
      <c r="E593" s="76" t="str">
        <f t="shared" ca="1" si="55"/>
        <v/>
      </c>
      <c r="F593" s="76" t="str">
        <f t="shared" ca="1" si="55"/>
        <v/>
      </c>
      <c r="G593" s="76" t="str">
        <f t="shared" ca="1" si="55"/>
        <v/>
      </c>
      <c r="H593" s="77" t="str">
        <f t="shared" ca="1" si="55"/>
        <v/>
      </c>
    </row>
    <row r="594" spans="1:8" ht="15.75" thickBot="1" x14ac:dyDescent="0.3">
      <c r="A594" s="75" t="str">
        <f t="shared" ca="1" si="52"/>
        <v/>
      </c>
      <c r="B594" s="76" t="str">
        <f t="shared" ca="1" si="55"/>
        <v/>
      </c>
      <c r="C594" s="76" t="str">
        <f t="shared" ca="1" si="55"/>
        <v/>
      </c>
      <c r="D594" s="76" t="str">
        <f t="shared" ca="1" si="55"/>
        <v/>
      </c>
      <c r="E594" s="76" t="str">
        <f t="shared" ca="1" si="55"/>
        <v/>
      </c>
      <c r="F594" s="76" t="str">
        <f t="shared" ca="1" si="55"/>
        <v/>
      </c>
      <c r="G594" s="76" t="str">
        <f t="shared" ca="1" si="55"/>
        <v/>
      </c>
      <c r="H594" s="77" t="str">
        <f t="shared" ca="1" si="55"/>
        <v/>
      </c>
    </row>
    <row r="595" spans="1:8" ht="15.75" thickBot="1" x14ac:dyDescent="0.3">
      <c r="A595" s="75" t="str">
        <f t="shared" ca="1" si="52"/>
        <v/>
      </c>
      <c r="B595" s="76" t="str">
        <f t="shared" ca="1" si="55"/>
        <v/>
      </c>
      <c r="C595" s="76" t="str">
        <f t="shared" ca="1" si="55"/>
        <v/>
      </c>
      <c r="D595" s="76" t="str">
        <f t="shared" ca="1" si="55"/>
        <v/>
      </c>
      <c r="E595" s="76" t="str">
        <f t="shared" ca="1" si="55"/>
        <v/>
      </c>
      <c r="F595" s="76" t="str">
        <f t="shared" ca="1" si="55"/>
        <v/>
      </c>
      <c r="G595" s="76" t="str">
        <f t="shared" ca="1" si="55"/>
        <v/>
      </c>
      <c r="H595" s="77" t="str">
        <f t="shared" ca="1" si="55"/>
        <v/>
      </c>
    </row>
    <row r="596" spans="1:8" ht="15.75" thickBot="1" x14ac:dyDescent="0.3">
      <c r="A596" s="75" t="str">
        <f t="shared" ca="1" si="52"/>
        <v/>
      </c>
      <c r="B596" s="76" t="str">
        <f t="shared" ref="B596:H611" ca="1" si="56">IF($A596="","",((B$671-B$421)/250)+B595)</f>
        <v/>
      </c>
      <c r="C596" s="76" t="str">
        <f t="shared" ca="1" si="56"/>
        <v/>
      </c>
      <c r="D596" s="76" t="str">
        <f t="shared" ca="1" si="56"/>
        <v/>
      </c>
      <c r="E596" s="76" t="str">
        <f t="shared" ca="1" si="56"/>
        <v/>
      </c>
      <c r="F596" s="76" t="str">
        <f t="shared" ca="1" si="56"/>
        <v/>
      </c>
      <c r="G596" s="76" t="str">
        <f t="shared" ca="1" si="56"/>
        <v/>
      </c>
      <c r="H596" s="77" t="str">
        <f t="shared" ca="1" si="56"/>
        <v/>
      </c>
    </row>
    <row r="597" spans="1:8" ht="15.75" thickBot="1" x14ac:dyDescent="0.3">
      <c r="A597" s="75" t="str">
        <f t="shared" ca="1" si="52"/>
        <v/>
      </c>
      <c r="B597" s="76" t="str">
        <f t="shared" ca="1" si="56"/>
        <v/>
      </c>
      <c r="C597" s="76" t="str">
        <f t="shared" ca="1" si="56"/>
        <v/>
      </c>
      <c r="D597" s="76" t="str">
        <f t="shared" ca="1" si="56"/>
        <v/>
      </c>
      <c r="E597" s="76" t="str">
        <f t="shared" ca="1" si="56"/>
        <v/>
      </c>
      <c r="F597" s="76" t="str">
        <f t="shared" ca="1" si="56"/>
        <v/>
      </c>
      <c r="G597" s="76" t="str">
        <f t="shared" ca="1" si="56"/>
        <v/>
      </c>
      <c r="H597" s="77" t="str">
        <f t="shared" ca="1" si="56"/>
        <v/>
      </c>
    </row>
    <row r="598" spans="1:8" ht="15.75" thickBot="1" x14ac:dyDescent="0.3">
      <c r="A598" s="75" t="str">
        <f t="shared" ca="1" si="52"/>
        <v/>
      </c>
      <c r="B598" s="76" t="str">
        <f t="shared" ca="1" si="56"/>
        <v/>
      </c>
      <c r="C598" s="76" t="str">
        <f t="shared" ca="1" si="56"/>
        <v/>
      </c>
      <c r="D598" s="76" t="str">
        <f t="shared" ca="1" si="56"/>
        <v/>
      </c>
      <c r="E598" s="76" t="str">
        <f t="shared" ca="1" si="56"/>
        <v/>
      </c>
      <c r="F598" s="76" t="str">
        <f t="shared" ca="1" si="56"/>
        <v/>
      </c>
      <c r="G598" s="76" t="str">
        <f t="shared" ca="1" si="56"/>
        <v/>
      </c>
      <c r="H598" s="77" t="str">
        <f t="shared" ca="1" si="56"/>
        <v/>
      </c>
    </row>
    <row r="599" spans="1:8" ht="15.75" thickBot="1" x14ac:dyDescent="0.3">
      <c r="A599" s="75" t="str">
        <f t="shared" ca="1" si="52"/>
        <v/>
      </c>
      <c r="B599" s="76" t="str">
        <f t="shared" ca="1" si="56"/>
        <v/>
      </c>
      <c r="C599" s="76" t="str">
        <f t="shared" ca="1" si="56"/>
        <v/>
      </c>
      <c r="D599" s="76" t="str">
        <f t="shared" ca="1" si="56"/>
        <v/>
      </c>
      <c r="E599" s="76" t="str">
        <f t="shared" ca="1" si="56"/>
        <v/>
      </c>
      <c r="F599" s="76" t="str">
        <f t="shared" ca="1" si="56"/>
        <v/>
      </c>
      <c r="G599" s="76" t="str">
        <f t="shared" ca="1" si="56"/>
        <v/>
      </c>
      <c r="H599" s="77" t="str">
        <f t="shared" ca="1" si="56"/>
        <v/>
      </c>
    </row>
    <row r="600" spans="1:8" ht="15.75" thickBot="1" x14ac:dyDescent="0.3">
      <c r="A600" s="75" t="str">
        <f t="shared" ca="1" si="52"/>
        <v/>
      </c>
      <c r="B600" s="76" t="str">
        <f t="shared" ca="1" si="56"/>
        <v/>
      </c>
      <c r="C600" s="76" t="str">
        <f t="shared" ca="1" si="56"/>
        <v/>
      </c>
      <c r="D600" s="76" t="str">
        <f t="shared" ca="1" si="56"/>
        <v/>
      </c>
      <c r="E600" s="76" t="str">
        <f t="shared" ca="1" si="56"/>
        <v/>
      </c>
      <c r="F600" s="76" t="str">
        <f t="shared" ca="1" si="56"/>
        <v/>
      </c>
      <c r="G600" s="76" t="str">
        <f t="shared" ca="1" si="56"/>
        <v/>
      </c>
      <c r="H600" s="77" t="str">
        <f t="shared" ca="1" si="56"/>
        <v/>
      </c>
    </row>
    <row r="601" spans="1:8" ht="15.75" thickBot="1" x14ac:dyDescent="0.3">
      <c r="A601" s="75" t="str">
        <f t="shared" ca="1" si="52"/>
        <v/>
      </c>
      <c r="B601" s="76" t="str">
        <f t="shared" ca="1" si="56"/>
        <v/>
      </c>
      <c r="C601" s="76" t="str">
        <f t="shared" ca="1" si="56"/>
        <v/>
      </c>
      <c r="D601" s="76" t="str">
        <f t="shared" ca="1" si="56"/>
        <v/>
      </c>
      <c r="E601" s="76" t="str">
        <f t="shared" ca="1" si="56"/>
        <v/>
      </c>
      <c r="F601" s="76" t="str">
        <f t="shared" ca="1" si="56"/>
        <v/>
      </c>
      <c r="G601" s="76" t="str">
        <f t="shared" ca="1" si="56"/>
        <v/>
      </c>
      <c r="H601" s="77" t="str">
        <f t="shared" ca="1" si="56"/>
        <v/>
      </c>
    </row>
    <row r="602" spans="1:8" ht="15.75" thickBot="1" x14ac:dyDescent="0.3">
      <c r="A602" s="75" t="str">
        <f t="shared" ca="1" si="52"/>
        <v/>
      </c>
      <c r="B602" s="76" t="str">
        <f t="shared" ca="1" si="56"/>
        <v/>
      </c>
      <c r="C602" s="76" t="str">
        <f t="shared" ca="1" si="56"/>
        <v/>
      </c>
      <c r="D602" s="76" t="str">
        <f t="shared" ca="1" si="56"/>
        <v/>
      </c>
      <c r="E602" s="76" t="str">
        <f t="shared" ca="1" si="56"/>
        <v/>
      </c>
      <c r="F602" s="76" t="str">
        <f t="shared" ca="1" si="56"/>
        <v/>
      </c>
      <c r="G602" s="76" t="str">
        <f t="shared" ca="1" si="56"/>
        <v/>
      </c>
      <c r="H602" s="77" t="str">
        <f t="shared" ca="1" si="56"/>
        <v/>
      </c>
    </row>
    <row r="603" spans="1:8" ht="15.75" thickBot="1" x14ac:dyDescent="0.3">
      <c r="A603" s="75" t="str">
        <f t="shared" ca="1" si="52"/>
        <v/>
      </c>
      <c r="B603" s="76" t="str">
        <f t="shared" ca="1" si="56"/>
        <v/>
      </c>
      <c r="C603" s="76" t="str">
        <f t="shared" ca="1" si="56"/>
        <v/>
      </c>
      <c r="D603" s="76" t="str">
        <f t="shared" ca="1" si="56"/>
        <v/>
      </c>
      <c r="E603" s="76" t="str">
        <f t="shared" ca="1" si="56"/>
        <v/>
      </c>
      <c r="F603" s="76" t="str">
        <f t="shared" ca="1" si="56"/>
        <v/>
      </c>
      <c r="G603" s="76" t="str">
        <f t="shared" ca="1" si="56"/>
        <v/>
      </c>
      <c r="H603" s="77" t="str">
        <f t="shared" ca="1" si="56"/>
        <v/>
      </c>
    </row>
    <row r="604" spans="1:8" ht="15.75" thickBot="1" x14ac:dyDescent="0.3">
      <c r="A604" s="75" t="str">
        <f t="shared" ca="1" si="52"/>
        <v/>
      </c>
      <c r="B604" s="76" t="str">
        <f t="shared" ca="1" si="56"/>
        <v/>
      </c>
      <c r="C604" s="76" t="str">
        <f t="shared" ca="1" si="56"/>
        <v/>
      </c>
      <c r="D604" s="76" t="str">
        <f t="shared" ca="1" si="56"/>
        <v/>
      </c>
      <c r="E604" s="76" t="str">
        <f t="shared" ca="1" si="56"/>
        <v/>
      </c>
      <c r="F604" s="76" t="str">
        <f t="shared" ca="1" si="56"/>
        <v/>
      </c>
      <c r="G604" s="76" t="str">
        <f t="shared" ca="1" si="56"/>
        <v/>
      </c>
      <c r="H604" s="77" t="str">
        <f t="shared" ca="1" si="56"/>
        <v/>
      </c>
    </row>
    <row r="605" spans="1:8" ht="15.75" thickBot="1" x14ac:dyDescent="0.3">
      <c r="A605" s="75" t="str">
        <f t="shared" ca="1" si="52"/>
        <v/>
      </c>
      <c r="B605" s="76" t="str">
        <f t="shared" ca="1" si="56"/>
        <v/>
      </c>
      <c r="C605" s="76" t="str">
        <f t="shared" ca="1" si="56"/>
        <v/>
      </c>
      <c r="D605" s="76" t="str">
        <f t="shared" ca="1" si="56"/>
        <v/>
      </c>
      <c r="E605" s="76" t="str">
        <f t="shared" ca="1" si="56"/>
        <v/>
      </c>
      <c r="F605" s="76" t="str">
        <f t="shared" ca="1" si="56"/>
        <v/>
      </c>
      <c r="G605" s="76" t="str">
        <f t="shared" ca="1" si="56"/>
        <v/>
      </c>
      <c r="H605" s="77" t="str">
        <f t="shared" ca="1" si="56"/>
        <v/>
      </c>
    </row>
    <row r="606" spans="1:8" ht="15.75" thickBot="1" x14ac:dyDescent="0.3">
      <c r="A606" s="75" t="str">
        <f t="shared" ca="1" si="52"/>
        <v/>
      </c>
      <c r="B606" s="76" t="str">
        <f t="shared" ca="1" si="56"/>
        <v/>
      </c>
      <c r="C606" s="76" t="str">
        <f t="shared" ca="1" si="56"/>
        <v/>
      </c>
      <c r="D606" s="76" t="str">
        <f t="shared" ca="1" si="56"/>
        <v/>
      </c>
      <c r="E606" s="76" t="str">
        <f t="shared" ca="1" si="56"/>
        <v/>
      </c>
      <c r="F606" s="76" t="str">
        <f t="shared" ca="1" si="56"/>
        <v/>
      </c>
      <c r="G606" s="76" t="str">
        <f t="shared" ca="1" si="56"/>
        <v/>
      </c>
      <c r="H606" s="77" t="str">
        <f t="shared" ca="1" si="56"/>
        <v/>
      </c>
    </row>
    <row r="607" spans="1:8" ht="15.75" thickBot="1" x14ac:dyDescent="0.3">
      <c r="A607" s="75" t="str">
        <f t="shared" ca="1" si="52"/>
        <v/>
      </c>
      <c r="B607" s="76" t="str">
        <f t="shared" ca="1" si="56"/>
        <v/>
      </c>
      <c r="C607" s="76" t="str">
        <f t="shared" ca="1" si="56"/>
        <v/>
      </c>
      <c r="D607" s="76" t="str">
        <f t="shared" ca="1" si="56"/>
        <v/>
      </c>
      <c r="E607" s="76" t="str">
        <f t="shared" ca="1" si="56"/>
        <v/>
      </c>
      <c r="F607" s="76" t="str">
        <f t="shared" ca="1" si="56"/>
        <v/>
      </c>
      <c r="G607" s="76" t="str">
        <f t="shared" ca="1" si="56"/>
        <v/>
      </c>
      <c r="H607" s="77" t="str">
        <f t="shared" ca="1" si="56"/>
        <v/>
      </c>
    </row>
    <row r="608" spans="1:8" ht="15.75" thickBot="1" x14ac:dyDescent="0.3">
      <c r="A608" s="75" t="str">
        <f t="shared" ca="1" si="52"/>
        <v/>
      </c>
      <c r="B608" s="76" t="str">
        <f t="shared" ca="1" si="56"/>
        <v/>
      </c>
      <c r="C608" s="76" t="str">
        <f t="shared" ca="1" si="56"/>
        <v/>
      </c>
      <c r="D608" s="76" t="str">
        <f t="shared" ca="1" si="56"/>
        <v/>
      </c>
      <c r="E608" s="76" t="str">
        <f t="shared" ca="1" si="56"/>
        <v/>
      </c>
      <c r="F608" s="76" t="str">
        <f t="shared" ca="1" si="56"/>
        <v/>
      </c>
      <c r="G608" s="76" t="str">
        <f t="shared" ca="1" si="56"/>
        <v/>
      </c>
      <c r="H608" s="77" t="str">
        <f t="shared" ca="1" si="56"/>
        <v/>
      </c>
    </row>
    <row r="609" spans="1:8" ht="15.75" thickBot="1" x14ac:dyDescent="0.3">
      <c r="A609" s="75" t="str">
        <f t="shared" ca="1" si="52"/>
        <v/>
      </c>
      <c r="B609" s="76" t="str">
        <f t="shared" ca="1" si="56"/>
        <v/>
      </c>
      <c r="C609" s="76" t="str">
        <f t="shared" ca="1" si="56"/>
        <v/>
      </c>
      <c r="D609" s="76" t="str">
        <f t="shared" ca="1" si="56"/>
        <v/>
      </c>
      <c r="E609" s="76" t="str">
        <f t="shared" ca="1" si="56"/>
        <v/>
      </c>
      <c r="F609" s="76" t="str">
        <f t="shared" ca="1" si="56"/>
        <v/>
      </c>
      <c r="G609" s="76" t="str">
        <f t="shared" ca="1" si="56"/>
        <v/>
      </c>
      <c r="H609" s="77" t="str">
        <f t="shared" ca="1" si="56"/>
        <v/>
      </c>
    </row>
    <row r="610" spans="1:8" ht="15.75" thickBot="1" x14ac:dyDescent="0.3">
      <c r="A610" s="75" t="str">
        <f t="shared" ca="1" si="52"/>
        <v/>
      </c>
      <c r="B610" s="76" t="str">
        <f t="shared" ca="1" si="56"/>
        <v/>
      </c>
      <c r="C610" s="76" t="str">
        <f t="shared" ca="1" si="56"/>
        <v/>
      </c>
      <c r="D610" s="76" t="str">
        <f t="shared" ca="1" si="56"/>
        <v/>
      </c>
      <c r="E610" s="76" t="str">
        <f t="shared" ca="1" si="56"/>
        <v/>
      </c>
      <c r="F610" s="76" t="str">
        <f t="shared" ca="1" si="56"/>
        <v/>
      </c>
      <c r="G610" s="76" t="str">
        <f t="shared" ca="1" si="56"/>
        <v/>
      </c>
      <c r="H610" s="77" t="str">
        <f t="shared" ca="1" si="56"/>
        <v/>
      </c>
    </row>
    <row r="611" spans="1:8" ht="15.75" thickBot="1" x14ac:dyDescent="0.3">
      <c r="A611" s="75" t="str">
        <f t="shared" ca="1" si="52"/>
        <v/>
      </c>
      <c r="B611" s="76" t="str">
        <f t="shared" ca="1" si="56"/>
        <v/>
      </c>
      <c r="C611" s="76" t="str">
        <f t="shared" ca="1" si="56"/>
        <v/>
      </c>
      <c r="D611" s="76" t="str">
        <f t="shared" ca="1" si="56"/>
        <v/>
      </c>
      <c r="E611" s="76" t="str">
        <f t="shared" ca="1" si="56"/>
        <v/>
      </c>
      <c r="F611" s="76" t="str">
        <f t="shared" ca="1" si="56"/>
        <v/>
      </c>
      <c r="G611" s="76" t="str">
        <f t="shared" ca="1" si="56"/>
        <v/>
      </c>
      <c r="H611" s="77" t="str">
        <f t="shared" ca="1" si="56"/>
        <v/>
      </c>
    </row>
    <row r="612" spans="1:8" ht="15.75" thickBot="1" x14ac:dyDescent="0.3">
      <c r="A612" s="75" t="str">
        <f t="shared" ref="A612:A667" ca="1" si="57">IF($A$421="","",ROUND(A611+0.001,3))</f>
        <v/>
      </c>
      <c r="B612" s="76" t="str">
        <f t="shared" ref="B612:H627" ca="1" si="58">IF($A612="","",((B$671-B$421)/250)+B611)</f>
        <v/>
      </c>
      <c r="C612" s="76" t="str">
        <f t="shared" ca="1" si="58"/>
        <v/>
      </c>
      <c r="D612" s="76" t="str">
        <f t="shared" ca="1" si="58"/>
        <v/>
      </c>
      <c r="E612" s="76" t="str">
        <f t="shared" ca="1" si="58"/>
        <v/>
      </c>
      <c r="F612" s="76" t="str">
        <f t="shared" ca="1" si="58"/>
        <v/>
      </c>
      <c r="G612" s="76" t="str">
        <f t="shared" ca="1" si="58"/>
        <v/>
      </c>
      <c r="H612" s="77" t="str">
        <f t="shared" ca="1" si="58"/>
        <v/>
      </c>
    </row>
    <row r="613" spans="1:8" ht="15.75" thickBot="1" x14ac:dyDescent="0.3">
      <c r="A613" s="75" t="str">
        <f t="shared" ca="1" si="57"/>
        <v/>
      </c>
      <c r="B613" s="76" t="str">
        <f t="shared" ca="1" si="58"/>
        <v/>
      </c>
      <c r="C613" s="76" t="str">
        <f t="shared" ca="1" si="58"/>
        <v/>
      </c>
      <c r="D613" s="76" t="str">
        <f t="shared" ca="1" si="58"/>
        <v/>
      </c>
      <c r="E613" s="76" t="str">
        <f t="shared" ca="1" si="58"/>
        <v/>
      </c>
      <c r="F613" s="76" t="str">
        <f t="shared" ca="1" si="58"/>
        <v/>
      </c>
      <c r="G613" s="76" t="str">
        <f t="shared" ca="1" si="58"/>
        <v/>
      </c>
      <c r="H613" s="77" t="str">
        <f t="shared" ca="1" si="58"/>
        <v/>
      </c>
    </row>
    <row r="614" spans="1:8" ht="15.75" thickBot="1" x14ac:dyDescent="0.3">
      <c r="A614" s="75" t="str">
        <f t="shared" ca="1" si="57"/>
        <v/>
      </c>
      <c r="B614" s="76" t="str">
        <f t="shared" ca="1" si="58"/>
        <v/>
      </c>
      <c r="C614" s="76" t="str">
        <f t="shared" ca="1" si="58"/>
        <v/>
      </c>
      <c r="D614" s="76" t="str">
        <f t="shared" ca="1" si="58"/>
        <v/>
      </c>
      <c r="E614" s="76" t="str">
        <f t="shared" ca="1" si="58"/>
        <v/>
      </c>
      <c r="F614" s="76" t="str">
        <f t="shared" ca="1" si="58"/>
        <v/>
      </c>
      <c r="G614" s="76" t="str">
        <f t="shared" ca="1" si="58"/>
        <v/>
      </c>
      <c r="H614" s="77" t="str">
        <f t="shared" ca="1" si="58"/>
        <v/>
      </c>
    </row>
    <row r="615" spans="1:8" ht="15.75" thickBot="1" x14ac:dyDescent="0.3">
      <c r="A615" s="75" t="str">
        <f t="shared" ca="1" si="57"/>
        <v/>
      </c>
      <c r="B615" s="76" t="str">
        <f t="shared" ca="1" si="58"/>
        <v/>
      </c>
      <c r="C615" s="76" t="str">
        <f t="shared" ca="1" si="58"/>
        <v/>
      </c>
      <c r="D615" s="76" t="str">
        <f t="shared" ca="1" si="58"/>
        <v/>
      </c>
      <c r="E615" s="76" t="str">
        <f t="shared" ca="1" si="58"/>
        <v/>
      </c>
      <c r="F615" s="76" t="str">
        <f t="shared" ca="1" si="58"/>
        <v/>
      </c>
      <c r="G615" s="76" t="str">
        <f t="shared" ca="1" si="58"/>
        <v/>
      </c>
      <c r="H615" s="77" t="str">
        <f t="shared" ca="1" si="58"/>
        <v/>
      </c>
    </row>
    <row r="616" spans="1:8" ht="15.75" thickBot="1" x14ac:dyDescent="0.3">
      <c r="A616" s="75" t="str">
        <f t="shared" ca="1" si="57"/>
        <v/>
      </c>
      <c r="B616" s="76" t="str">
        <f t="shared" ca="1" si="58"/>
        <v/>
      </c>
      <c r="C616" s="76" t="str">
        <f t="shared" ca="1" si="58"/>
        <v/>
      </c>
      <c r="D616" s="76" t="str">
        <f t="shared" ca="1" si="58"/>
        <v/>
      </c>
      <c r="E616" s="76" t="str">
        <f t="shared" ca="1" si="58"/>
        <v/>
      </c>
      <c r="F616" s="76" t="str">
        <f t="shared" ca="1" si="58"/>
        <v/>
      </c>
      <c r="G616" s="76" t="str">
        <f t="shared" ca="1" si="58"/>
        <v/>
      </c>
      <c r="H616" s="77" t="str">
        <f t="shared" ca="1" si="58"/>
        <v/>
      </c>
    </row>
    <row r="617" spans="1:8" ht="15.75" thickBot="1" x14ac:dyDescent="0.3">
      <c r="A617" s="75" t="str">
        <f t="shared" ca="1" si="57"/>
        <v/>
      </c>
      <c r="B617" s="76" t="str">
        <f t="shared" ca="1" si="58"/>
        <v/>
      </c>
      <c r="C617" s="76" t="str">
        <f t="shared" ca="1" si="58"/>
        <v/>
      </c>
      <c r="D617" s="76" t="str">
        <f t="shared" ca="1" si="58"/>
        <v/>
      </c>
      <c r="E617" s="76" t="str">
        <f t="shared" ca="1" si="58"/>
        <v/>
      </c>
      <c r="F617" s="76" t="str">
        <f t="shared" ca="1" si="58"/>
        <v/>
      </c>
      <c r="G617" s="76" t="str">
        <f t="shared" ca="1" si="58"/>
        <v/>
      </c>
      <c r="H617" s="77" t="str">
        <f t="shared" ca="1" si="58"/>
        <v/>
      </c>
    </row>
    <row r="618" spans="1:8" ht="15.75" thickBot="1" x14ac:dyDescent="0.3">
      <c r="A618" s="75" t="str">
        <f t="shared" ca="1" si="57"/>
        <v/>
      </c>
      <c r="B618" s="76" t="str">
        <f t="shared" ca="1" si="58"/>
        <v/>
      </c>
      <c r="C618" s="76" t="str">
        <f t="shared" ca="1" si="58"/>
        <v/>
      </c>
      <c r="D618" s="76" t="str">
        <f t="shared" ca="1" si="58"/>
        <v/>
      </c>
      <c r="E618" s="76" t="str">
        <f t="shared" ca="1" si="58"/>
        <v/>
      </c>
      <c r="F618" s="76" t="str">
        <f t="shared" ca="1" si="58"/>
        <v/>
      </c>
      <c r="G618" s="76" t="str">
        <f t="shared" ca="1" si="58"/>
        <v/>
      </c>
      <c r="H618" s="77" t="str">
        <f t="shared" ca="1" si="58"/>
        <v/>
      </c>
    </row>
    <row r="619" spans="1:8" ht="15.75" thickBot="1" x14ac:dyDescent="0.3">
      <c r="A619" s="75" t="str">
        <f t="shared" ca="1" si="57"/>
        <v/>
      </c>
      <c r="B619" s="76" t="str">
        <f t="shared" ca="1" si="58"/>
        <v/>
      </c>
      <c r="C619" s="76" t="str">
        <f t="shared" ca="1" si="58"/>
        <v/>
      </c>
      <c r="D619" s="76" t="str">
        <f t="shared" ca="1" si="58"/>
        <v/>
      </c>
      <c r="E619" s="76" t="str">
        <f t="shared" ca="1" si="58"/>
        <v/>
      </c>
      <c r="F619" s="76" t="str">
        <f t="shared" ca="1" si="58"/>
        <v/>
      </c>
      <c r="G619" s="76" t="str">
        <f t="shared" ca="1" si="58"/>
        <v/>
      </c>
      <c r="H619" s="77" t="str">
        <f t="shared" ca="1" si="58"/>
        <v/>
      </c>
    </row>
    <row r="620" spans="1:8" ht="15.75" thickBot="1" x14ac:dyDescent="0.3">
      <c r="A620" s="75" t="str">
        <f t="shared" ca="1" si="57"/>
        <v/>
      </c>
      <c r="B620" s="76" t="str">
        <f t="shared" ca="1" si="58"/>
        <v/>
      </c>
      <c r="C620" s="76" t="str">
        <f t="shared" ca="1" si="58"/>
        <v/>
      </c>
      <c r="D620" s="76" t="str">
        <f t="shared" ca="1" si="58"/>
        <v/>
      </c>
      <c r="E620" s="76" t="str">
        <f t="shared" ca="1" si="58"/>
        <v/>
      </c>
      <c r="F620" s="76" t="str">
        <f t="shared" ca="1" si="58"/>
        <v/>
      </c>
      <c r="G620" s="76" t="str">
        <f t="shared" ca="1" si="58"/>
        <v/>
      </c>
      <c r="H620" s="77" t="str">
        <f t="shared" ca="1" si="58"/>
        <v/>
      </c>
    </row>
    <row r="621" spans="1:8" ht="15.75" thickBot="1" x14ac:dyDescent="0.3">
      <c r="A621" s="75" t="str">
        <f t="shared" ca="1" si="57"/>
        <v/>
      </c>
      <c r="B621" s="76" t="str">
        <f t="shared" ca="1" si="58"/>
        <v/>
      </c>
      <c r="C621" s="76" t="str">
        <f t="shared" ca="1" si="58"/>
        <v/>
      </c>
      <c r="D621" s="76" t="str">
        <f t="shared" ca="1" si="58"/>
        <v/>
      </c>
      <c r="E621" s="76" t="str">
        <f t="shared" ca="1" si="58"/>
        <v/>
      </c>
      <c r="F621" s="76" t="str">
        <f t="shared" ca="1" si="58"/>
        <v/>
      </c>
      <c r="G621" s="76" t="str">
        <f t="shared" ca="1" si="58"/>
        <v/>
      </c>
      <c r="H621" s="77" t="str">
        <f t="shared" ca="1" si="58"/>
        <v/>
      </c>
    </row>
    <row r="622" spans="1:8" ht="15.75" thickBot="1" x14ac:dyDescent="0.3">
      <c r="A622" s="75" t="str">
        <f t="shared" ca="1" si="57"/>
        <v/>
      </c>
      <c r="B622" s="76" t="str">
        <f t="shared" ca="1" si="58"/>
        <v/>
      </c>
      <c r="C622" s="76" t="str">
        <f t="shared" ca="1" si="58"/>
        <v/>
      </c>
      <c r="D622" s="76" t="str">
        <f t="shared" ca="1" si="58"/>
        <v/>
      </c>
      <c r="E622" s="76" t="str">
        <f t="shared" ca="1" si="58"/>
        <v/>
      </c>
      <c r="F622" s="76" t="str">
        <f t="shared" ca="1" si="58"/>
        <v/>
      </c>
      <c r="G622" s="76" t="str">
        <f t="shared" ca="1" si="58"/>
        <v/>
      </c>
      <c r="H622" s="77" t="str">
        <f t="shared" ca="1" si="58"/>
        <v/>
      </c>
    </row>
    <row r="623" spans="1:8" ht="15.75" thickBot="1" x14ac:dyDescent="0.3">
      <c r="A623" s="75" t="str">
        <f t="shared" ca="1" si="57"/>
        <v/>
      </c>
      <c r="B623" s="76" t="str">
        <f t="shared" ca="1" si="58"/>
        <v/>
      </c>
      <c r="C623" s="76" t="str">
        <f t="shared" ca="1" si="58"/>
        <v/>
      </c>
      <c r="D623" s="76" t="str">
        <f t="shared" ca="1" si="58"/>
        <v/>
      </c>
      <c r="E623" s="76" t="str">
        <f t="shared" ca="1" si="58"/>
        <v/>
      </c>
      <c r="F623" s="76" t="str">
        <f t="shared" ca="1" si="58"/>
        <v/>
      </c>
      <c r="G623" s="76" t="str">
        <f t="shared" ca="1" si="58"/>
        <v/>
      </c>
      <c r="H623" s="77" t="str">
        <f t="shared" ca="1" si="58"/>
        <v/>
      </c>
    </row>
    <row r="624" spans="1:8" ht="15.75" thickBot="1" x14ac:dyDescent="0.3">
      <c r="A624" s="75" t="str">
        <f t="shared" ca="1" si="57"/>
        <v/>
      </c>
      <c r="B624" s="76" t="str">
        <f t="shared" ca="1" si="58"/>
        <v/>
      </c>
      <c r="C624" s="76" t="str">
        <f t="shared" ca="1" si="58"/>
        <v/>
      </c>
      <c r="D624" s="76" t="str">
        <f t="shared" ca="1" si="58"/>
        <v/>
      </c>
      <c r="E624" s="76" t="str">
        <f t="shared" ca="1" si="58"/>
        <v/>
      </c>
      <c r="F624" s="76" t="str">
        <f t="shared" ca="1" si="58"/>
        <v/>
      </c>
      <c r="G624" s="76" t="str">
        <f t="shared" ca="1" si="58"/>
        <v/>
      </c>
      <c r="H624" s="77" t="str">
        <f t="shared" ca="1" si="58"/>
        <v/>
      </c>
    </row>
    <row r="625" spans="1:8" ht="15.75" thickBot="1" x14ac:dyDescent="0.3">
      <c r="A625" s="75" t="str">
        <f t="shared" ca="1" si="57"/>
        <v/>
      </c>
      <c r="B625" s="76" t="str">
        <f t="shared" ca="1" si="58"/>
        <v/>
      </c>
      <c r="C625" s="76" t="str">
        <f t="shared" ca="1" si="58"/>
        <v/>
      </c>
      <c r="D625" s="76" t="str">
        <f t="shared" ca="1" si="58"/>
        <v/>
      </c>
      <c r="E625" s="76" t="str">
        <f t="shared" ca="1" si="58"/>
        <v/>
      </c>
      <c r="F625" s="76" t="str">
        <f t="shared" ca="1" si="58"/>
        <v/>
      </c>
      <c r="G625" s="76" t="str">
        <f t="shared" ca="1" si="58"/>
        <v/>
      </c>
      <c r="H625" s="77" t="str">
        <f t="shared" ca="1" si="58"/>
        <v/>
      </c>
    </row>
    <row r="626" spans="1:8" ht="15.75" thickBot="1" x14ac:dyDescent="0.3">
      <c r="A626" s="75" t="str">
        <f t="shared" ca="1" si="57"/>
        <v/>
      </c>
      <c r="B626" s="76" t="str">
        <f t="shared" ca="1" si="58"/>
        <v/>
      </c>
      <c r="C626" s="76" t="str">
        <f t="shared" ca="1" si="58"/>
        <v/>
      </c>
      <c r="D626" s="76" t="str">
        <f t="shared" ca="1" si="58"/>
        <v/>
      </c>
      <c r="E626" s="76" t="str">
        <f t="shared" ca="1" si="58"/>
        <v/>
      </c>
      <c r="F626" s="76" t="str">
        <f t="shared" ca="1" si="58"/>
        <v/>
      </c>
      <c r="G626" s="76" t="str">
        <f t="shared" ca="1" si="58"/>
        <v/>
      </c>
      <c r="H626" s="77" t="str">
        <f t="shared" ca="1" si="58"/>
        <v/>
      </c>
    </row>
    <row r="627" spans="1:8" ht="15.75" thickBot="1" x14ac:dyDescent="0.3">
      <c r="A627" s="75" t="str">
        <f t="shared" ca="1" si="57"/>
        <v/>
      </c>
      <c r="B627" s="76" t="str">
        <f t="shared" ca="1" si="58"/>
        <v/>
      </c>
      <c r="C627" s="76" t="str">
        <f t="shared" ca="1" si="58"/>
        <v/>
      </c>
      <c r="D627" s="76" t="str">
        <f t="shared" ca="1" si="58"/>
        <v/>
      </c>
      <c r="E627" s="76" t="str">
        <f t="shared" ca="1" si="58"/>
        <v/>
      </c>
      <c r="F627" s="76" t="str">
        <f t="shared" ca="1" si="58"/>
        <v/>
      </c>
      <c r="G627" s="76" t="str">
        <f t="shared" ca="1" si="58"/>
        <v/>
      </c>
      <c r="H627" s="77" t="str">
        <f t="shared" ca="1" si="58"/>
        <v/>
      </c>
    </row>
    <row r="628" spans="1:8" ht="15.75" thickBot="1" x14ac:dyDescent="0.3">
      <c r="A628" s="75" t="str">
        <f t="shared" ca="1" si="57"/>
        <v/>
      </c>
      <c r="B628" s="76" t="str">
        <f t="shared" ref="B628:H643" ca="1" si="59">IF($A628="","",((B$671-B$421)/250)+B627)</f>
        <v/>
      </c>
      <c r="C628" s="76" t="str">
        <f t="shared" ca="1" si="59"/>
        <v/>
      </c>
      <c r="D628" s="76" t="str">
        <f t="shared" ca="1" si="59"/>
        <v/>
      </c>
      <c r="E628" s="76" t="str">
        <f t="shared" ca="1" si="59"/>
        <v/>
      </c>
      <c r="F628" s="76" t="str">
        <f t="shared" ca="1" si="59"/>
        <v/>
      </c>
      <c r="G628" s="76" t="str">
        <f t="shared" ca="1" si="59"/>
        <v/>
      </c>
      <c r="H628" s="77" t="str">
        <f t="shared" ca="1" si="59"/>
        <v/>
      </c>
    </row>
    <row r="629" spans="1:8" ht="15.75" thickBot="1" x14ac:dyDescent="0.3">
      <c r="A629" s="75" t="str">
        <f t="shared" ca="1" si="57"/>
        <v/>
      </c>
      <c r="B629" s="76" t="str">
        <f t="shared" ca="1" si="59"/>
        <v/>
      </c>
      <c r="C629" s="76" t="str">
        <f t="shared" ca="1" si="59"/>
        <v/>
      </c>
      <c r="D629" s="76" t="str">
        <f t="shared" ca="1" si="59"/>
        <v/>
      </c>
      <c r="E629" s="76" t="str">
        <f t="shared" ca="1" si="59"/>
        <v/>
      </c>
      <c r="F629" s="76" t="str">
        <f t="shared" ca="1" si="59"/>
        <v/>
      </c>
      <c r="G629" s="76" t="str">
        <f t="shared" ca="1" si="59"/>
        <v/>
      </c>
      <c r="H629" s="77" t="str">
        <f t="shared" ca="1" si="59"/>
        <v/>
      </c>
    </row>
    <row r="630" spans="1:8" ht="15.75" thickBot="1" x14ac:dyDescent="0.3">
      <c r="A630" s="75" t="str">
        <f t="shared" ca="1" si="57"/>
        <v/>
      </c>
      <c r="B630" s="76" t="str">
        <f t="shared" ca="1" si="59"/>
        <v/>
      </c>
      <c r="C630" s="76" t="str">
        <f t="shared" ca="1" si="59"/>
        <v/>
      </c>
      <c r="D630" s="76" t="str">
        <f t="shared" ca="1" si="59"/>
        <v/>
      </c>
      <c r="E630" s="76" t="str">
        <f t="shared" ca="1" si="59"/>
        <v/>
      </c>
      <c r="F630" s="76" t="str">
        <f t="shared" ca="1" si="59"/>
        <v/>
      </c>
      <c r="G630" s="76" t="str">
        <f t="shared" ca="1" si="59"/>
        <v/>
      </c>
      <c r="H630" s="77" t="str">
        <f t="shared" ca="1" si="59"/>
        <v/>
      </c>
    </row>
    <row r="631" spans="1:8" ht="15.75" thickBot="1" x14ac:dyDescent="0.3">
      <c r="A631" s="75" t="str">
        <f t="shared" ca="1" si="57"/>
        <v/>
      </c>
      <c r="B631" s="76" t="str">
        <f t="shared" ca="1" si="59"/>
        <v/>
      </c>
      <c r="C631" s="76" t="str">
        <f t="shared" ca="1" si="59"/>
        <v/>
      </c>
      <c r="D631" s="76" t="str">
        <f t="shared" ca="1" si="59"/>
        <v/>
      </c>
      <c r="E631" s="76" t="str">
        <f t="shared" ca="1" si="59"/>
        <v/>
      </c>
      <c r="F631" s="76" t="str">
        <f t="shared" ca="1" si="59"/>
        <v/>
      </c>
      <c r="G631" s="76" t="str">
        <f t="shared" ca="1" si="59"/>
        <v/>
      </c>
      <c r="H631" s="77" t="str">
        <f t="shared" ca="1" si="59"/>
        <v/>
      </c>
    </row>
    <row r="632" spans="1:8" ht="15.75" thickBot="1" x14ac:dyDescent="0.3">
      <c r="A632" s="75" t="str">
        <f t="shared" ca="1" si="57"/>
        <v/>
      </c>
      <c r="B632" s="76" t="str">
        <f t="shared" ca="1" si="59"/>
        <v/>
      </c>
      <c r="C632" s="76" t="str">
        <f t="shared" ca="1" si="59"/>
        <v/>
      </c>
      <c r="D632" s="76" t="str">
        <f t="shared" ca="1" si="59"/>
        <v/>
      </c>
      <c r="E632" s="76" t="str">
        <f t="shared" ca="1" si="59"/>
        <v/>
      </c>
      <c r="F632" s="76" t="str">
        <f t="shared" ca="1" si="59"/>
        <v/>
      </c>
      <c r="G632" s="76" t="str">
        <f t="shared" ca="1" si="59"/>
        <v/>
      </c>
      <c r="H632" s="77" t="str">
        <f t="shared" ca="1" si="59"/>
        <v/>
      </c>
    </row>
    <row r="633" spans="1:8" ht="15.75" thickBot="1" x14ac:dyDescent="0.3">
      <c r="A633" s="75" t="str">
        <f t="shared" ca="1" si="57"/>
        <v/>
      </c>
      <c r="B633" s="76" t="str">
        <f t="shared" ca="1" si="59"/>
        <v/>
      </c>
      <c r="C633" s="76" t="str">
        <f t="shared" ca="1" si="59"/>
        <v/>
      </c>
      <c r="D633" s="76" t="str">
        <f t="shared" ca="1" si="59"/>
        <v/>
      </c>
      <c r="E633" s="76" t="str">
        <f t="shared" ca="1" si="59"/>
        <v/>
      </c>
      <c r="F633" s="76" t="str">
        <f t="shared" ca="1" si="59"/>
        <v/>
      </c>
      <c r="G633" s="76" t="str">
        <f t="shared" ca="1" si="59"/>
        <v/>
      </c>
      <c r="H633" s="77" t="str">
        <f t="shared" ca="1" si="59"/>
        <v/>
      </c>
    </row>
    <row r="634" spans="1:8" ht="15.75" thickBot="1" x14ac:dyDescent="0.3">
      <c r="A634" s="75" t="str">
        <f t="shared" ca="1" si="57"/>
        <v/>
      </c>
      <c r="B634" s="76" t="str">
        <f t="shared" ca="1" si="59"/>
        <v/>
      </c>
      <c r="C634" s="76" t="str">
        <f t="shared" ca="1" si="59"/>
        <v/>
      </c>
      <c r="D634" s="76" t="str">
        <f t="shared" ca="1" si="59"/>
        <v/>
      </c>
      <c r="E634" s="76" t="str">
        <f t="shared" ca="1" si="59"/>
        <v/>
      </c>
      <c r="F634" s="76" t="str">
        <f t="shared" ca="1" si="59"/>
        <v/>
      </c>
      <c r="G634" s="76" t="str">
        <f t="shared" ca="1" si="59"/>
        <v/>
      </c>
      <c r="H634" s="77" t="str">
        <f t="shared" ca="1" si="59"/>
        <v/>
      </c>
    </row>
    <row r="635" spans="1:8" ht="15.75" thickBot="1" x14ac:dyDescent="0.3">
      <c r="A635" s="75" t="str">
        <f t="shared" ca="1" si="57"/>
        <v/>
      </c>
      <c r="B635" s="76" t="str">
        <f t="shared" ca="1" si="59"/>
        <v/>
      </c>
      <c r="C635" s="76" t="str">
        <f t="shared" ca="1" si="59"/>
        <v/>
      </c>
      <c r="D635" s="76" t="str">
        <f t="shared" ca="1" si="59"/>
        <v/>
      </c>
      <c r="E635" s="76" t="str">
        <f t="shared" ca="1" si="59"/>
        <v/>
      </c>
      <c r="F635" s="76" t="str">
        <f t="shared" ca="1" si="59"/>
        <v/>
      </c>
      <c r="G635" s="76" t="str">
        <f t="shared" ca="1" si="59"/>
        <v/>
      </c>
      <c r="H635" s="77" t="str">
        <f t="shared" ca="1" si="59"/>
        <v/>
      </c>
    </row>
    <row r="636" spans="1:8" ht="15.75" thickBot="1" x14ac:dyDescent="0.3">
      <c r="A636" s="75" t="str">
        <f t="shared" ca="1" si="57"/>
        <v/>
      </c>
      <c r="B636" s="76" t="str">
        <f t="shared" ca="1" si="59"/>
        <v/>
      </c>
      <c r="C636" s="76" t="str">
        <f t="shared" ca="1" si="59"/>
        <v/>
      </c>
      <c r="D636" s="76" t="str">
        <f t="shared" ca="1" si="59"/>
        <v/>
      </c>
      <c r="E636" s="76" t="str">
        <f t="shared" ca="1" si="59"/>
        <v/>
      </c>
      <c r="F636" s="76" t="str">
        <f t="shared" ca="1" si="59"/>
        <v/>
      </c>
      <c r="G636" s="76" t="str">
        <f t="shared" ca="1" si="59"/>
        <v/>
      </c>
      <c r="H636" s="77" t="str">
        <f t="shared" ca="1" si="59"/>
        <v/>
      </c>
    </row>
    <row r="637" spans="1:8" ht="15.75" thickBot="1" x14ac:dyDescent="0.3">
      <c r="A637" s="75" t="str">
        <f t="shared" ca="1" si="57"/>
        <v/>
      </c>
      <c r="B637" s="76" t="str">
        <f t="shared" ca="1" si="59"/>
        <v/>
      </c>
      <c r="C637" s="76" t="str">
        <f t="shared" ca="1" si="59"/>
        <v/>
      </c>
      <c r="D637" s="76" t="str">
        <f t="shared" ca="1" si="59"/>
        <v/>
      </c>
      <c r="E637" s="76" t="str">
        <f t="shared" ca="1" si="59"/>
        <v/>
      </c>
      <c r="F637" s="76" t="str">
        <f t="shared" ca="1" si="59"/>
        <v/>
      </c>
      <c r="G637" s="76" t="str">
        <f t="shared" ca="1" si="59"/>
        <v/>
      </c>
      <c r="H637" s="77" t="str">
        <f t="shared" ca="1" si="59"/>
        <v/>
      </c>
    </row>
    <row r="638" spans="1:8" ht="15.75" thickBot="1" x14ac:dyDescent="0.3">
      <c r="A638" s="75" t="str">
        <f t="shared" ca="1" si="57"/>
        <v/>
      </c>
      <c r="B638" s="76" t="str">
        <f t="shared" ca="1" si="59"/>
        <v/>
      </c>
      <c r="C638" s="76" t="str">
        <f t="shared" ca="1" si="59"/>
        <v/>
      </c>
      <c r="D638" s="76" t="str">
        <f t="shared" ca="1" si="59"/>
        <v/>
      </c>
      <c r="E638" s="76" t="str">
        <f t="shared" ca="1" si="59"/>
        <v/>
      </c>
      <c r="F638" s="76" t="str">
        <f t="shared" ca="1" si="59"/>
        <v/>
      </c>
      <c r="G638" s="76" t="str">
        <f t="shared" ca="1" si="59"/>
        <v/>
      </c>
      <c r="H638" s="77" t="str">
        <f t="shared" ca="1" si="59"/>
        <v/>
      </c>
    </row>
    <row r="639" spans="1:8" ht="15.75" thickBot="1" x14ac:dyDescent="0.3">
      <c r="A639" s="75" t="str">
        <f t="shared" ca="1" si="57"/>
        <v/>
      </c>
      <c r="B639" s="76" t="str">
        <f t="shared" ca="1" si="59"/>
        <v/>
      </c>
      <c r="C639" s="76" t="str">
        <f t="shared" ca="1" si="59"/>
        <v/>
      </c>
      <c r="D639" s="76" t="str">
        <f t="shared" ca="1" si="59"/>
        <v/>
      </c>
      <c r="E639" s="76" t="str">
        <f t="shared" ca="1" si="59"/>
        <v/>
      </c>
      <c r="F639" s="76" t="str">
        <f t="shared" ca="1" si="59"/>
        <v/>
      </c>
      <c r="G639" s="76" t="str">
        <f t="shared" ca="1" si="59"/>
        <v/>
      </c>
      <c r="H639" s="77" t="str">
        <f t="shared" ca="1" si="59"/>
        <v/>
      </c>
    </row>
    <row r="640" spans="1:8" ht="15.75" thickBot="1" x14ac:dyDescent="0.3">
      <c r="A640" s="75" t="str">
        <f t="shared" ca="1" si="57"/>
        <v/>
      </c>
      <c r="B640" s="76" t="str">
        <f t="shared" ca="1" si="59"/>
        <v/>
      </c>
      <c r="C640" s="76" t="str">
        <f t="shared" ca="1" si="59"/>
        <v/>
      </c>
      <c r="D640" s="76" t="str">
        <f t="shared" ca="1" si="59"/>
        <v/>
      </c>
      <c r="E640" s="76" t="str">
        <f t="shared" ca="1" si="59"/>
        <v/>
      </c>
      <c r="F640" s="76" t="str">
        <f t="shared" ca="1" si="59"/>
        <v/>
      </c>
      <c r="G640" s="76" t="str">
        <f t="shared" ca="1" si="59"/>
        <v/>
      </c>
      <c r="H640" s="77" t="str">
        <f t="shared" ca="1" si="59"/>
        <v/>
      </c>
    </row>
    <row r="641" spans="1:8" ht="15.75" thickBot="1" x14ac:dyDescent="0.3">
      <c r="A641" s="75" t="str">
        <f t="shared" ca="1" si="57"/>
        <v/>
      </c>
      <c r="B641" s="76" t="str">
        <f t="shared" ca="1" si="59"/>
        <v/>
      </c>
      <c r="C641" s="76" t="str">
        <f t="shared" ca="1" si="59"/>
        <v/>
      </c>
      <c r="D641" s="76" t="str">
        <f t="shared" ca="1" si="59"/>
        <v/>
      </c>
      <c r="E641" s="76" t="str">
        <f t="shared" ca="1" si="59"/>
        <v/>
      </c>
      <c r="F641" s="76" t="str">
        <f t="shared" ca="1" si="59"/>
        <v/>
      </c>
      <c r="G641" s="76" t="str">
        <f t="shared" ca="1" si="59"/>
        <v/>
      </c>
      <c r="H641" s="77" t="str">
        <f t="shared" ca="1" si="59"/>
        <v/>
      </c>
    </row>
    <row r="642" spans="1:8" ht="15.75" thickBot="1" x14ac:dyDescent="0.3">
      <c r="A642" s="75" t="str">
        <f t="shared" ca="1" si="57"/>
        <v/>
      </c>
      <c r="B642" s="76" t="str">
        <f t="shared" ca="1" si="59"/>
        <v/>
      </c>
      <c r="C642" s="76" t="str">
        <f t="shared" ca="1" si="59"/>
        <v/>
      </c>
      <c r="D642" s="76" t="str">
        <f t="shared" ca="1" si="59"/>
        <v/>
      </c>
      <c r="E642" s="76" t="str">
        <f t="shared" ca="1" si="59"/>
        <v/>
      </c>
      <c r="F642" s="76" t="str">
        <f t="shared" ca="1" si="59"/>
        <v/>
      </c>
      <c r="G642" s="76" t="str">
        <f t="shared" ca="1" si="59"/>
        <v/>
      </c>
      <c r="H642" s="77" t="str">
        <f t="shared" ca="1" si="59"/>
        <v/>
      </c>
    </row>
    <row r="643" spans="1:8" ht="15.75" thickBot="1" x14ac:dyDescent="0.3">
      <c r="A643" s="75" t="str">
        <f t="shared" ca="1" si="57"/>
        <v/>
      </c>
      <c r="B643" s="76" t="str">
        <f t="shared" ca="1" si="59"/>
        <v/>
      </c>
      <c r="C643" s="76" t="str">
        <f t="shared" ca="1" si="59"/>
        <v/>
      </c>
      <c r="D643" s="76" t="str">
        <f t="shared" ca="1" si="59"/>
        <v/>
      </c>
      <c r="E643" s="76" t="str">
        <f t="shared" ca="1" si="59"/>
        <v/>
      </c>
      <c r="F643" s="76" t="str">
        <f t="shared" ca="1" si="59"/>
        <v/>
      </c>
      <c r="G643" s="76" t="str">
        <f t="shared" ca="1" si="59"/>
        <v/>
      </c>
      <c r="H643" s="77" t="str">
        <f t="shared" ca="1" si="59"/>
        <v/>
      </c>
    </row>
    <row r="644" spans="1:8" ht="15.75" thickBot="1" x14ac:dyDescent="0.3">
      <c r="A644" s="75" t="str">
        <f t="shared" ca="1" si="57"/>
        <v/>
      </c>
      <c r="B644" s="76" t="str">
        <f t="shared" ref="B644:H659" ca="1" si="60">IF($A644="","",((B$671-B$421)/250)+B643)</f>
        <v/>
      </c>
      <c r="C644" s="76" t="str">
        <f t="shared" ca="1" si="60"/>
        <v/>
      </c>
      <c r="D644" s="76" t="str">
        <f t="shared" ca="1" si="60"/>
        <v/>
      </c>
      <c r="E644" s="76" t="str">
        <f t="shared" ca="1" si="60"/>
        <v/>
      </c>
      <c r="F644" s="76" t="str">
        <f t="shared" ca="1" si="60"/>
        <v/>
      </c>
      <c r="G644" s="76" t="str">
        <f t="shared" ca="1" si="60"/>
        <v/>
      </c>
      <c r="H644" s="77" t="str">
        <f t="shared" ca="1" si="60"/>
        <v/>
      </c>
    </row>
    <row r="645" spans="1:8" ht="15.75" thickBot="1" x14ac:dyDescent="0.3">
      <c r="A645" s="75" t="str">
        <f t="shared" ca="1" si="57"/>
        <v/>
      </c>
      <c r="B645" s="76" t="str">
        <f t="shared" ca="1" si="60"/>
        <v/>
      </c>
      <c r="C645" s="76" t="str">
        <f t="shared" ca="1" si="60"/>
        <v/>
      </c>
      <c r="D645" s="76" t="str">
        <f t="shared" ca="1" si="60"/>
        <v/>
      </c>
      <c r="E645" s="76" t="str">
        <f t="shared" ca="1" si="60"/>
        <v/>
      </c>
      <c r="F645" s="76" t="str">
        <f t="shared" ca="1" si="60"/>
        <v/>
      </c>
      <c r="G645" s="76" t="str">
        <f t="shared" ca="1" si="60"/>
        <v/>
      </c>
      <c r="H645" s="77" t="str">
        <f t="shared" ca="1" si="60"/>
        <v/>
      </c>
    </row>
    <row r="646" spans="1:8" ht="15.75" thickBot="1" x14ac:dyDescent="0.3">
      <c r="A646" s="75" t="str">
        <f t="shared" ca="1" si="57"/>
        <v/>
      </c>
      <c r="B646" s="76" t="str">
        <f t="shared" ca="1" si="60"/>
        <v/>
      </c>
      <c r="C646" s="76" t="str">
        <f t="shared" ca="1" si="60"/>
        <v/>
      </c>
      <c r="D646" s="76" t="str">
        <f t="shared" ca="1" si="60"/>
        <v/>
      </c>
      <c r="E646" s="76" t="str">
        <f t="shared" ca="1" si="60"/>
        <v/>
      </c>
      <c r="F646" s="76" t="str">
        <f t="shared" ca="1" si="60"/>
        <v/>
      </c>
      <c r="G646" s="76" t="str">
        <f t="shared" ca="1" si="60"/>
        <v/>
      </c>
      <c r="H646" s="77" t="str">
        <f t="shared" ca="1" si="60"/>
        <v/>
      </c>
    </row>
    <row r="647" spans="1:8" ht="15.75" thickBot="1" x14ac:dyDescent="0.3">
      <c r="A647" s="75" t="str">
        <f t="shared" ca="1" si="57"/>
        <v/>
      </c>
      <c r="B647" s="76" t="str">
        <f t="shared" ca="1" si="60"/>
        <v/>
      </c>
      <c r="C647" s="76" t="str">
        <f t="shared" ca="1" si="60"/>
        <v/>
      </c>
      <c r="D647" s="76" t="str">
        <f t="shared" ca="1" si="60"/>
        <v/>
      </c>
      <c r="E647" s="76" t="str">
        <f t="shared" ca="1" si="60"/>
        <v/>
      </c>
      <c r="F647" s="76" t="str">
        <f t="shared" ca="1" si="60"/>
        <v/>
      </c>
      <c r="G647" s="76" t="str">
        <f t="shared" ca="1" si="60"/>
        <v/>
      </c>
      <c r="H647" s="77" t="str">
        <f t="shared" ca="1" si="60"/>
        <v/>
      </c>
    </row>
    <row r="648" spans="1:8" ht="15.75" thickBot="1" x14ac:dyDescent="0.3">
      <c r="A648" s="75" t="str">
        <f t="shared" ca="1" si="57"/>
        <v/>
      </c>
      <c r="B648" s="76" t="str">
        <f t="shared" ca="1" si="60"/>
        <v/>
      </c>
      <c r="C648" s="76" t="str">
        <f t="shared" ca="1" si="60"/>
        <v/>
      </c>
      <c r="D648" s="76" t="str">
        <f t="shared" ca="1" si="60"/>
        <v/>
      </c>
      <c r="E648" s="76" t="str">
        <f t="shared" ca="1" si="60"/>
        <v/>
      </c>
      <c r="F648" s="76" t="str">
        <f t="shared" ca="1" si="60"/>
        <v/>
      </c>
      <c r="G648" s="76" t="str">
        <f t="shared" ca="1" si="60"/>
        <v/>
      </c>
      <c r="H648" s="77" t="str">
        <f t="shared" ca="1" si="60"/>
        <v/>
      </c>
    </row>
    <row r="649" spans="1:8" ht="15.75" thickBot="1" x14ac:dyDescent="0.3">
      <c r="A649" s="75" t="str">
        <f t="shared" ca="1" si="57"/>
        <v/>
      </c>
      <c r="B649" s="76" t="str">
        <f t="shared" ca="1" si="60"/>
        <v/>
      </c>
      <c r="C649" s="76" t="str">
        <f t="shared" ca="1" si="60"/>
        <v/>
      </c>
      <c r="D649" s="76" t="str">
        <f t="shared" ca="1" si="60"/>
        <v/>
      </c>
      <c r="E649" s="76" t="str">
        <f t="shared" ca="1" si="60"/>
        <v/>
      </c>
      <c r="F649" s="76" t="str">
        <f t="shared" ca="1" si="60"/>
        <v/>
      </c>
      <c r="G649" s="76" t="str">
        <f t="shared" ca="1" si="60"/>
        <v/>
      </c>
      <c r="H649" s="77" t="str">
        <f t="shared" ca="1" si="60"/>
        <v/>
      </c>
    </row>
    <row r="650" spans="1:8" ht="15.75" thickBot="1" x14ac:dyDescent="0.3">
      <c r="A650" s="75" t="str">
        <f t="shared" ca="1" si="57"/>
        <v/>
      </c>
      <c r="B650" s="76" t="str">
        <f t="shared" ca="1" si="60"/>
        <v/>
      </c>
      <c r="C650" s="76" t="str">
        <f t="shared" ca="1" si="60"/>
        <v/>
      </c>
      <c r="D650" s="76" t="str">
        <f t="shared" ca="1" si="60"/>
        <v/>
      </c>
      <c r="E650" s="76" t="str">
        <f t="shared" ca="1" si="60"/>
        <v/>
      </c>
      <c r="F650" s="76" t="str">
        <f t="shared" ca="1" si="60"/>
        <v/>
      </c>
      <c r="G650" s="76" t="str">
        <f t="shared" ca="1" si="60"/>
        <v/>
      </c>
      <c r="H650" s="77" t="str">
        <f t="shared" ca="1" si="60"/>
        <v/>
      </c>
    </row>
    <row r="651" spans="1:8" ht="15.75" thickBot="1" x14ac:dyDescent="0.3">
      <c r="A651" s="75" t="str">
        <f t="shared" ca="1" si="57"/>
        <v/>
      </c>
      <c r="B651" s="76" t="str">
        <f t="shared" ca="1" si="60"/>
        <v/>
      </c>
      <c r="C651" s="76" t="str">
        <f t="shared" ca="1" si="60"/>
        <v/>
      </c>
      <c r="D651" s="76" t="str">
        <f t="shared" ca="1" si="60"/>
        <v/>
      </c>
      <c r="E651" s="76" t="str">
        <f t="shared" ca="1" si="60"/>
        <v/>
      </c>
      <c r="F651" s="76" t="str">
        <f t="shared" ca="1" si="60"/>
        <v/>
      </c>
      <c r="G651" s="76" t="str">
        <f t="shared" ca="1" si="60"/>
        <v/>
      </c>
      <c r="H651" s="77" t="str">
        <f t="shared" ca="1" si="60"/>
        <v/>
      </c>
    </row>
    <row r="652" spans="1:8" ht="15.75" thickBot="1" x14ac:dyDescent="0.3">
      <c r="A652" s="75" t="str">
        <f t="shared" ca="1" si="57"/>
        <v/>
      </c>
      <c r="B652" s="76" t="str">
        <f t="shared" ca="1" si="60"/>
        <v/>
      </c>
      <c r="C652" s="76" t="str">
        <f t="shared" ca="1" si="60"/>
        <v/>
      </c>
      <c r="D652" s="76" t="str">
        <f t="shared" ca="1" si="60"/>
        <v/>
      </c>
      <c r="E652" s="76" t="str">
        <f t="shared" ca="1" si="60"/>
        <v/>
      </c>
      <c r="F652" s="76" t="str">
        <f t="shared" ca="1" si="60"/>
        <v/>
      </c>
      <c r="G652" s="76" t="str">
        <f t="shared" ca="1" si="60"/>
        <v/>
      </c>
      <c r="H652" s="77" t="str">
        <f t="shared" ca="1" si="60"/>
        <v/>
      </c>
    </row>
    <row r="653" spans="1:8" ht="15.75" thickBot="1" x14ac:dyDescent="0.3">
      <c r="A653" s="75" t="str">
        <f t="shared" ca="1" si="57"/>
        <v/>
      </c>
      <c r="B653" s="76" t="str">
        <f t="shared" ca="1" si="60"/>
        <v/>
      </c>
      <c r="C653" s="76" t="str">
        <f t="shared" ca="1" si="60"/>
        <v/>
      </c>
      <c r="D653" s="76" t="str">
        <f t="shared" ca="1" si="60"/>
        <v/>
      </c>
      <c r="E653" s="76" t="str">
        <f t="shared" ca="1" si="60"/>
        <v/>
      </c>
      <c r="F653" s="76" t="str">
        <f t="shared" ca="1" si="60"/>
        <v/>
      </c>
      <c r="G653" s="76" t="str">
        <f t="shared" ca="1" si="60"/>
        <v/>
      </c>
      <c r="H653" s="77" t="str">
        <f t="shared" ca="1" si="60"/>
        <v/>
      </c>
    </row>
    <row r="654" spans="1:8" ht="15.75" thickBot="1" x14ac:dyDescent="0.3">
      <c r="A654" s="75" t="str">
        <f t="shared" ca="1" si="57"/>
        <v/>
      </c>
      <c r="B654" s="76" t="str">
        <f t="shared" ca="1" si="60"/>
        <v/>
      </c>
      <c r="C654" s="76" t="str">
        <f t="shared" ca="1" si="60"/>
        <v/>
      </c>
      <c r="D654" s="76" t="str">
        <f t="shared" ca="1" si="60"/>
        <v/>
      </c>
      <c r="E654" s="76" t="str">
        <f t="shared" ca="1" si="60"/>
        <v/>
      </c>
      <c r="F654" s="76" t="str">
        <f t="shared" ca="1" si="60"/>
        <v/>
      </c>
      <c r="G654" s="76" t="str">
        <f t="shared" ca="1" si="60"/>
        <v/>
      </c>
      <c r="H654" s="77" t="str">
        <f t="shared" ca="1" si="60"/>
        <v/>
      </c>
    </row>
    <row r="655" spans="1:8" ht="15.75" thickBot="1" x14ac:dyDescent="0.3">
      <c r="A655" s="75" t="str">
        <f t="shared" ca="1" si="57"/>
        <v/>
      </c>
      <c r="B655" s="76" t="str">
        <f t="shared" ca="1" si="60"/>
        <v/>
      </c>
      <c r="C655" s="76" t="str">
        <f t="shared" ca="1" si="60"/>
        <v/>
      </c>
      <c r="D655" s="76" t="str">
        <f t="shared" ca="1" si="60"/>
        <v/>
      </c>
      <c r="E655" s="76" t="str">
        <f t="shared" ca="1" si="60"/>
        <v/>
      </c>
      <c r="F655" s="76" t="str">
        <f t="shared" ca="1" si="60"/>
        <v/>
      </c>
      <c r="G655" s="76" t="str">
        <f t="shared" ca="1" si="60"/>
        <v/>
      </c>
      <c r="H655" s="77" t="str">
        <f t="shared" ca="1" si="60"/>
        <v/>
      </c>
    </row>
    <row r="656" spans="1:8" ht="15.75" thickBot="1" x14ac:dyDescent="0.3">
      <c r="A656" s="75" t="str">
        <f t="shared" ca="1" si="57"/>
        <v/>
      </c>
      <c r="B656" s="76" t="str">
        <f t="shared" ca="1" si="60"/>
        <v/>
      </c>
      <c r="C656" s="76" t="str">
        <f t="shared" ca="1" si="60"/>
        <v/>
      </c>
      <c r="D656" s="76" t="str">
        <f t="shared" ca="1" si="60"/>
        <v/>
      </c>
      <c r="E656" s="76" t="str">
        <f t="shared" ca="1" si="60"/>
        <v/>
      </c>
      <c r="F656" s="76" t="str">
        <f t="shared" ca="1" si="60"/>
        <v/>
      </c>
      <c r="G656" s="76" t="str">
        <f t="shared" ca="1" si="60"/>
        <v/>
      </c>
      <c r="H656" s="77" t="str">
        <f t="shared" ca="1" si="60"/>
        <v/>
      </c>
    </row>
    <row r="657" spans="1:8" ht="15.75" thickBot="1" x14ac:dyDescent="0.3">
      <c r="A657" s="75" t="str">
        <f t="shared" ca="1" si="57"/>
        <v/>
      </c>
      <c r="B657" s="76" t="str">
        <f t="shared" ca="1" si="60"/>
        <v/>
      </c>
      <c r="C657" s="76" t="str">
        <f t="shared" ca="1" si="60"/>
        <v/>
      </c>
      <c r="D657" s="76" t="str">
        <f t="shared" ca="1" si="60"/>
        <v/>
      </c>
      <c r="E657" s="76" t="str">
        <f t="shared" ca="1" si="60"/>
        <v/>
      </c>
      <c r="F657" s="76" t="str">
        <f t="shared" ca="1" si="60"/>
        <v/>
      </c>
      <c r="G657" s="76" t="str">
        <f t="shared" ca="1" si="60"/>
        <v/>
      </c>
      <c r="H657" s="77" t="str">
        <f t="shared" ca="1" si="60"/>
        <v/>
      </c>
    </row>
    <row r="658" spans="1:8" ht="15.75" thickBot="1" x14ac:dyDescent="0.3">
      <c r="A658" s="75" t="str">
        <f t="shared" ca="1" si="57"/>
        <v/>
      </c>
      <c r="B658" s="76" t="str">
        <f t="shared" ca="1" si="60"/>
        <v/>
      </c>
      <c r="C658" s="76" t="str">
        <f t="shared" ca="1" si="60"/>
        <v/>
      </c>
      <c r="D658" s="76" t="str">
        <f t="shared" ca="1" si="60"/>
        <v/>
      </c>
      <c r="E658" s="76" t="str">
        <f t="shared" ca="1" si="60"/>
        <v/>
      </c>
      <c r="F658" s="76" t="str">
        <f t="shared" ca="1" si="60"/>
        <v/>
      </c>
      <c r="G658" s="76" t="str">
        <f t="shared" ca="1" si="60"/>
        <v/>
      </c>
      <c r="H658" s="77" t="str">
        <f t="shared" ca="1" si="60"/>
        <v/>
      </c>
    </row>
    <row r="659" spans="1:8" ht="15.75" thickBot="1" x14ac:dyDescent="0.3">
      <c r="A659" s="75" t="str">
        <f t="shared" ca="1" si="57"/>
        <v/>
      </c>
      <c r="B659" s="76" t="str">
        <f t="shared" ca="1" si="60"/>
        <v/>
      </c>
      <c r="C659" s="76" t="str">
        <f t="shared" ca="1" si="60"/>
        <v/>
      </c>
      <c r="D659" s="76" t="str">
        <f t="shared" ca="1" si="60"/>
        <v/>
      </c>
      <c r="E659" s="76" t="str">
        <f t="shared" ca="1" si="60"/>
        <v/>
      </c>
      <c r="F659" s="76" t="str">
        <f t="shared" ca="1" si="60"/>
        <v/>
      </c>
      <c r="G659" s="76" t="str">
        <f t="shared" ca="1" si="60"/>
        <v/>
      </c>
      <c r="H659" s="77" t="str">
        <f t="shared" ca="1" si="60"/>
        <v/>
      </c>
    </row>
    <row r="660" spans="1:8" ht="15.75" thickBot="1" x14ac:dyDescent="0.3">
      <c r="A660" s="75" t="str">
        <f t="shared" ca="1" si="57"/>
        <v/>
      </c>
      <c r="B660" s="76" t="str">
        <f t="shared" ref="B660:H667" ca="1" si="61">IF($A660="","",((B$671-B$421)/250)+B659)</f>
        <v/>
      </c>
      <c r="C660" s="76" t="str">
        <f t="shared" ca="1" si="61"/>
        <v/>
      </c>
      <c r="D660" s="76" t="str">
        <f t="shared" ca="1" si="61"/>
        <v/>
      </c>
      <c r="E660" s="76" t="str">
        <f t="shared" ca="1" si="61"/>
        <v/>
      </c>
      <c r="F660" s="76" t="str">
        <f t="shared" ca="1" si="61"/>
        <v/>
      </c>
      <c r="G660" s="76" t="str">
        <f t="shared" ca="1" si="61"/>
        <v/>
      </c>
      <c r="H660" s="77" t="str">
        <f t="shared" ca="1" si="61"/>
        <v/>
      </c>
    </row>
    <row r="661" spans="1:8" ht="15.75" thickBot="1" x14ac:dyDescent="0.3">
      <c r="A661" s="75" t="str">
        <f t="shared" ca="1" si="57"/>
        <v/>
      </c>
      <c r="B661" s="76" t="str">
        <f t="shared" ca="1" si="61"/>
        <v/>
      </c>
      <c r="C661" s="76" t="str">
        <f t="shared" ca="1" si="61"/>
        <v/>
      </c>
      <c r="D661" s="76" t="str">
        <f t="shared" ca="1" si="61"/>
        <v/>
      </c>
      <c r="E661" s="76" t="str">
        <f t="shared" ca="1" si="61"/>
        <v/>
      </c>
      <c r="F661" s="76" t="str">
        <f t="shared" ca="1" si="61"/>
        <v/>
      </c>
      <c r="G661" s="76" t="str">
        <f t="shared" ca="1" si="61"/>
        <v/>
      </c>
      <c r="H661" s="77" t="str">
        <f t="shared" ca="1" si="61"/>
        <v/>
      </c>
    </row>
    <row r="662" spans="1:8" ht="15.75" thickBot="1" x14ac:dyDescent="0.3">
      <c r="A662" s="75" t="str">
        <f t="shared" ca="1" si="57"/>
        <v/>
      </c>
      <c r="B662" s="76" t="str">
        <f t="shared" ca="1" si="61"/>
        <v/>
      </c>
      <c r="C662" s="76" t="str">
        <f t="shared" ca="1" si="61"/>
        <v/>
      </c>
      <c r="D662" s="76" t="str">
        <f t="shared" ca="1" si="61"/>
        <v/>
      </c>
      <c r="E662" s="76" t="str">
        <f t="shared" ca="1" si="61"/>
        <v/>
      </c>
      <c r="F662" s="76" t="str">
        <f t="shared" ca="1" si="61"/>
        <v/>
      </c>
      <c r="G662" s="76" t="str">
        <f t="shared" ca="1" si="61"/>
        <v/>
      </c>
      <c r="H662" s="77" t="str">
        <f t="shared" ca="1" si="61"/>
        <v/>
      </c>
    </row>
    <row r="663" spans="1:8" ht="15.75" thickBot="1" x14ac:dyDescent="0.3">
      <c r="A663" s="75" t="str">
        <f t="shared" ca="1" si="57"/>
        <v/>
      </c>
      <c r="B663" s="76" t="str">
        <f t="shared" ca="1" si="61"/>
        <v/>
      </c>
      <c r="C663" s="76" t="str">
        <f t="shared" ca="1" si="61"/>
        <v/>
      </c>
      <c r="D663" s="76" t="str">
        <f t="shared" ca="1" si="61"/>
        <v/>
      </c>
      <c r="E663" s="76" t="str">
        <f t="shared" ca="1" si="61"/>
        <v/>
      </c>
      <c r="F663" s="76" t="str">
        <f t="shared" ca="1" si="61"/>
        <v/>
      </c>
      <c r="G663" s="76" t="str">
        <f t="shared" ca="1" si="61"/>
        <v/>
      </c>
      <c r="H663" s="77" t="str">
        <f t="shared" ca="1" si="61"/>
        <v/>
      </c>
    </row>
    <row r="664" spans="1:8" ht="15.75" thickBot="1" x14ac:dyDescent="0.3">
      <c r="A664" s="75" t="str">
        <f t="shared" ca="1" si="57"/>
        <v/>
      </c>
      <c r="B664" s="76" t="str">
        <f t="shared" ca="1" si="61"/>
        <v/>
      </c>
      <c r="C664" s="76" t="str">
        <f t="shared" ca="1" si="61"/>
        <v/>
      </c>
      <c r="D664" s="76" t="str">
        <f t="shared" ca="1" si="61"/>
        <v/>
      </c>
      <c r="E664" s="76" t="str">
        <f t="shared" ca="1" si="61"/>
        <v/>
      </c>
      <c r="F664" s="76" t="str">
        <f t="shared" ca="1" si="61"/>
        <v/>
      </c>
      <c r="G664" s="76" t="str">
        <f t="shared" ca="1" si="61"/>
        <v/>
      </c>
      <c r="H664" s="77" t="str">
        <f t="shared" ca="1" si="61"/>
        <v/>
      </c>
    </row>
    <row r="665" spans="1:8" ht="15.75" thickBot="1" x14ac:dyDescent="0.3">
      <c r="A665" s="75" t="str">
        <f t="shared" ca="1" si="57"/>
        <v/>
      </c>
      <c r="B665" s="76" t="str">
        <f t="shared" ca="1" si="61"/>
        <v/>
      </c>
      <c r="C665" s="76" t="str">
        <f t="shared" ca="1" si="61"/>
        <v/>
      </c>
      <c r="D665" s="76" t="str">
        <f t="shared" ca="1" si="61"/>
        <v/>
      </c>
      <c r="E665" s="76" t="str">
        <f t="shared" ca="1" si="61"/>
        <v/>
      </c>
      <c r="F665" s="76" t="str">
        <f t="shared" ca="1" si="61"/>
        <v/>
      </c>
      <c r="G665" s="76" t="str">
        <f t="shared" ca="1" si="61"/>
        <v/>
      </c>
      <c r="H665" s="77" t="str">
        <f t="shared" ca="1" si="61"/>
        <v/>
      </c>
    </row>
    <row r="666" spans="1:8" ht="15.75" thickBot="1" x14ac:dyDescent="0.3">
      <c r="A666" s="75" t="str">
        <f t="shared" ca="1" si="57"/>
        <v/>
      </c>
      <c r="B666" s="76" t="str">
        <f t="shared" ca="1" si="61"/>
        <v/>
      </c>
      <c r="C666" s="76" t="str">
        <f t="shared" ca="1" si="61"/>
        <v/>
      </c>
      <c r="D666" s="76" t="str">
        <f t="shared" ca="1" si="61"/>
        <v/>
      </c>
      <c r="E666" s="76" t="str">
        <f t="shared" ca="1" si="61"/>
        <v/>
      </c>
      <c r="F666" s="76" t="str">
        <f t="shared" ca="1" si="61"/>
        <v/>
      </c>
      <c r="G666" s="76" t="str">
        <f t="shared" ca="1" si="61"/>
        <v/>
      </c>
      <c r="H666" s="77" t="str">
        <f t="shared" ca="1" si="61"/>
        <v/>
      </c>
    </row>
    <row r="667" spans="1:8" ht="15.75" thickBot="1" x14ac:dyDescent="0.3">
      <c r="A667" s="75" t="str">
        <f t="shared" ca="1" si="57"/>
        <v/>
      </c>
      <c r="B667" s="76" t="str">
        <f t="shared" ca="1" si="61"/>
        <v/>
      </c>
      <c r="C667" s="76" t="str">
        <f t="shared" ca="1" si="61"/>
        <v/>
      </c>
      <c r="D667" s="76" t="str">
        <f t="shared" ca="1" si="61"/>
        <v/>
      </c>
      <c r="E667" s="76" t="str">
        <f t="shared" ca="1" si="61"/>
        <v/>
      </c>
      <c r="F667" s="76" t="str">
        <f t="shared" ca="1" si="61"/>
        <v/>
      </c>
      <c r="G667" s="76" t="str">
        <f t="shared" ca="1" si="61"/>
        <v/>
      </c>
      <c r="H667" s="77" t="str">
        <f t="shared" ca="1" si="61"/>
        <v/>
      </c>
    </row>
    <row r="668" spans="1:8" ht="15.75" thickBot="1" x14ac:dyDescent="0.3">
      <c r="A668" s="78" t="str">
        <f>IF('[1]Design Rainfall'!N45="","",ROUND('[1]Design Rainfall'!N45,3))</f>
        <v/>
      </c>
      <c r="B668" s="79" t="str">
        <f>IF('[1]Design Rainfall'!O45="","",'[1]Design Rainfall'!O45)</f>
        <v/>
      </c>
      <c r="C668" s="79" t="str">
        <f>IF('[1]Design Rainfall'!P45="","",'[1]Design Rainfall'!P45)</f>
        <v/>
      </c>
      <c r="D668" s="79" t="str">
        <f>IF('[1]Design Rainfall'!Q45="","",'[1]Design Rainfall'!Q45)</f>
        <v/>
      </c>
      <c r="E668" s="79" t="str">
        <f>IF('[1]Design Rainfall'!R45="","",'[1]Design Rainfall'!R45)</f>
        <v/>
      </c>
      <c r="F668" s="79" t="str">
        <f>IF('[1]Design Rainfall'!S45="","",'[1]Design Rainfall'!S45)</f>
        <v/>
      </c>
      <c r="G668" s="79" t="str">
        <f>IF('[1]Design Rainfall'!T45="","",'[1]Design Rainfall'!T45)</f>
        <v/>
      </c>
      <c r="H668" s="80" t="str">
        <f>IF('[1]Design Rainfall'!U45="","",'[1]Design Rainfall'!U45)</f>
        <v/>
      </c>
    </row>
    <row r="669" spans="1:8" ht="15.75" thickBot="1" x14ac:dyDescent="0.3">
      <c r="A669" s="75" t="str">
        <f ca="1">IF($A$671="","",ROUND(A668+0.001,3))</f>
        <v/>
      </c>
      <c r="B669" s="76" t="str">
        <f ca="1">IF($A669="","",((B$921-B$671)/250)+B668)</f>
        <v/>
      </c>
      <c r="C669" s="76" t="str">
        <f t="shared" ref="C669:H684" ca="1" si="62">IF($A669="","",((C$921-C$671)/250)+C668)</f>
        <v/>
      </c>
      <c r="D669" s="76" t="str">
        <f t="shared" ca="1" si="62"/>
        <v/>
      </c>
      <c r="E669" s="76" t="str">
        <f t="shared" ca="1" si="62"/>
        <v/>
      </c>
      <c r="F669" s="76" t="str">
        <f t="shared" ca="1" si="62"/>
        <v/>
      </c>
      <c r="G669" s="76" t="str">
        <f t="shared" ca="1" si="62"/>
        <v/>
      </c>
      <c r="H669" s="77" t="str">
        <f t="shared" ca="1" si="62"/>
        <v/>
      </c>
    </row>
    <row r="670" spans="1:8" ht="15.75" thickBot="1" x14ac:dyDescent="0.3">
      <c r="A670" s="75" t="str">
        <f t="shared" ref="A670:A733" ca="1" si="63">IF($A$671="","",ROUND(A669+0.001,3))</f>
        <v/>
      </c>
      <c r="B670" s="76" t="str">
        <f t="shared" ref="B670:H685" ca="1" si="64">IF($A670="","",((B$921-B$671)/250)+B669)</f>
        <v/>
      </c>
      <c r="C670" s="76" t="str">
        <f t="shared" ca="1" si="62"/>
        <v/>
      </c>
      <c r="D670" s="76" t="str">
        <f t="shared" ca="1" si="62"/>
        <v/>
      </c>
      <c r="E670" s="76" t="str">
        <f t="shared" ca="1" si="62"/>
        <v/>
      </c>
      <c r="F670" s="76" t="str">
        <f t="shared" ca="1" si="62"/>
        <v/>
      </c>
      <c r="G670" s="76" t="str">
        <f t="shared" ca="1" si="62"/>
        <v/>
      </c>
      <c r="H670" s="77" t="str">
        <f t="shared" ca="1" si="62"/>
        <v/>
      </c>
    </row>
    <row r="671" spans="1:8" ht="15.75" thickBot="1" x14ac:dyDescent="0.3">
      <c r="A671" s="75" t="str">
        <f t="shared" ca="1" si="63"/>
        <v/>
      </c>
      <c r="B671" s="76" t="str">
        <f t="shared" ca="1" si="64"/>
        <v/>
      </c>
      <c r="C671" s="76" t="str">
        <f t="shared" ca="1" si="62"/>
        <v/>
      </c>
      <c r="D671" s="76" t="str">
        <f t="shared" ca="1" si="62"/>
        <v/>
      </c>
      <c r="E671" s="76" t="str">
        <f t="shared" ca="1" si="62"/>
        <v/>
      </c>
      <c r="F671" s="76" t="str">
        <f t="shared" ca="1" si="62"/>
        <v/>
      </c>
      <c r="G671" s="76" t="str">
        <f t="shared" ca="1" si="62"/>
        <v/>
      </c>
      <c r="H671" s="77" t="str">
        <f t="shared" ca="1" si="62"/>
        <v/>
      </c>
    </row>
    <row r="672" spans="1:8" ht="15.75" thickBot="1" x14ac:dyDescent="0.3">
      <c r="A672" s="75" t="str">
        <f t="shared" ca="1" si="63"/>
        <v/>
      </c>
      <c r="B672" s="76" t="str">
        <f t="shared" ca="1" si="64"/>
        <v/>
      </c>
      <c r="C672" s="76" t="str">
        <f t="shared" ca="1" si="62"/>
        <v/>
      </c>
      <c r="D672" s="76" t="str">
        <f t="shared" ca="1" si="62"/>
        <v/>
      </c>
      <c r="E672" s="76" t="str">
        <f t="shared" ca="1" si="62"/>
        <v/>
      </c>
      <c r="F672" s="76" t="str">
        <f t="shared" ca="1" si="62"/>
        <v/>
      </c>
      <c r="G672" s="76" t="str">
        <f t="shared" ca="1" si="62"/>
        <v/>
      </c>
      <c r="H672" s="77" t="str">
        <f t="shared" ca="1" si="62"/>
        <v/>
      </c>
    </row>
    <row r="673" spans="1:8" ht="15.75" thickBot="1" x14ac:dyDescent="0.3">
      <c r="A673" s="75" t="str">
        <f t="shared" ca="1" si="63"/>
        <v/>
      </c>
      <c r="B673" s="76" t="str">
        <f t="shared" ca="1" si="64"/>
        <v/>
      </c>
      <c r="C673" s="76" t="str">
        <f t="shared" ca="1" si="62"/>
        <v/>
      </c>
      <c r="D673" s="76" t="str">
        <f t="shared" ca="1" si="62"/>
        <v/>
      </c>
      <c r="E673" s="76" t="str">
        <f t="shared" ca="1" si="62"/>
        <v/>
      </c>
      <c r="F673" s="76" t="str">
        <f t="shared" ca="1" si="62"/>
        <v/>
      </c>
      <c r="G673" s="76" t="str">
        <f t="shared" ca="1" si="62"/>
        <v/>
      </c>
      <c r="H673" s="77" t="str">
        <f t="shared" ca="1" si="62"/>
        <v/>
      </c>
    </row>
    <row r="674" spans="1:8" ht="15.75" thickBot="1" x14ac:dyDescent="0.3">
      <c r="A674" s="75" t="str">
        <f t="shared" ca="1" si="63"/>
        <v/>
      </c>
      <c r="B674" s="76" t="str">
        <f t="shared" ca="1" si="64"/>
        <v/>
      </c>
      <c r="C674" s="76" t="str">
        <f t="shared" ca="1" si="62"/>
        <v/>
      </c>
      <c r="D674" s="76" t="str">
        <f t="shared" ca="1" si="62"/>
        <v/>
      </c>
      <c r="E674" s="76" t="str">
        <f t="shared" ca="1" si="62"/>
        <v/>
      </c>
      <c r="F674" s="76" t="str">
        <f t="shared" ca="1" si="62"/>
        <v/>
      </c>
      <c r="G674" s="76" t="str">
        <f t="shared" ca="1" si="62"/>
        <v/>
      </c>
      <c r="H674" s="77" t="str">
        <f t="shared" ca="1" si="62"/>
        <v/>
      </c>
    </row>
    <row r="675" spans="1:8" ht="15.75" thickBot="1" x14ac:dyDescent="0.3">
      <c r="A675" s="75" t="str">
        <f t="shared" ca="1" si="63"/>
        <v/>
      </c>
      <c r="B675" s="76" t="str">
        <f t="shared" ca="1" si="64"/>
        <v/>
      </c>
      <c r="C675" s="76" t="str">
        <f t="shared" ca="1" si="62"/>
        <v/>
      </c>
      <c r="D675" s="76" t="str">
        <f t="shared" ca="1" si="62"/>
        <v/>
      </c>
      <c r="E675" s="76" t="str">
        <f t="shared" ca="1" si="62"/>
        <v/>
      </c>
      <c r="F675" s="76" t="str">
        <f t="shared" ca="1" si="62"/>
        <v/>
      </c>
      <c r="G675" s="76" t="str">
        <f t="shared" ca="1" si="62"/>
        <v/>
      </c>
      <c r="H675" s="77" t="str">
        <f t="shared" ca="1" si="62"/>
        <v/>
      </c>
    </row>
    <row r="676" spans="1:8" ht="15.75" thickBot="1" x14ac:dyDescent="0.3">
      <c r="A676" s="75" t="str">
        <f t="shared" ca="1" si="63"/>
        <v/>
      </c>
      <c r="B676" s="76" t="str">
        <f t="shared" ca="1" si="64"/>
        <v/>
      </c>
      <c r="C676" s="76" t="str">
        <f t="shared" ca="1" si="62"/>
        <v/>
      </c>
      <c r="D676" s="76" t="str">
        <f t="shared" ca="1" si="62"/>
        <v/>
      </c>
      <c r="E676" s="76" t="str">
        <f t="shared" ca="1" si="62"/>
        <v/>
      </c>
      <c r="F676" s="76" t="str">
        <f t="shared" ca="1" si="62"/>
        <v/>
      </c>
      <c r="G676" s="76" t="str">
        <f t="shared" ca="1" si="62"/>
        <v/>
      </c>
      <c r="H676" s="77" t="str">
        <f t="shared" ca="1" si="62"/>
        <v/>
      </c>
    </row>
    <row r="677" spans="1:8" ht="15.75" thickBot="1" x14ac:dyDescent="0.3">
      <c r="A677" s="75" t="str">
        <f t="shared" ca="1" si="63"/>
        <v/>
      </c>
      <c r="B677" s="76" t="str">
        <f t="shared" ca="1" si="64"/>
        <v/>
      </c>
      <c r="C677" s="76" t="str">
        <f t="shared" ca="1" si="62"/>
        <v/>
      </c>
      <c r="D677" s="76" t="str">
        <f t="shared" ca="1" si="62"/>
        <v/>
      </c>
      <c r="E677" s="76" t="str">
        <f t="shared" ca="1" si="62"/>
        <v/>
      </c>
      <c r="F677" s="76" t="str">
        <f t="shared" ca="1" si="62"/>
        <v/>
      </c>
      <c r="G677" s="76" t="str">
        <f t="shared" ca="1" si="62"/>
        <v/>
      </c>
      <c r="H677" s="77" t="str">
        <f t="shared" ca="1" si="62"/>
        <v/>
      </c>
    </row>
    <row r="678" spans="1:8" ht="15.75" thickBot="1" x14ac:dyDescent="0.3">
      <c r="A678" s="75" t="str">
        <f t="shared" ca="1" si="63"/>
        <v/>
      </c>
      <c r="B678" s="76" t="str">
        <f t="shared" ca="1" si="64"/>
        <v/>
      </c>
      <c r="C678" s="76" t="str">
        <f t="shared" ca="1" si="62"/>
        <v/>
      </c>
      <c r="D678" s="76" t="str">
        <f t="shared" ca="1" si="62"/>
        <v/>
      </c>
      <c r="E678" s="76" t="str">
        <f t="shared" ca="1" si="62"/>
        <v/>
      </c>
      <c r="F678" s="76" t="str">
        <f t="shared" ca="1" si="62"/>
        <v/>
      </c>
      <c r="G678" s="76" t="str">
        <f t="shared" ca="1" si="62"/>
        <v/>
      </c>
      <c r="H678" s="77" t="str">
        <f t="shared" ca="1" si="62"/>
        <v/>
      </c>
    </row>
    <row r="679" spans="1:8" ht="15.75" thickBot="1" x14ac:dyDescent="0.3">
      <c r="A679" s="75" t="str">
        <f t="shared" ca="1" si="63"/>
        <v/>
      </c>
      <c r="B679" s="76" t="str">
        <f t="shared" ca="1" si="64"/>
        <v/>
      </c>
      <c r="C679" s="76" t="str">
        <f t="shared" ca="1" si="62"/>
        <v/>
      </c>
      <c r="D679" s="76" t="str">
        <f t="shared" ca="1" si="62"/>
        <v/>
      </c>
      <c r="E679" s="76" t="str">
        <f t="shared" ca="1" si="62"/>
        <v/>
      </c>
      <c r="F679" s="76" t="str">
        <f t="shared" ca="1" si="62"/>
        <v/>
      </c>
      <c r="G679" s="76" t="str">
        <f t="shared" ca="1" si="62"/>
        <v/>
      </c>
      <c r="H679" s="77" t="str">
        <f t="shared" ca="1" si="62"/>
        <v/>
      </c>
    </row>
    <row r="680" spans="1:8" ht="15.75" thickBot="1" x14ac:dyDescent="0.3">
      <c r="A680" s="75" t="str">
        <f t="shared" ca="1" si="63"/>
        <v/>
      </c>
      <c r="B680" s="76" t="str">
        <f t="shared" ca="1" si="64"/>
        <v/>
      </c>
      <c r="C680" s="76" t="str">
        <f t="shared" ca="1" si="62"/>
        <v/>
      </c>
      <c r="D680" s="76" t="str">
        <f t="shared" ca="1" si="62"/>
        <v/>
      </c>
      <c r="E680" s="76" t="str">
        <f t="shared" ca="1" si="62"/>
        <v/>
      </c>
      <c r="F680" s="76" t="str">
        <f t="shared" ca="1" si="62"/>
        <v/>
      </c>
      <c r="G680" s="76" t="str">
        <f t="shared" ca="1" si="62"/>
        <v/>
      </c>
      <c r="H680" s="77" t="str">
        <f t="shared" ca="1" si="62"/>
        <v/>
      </c>
    </row>
    <row r="681" spans="1:8" ht="15.75" thickBot="1" x14ac:dyDescent="0.3">
      <c r="A681" s="75" t="str">
        <f t="shared" ca="1" si="63"/>
        <v/>
      </c>
      <c r="B681" s="76" t="str">
        <f t="shared" ca="1" si="64"/>
        <v/>
      </c>
      <c r="C681" s="76" t="str">
        <f t="shared" ca="1" si="62"/>
        <v/>
      </c>
      <c r="D681" s="76" t="str">
        <f t="shared" ca="1" si="62"/>
        <v/>
      </c>
      <c r="E681" s="76" t="str">
        <f t="shared" ca="1" si="62"/>
        <v/>
      </c>
      <c r="F681" s="76" t="str">
        <f t="shared" ca="1" si="62"/>
        <v/>
      </c>
      <c r="G681" s="76" t="str">
        <f t="shared" ca="1" si="62"/>
        <v/>
      </c>
      <c r="H681" s="77" t="str">
        <f t="shared" ca="1" si="62"/>
        <v/>
      </c>
    </row>
    <row r="682" spans="1:8" ht="15.75" thickBot="1" x14ac:dyDescent="0.3">
      <c r="A682" s="75" t="str">
        <f t="shared" ca="1" si="63"/>
        <v/>
      </c>
      <c r="B682" s="76" t="str">
        <f t="shared" ca="1" si="64"/>
        <v/>
      </c>
      <c r="C682" s="76" t="str">
        <f t="shared" ca="1" si="62"/>
        <v/>
      </c>
      <c r="D682" s="76" t="str">
        <f t="shared" ca="1" si="62"/>
        <v/>
      </c>
      <c r="E682" s="76" t="str">
        <f t="shared" ca="1" si="62"/>
        <v/>
      </c>
      <c r="F682" s="76" t="str">
        <f t="shared" ca="1" si="62"/>
        <v/>
      </c>
      <c r="G682" s="76" t="str">
        <f t="shared" ca="1" si="62"/>
        <v/>
      </c>
      <c r="H682" s="77" t="str">
        <f t="shared" ca="1" si="62"/>
        <v/>
      </c>
    </row>
    <row r="683" spans="1:8" ht="15.75" thickBot="1" x14ac:dyDescent="0.3">
      <c r="A683" s="75" t="str">
        <f t="shared" ca="1" si="63"/>
        <v/>
      </c>
      <c r="B683" s="76" t="str">
        <f t="shared" ca="1" si="64"/>
        <v/>
      </c>
      <c r="C683" s="76" t="str">
        <f t="shared" ca="1" si="62"/>
        <v/>
      </c>
      <c r="D683" s="76" t="str">
        <f t="shared" ca="1" si="62"/>
        <v/>
      </c>
      <c r="E683" s="76" t="str">
        <f t="shared" ca="1" si="62"/>
        <v/>
      </c>
      <c r="F683" s="76" t="str">
        <f t="shared" ca="1" si="62"/>
        <v/>
      </c>
      <c r="G683" s="76" t="str">
        <f t="shared" ca="1" si="62"/>
        <v/>
      </c>
      <c r="H683" s="77" t="str">
        <f t="shared" ca="1" si="62"/>
        <v/>
      </c>
    </row>
    <row r="684" spans="1:8" ht="15.75" thickBot="1" x14ac:dyDescent="0.3">
      <c r="A684" s="75" t="str">
        <f t="shared" ca="1" si="63"/>
        <v/>
      </c>
      <c r="B684" s="76" t="str">
        <f t="shared" ca="1" si="64"/>
        <v/>
      </c>
      <c r="C684" s="76" t="str">
        <f t="shared" ca="1" si="62"/>
        <v/>
      </c>
      <c r="D684" s="76" t="str">
        <f t="shared" ca="1" si="62"/>
        <v/>
      </c>
      <c r="E684" s="76" t="str">
        <f t="shared" ca="1" si="62"/>
        <v/>
      </c>
      <c r="F684" s="76" t="str">
        <f t="shared" ca="1" si="62"/>
        <v/>
      </c>
      <c r="G684" s="76" t="str">
        <f t="shared" ca="1" si="62"/>
        <v/>
      </c>
      <c r="H684" s="77" t="str">
        <f t="shared" ca="1" si="62"/>
        <v/>
      </c>
    </row>
    <row r="685" spans="1:8" ht="15.75" thickBot="1" x14ac:dyDescent="0.3">
      <c r="A685" s="75" t="str">
        <f t="shared" ca="1" si="63"/>
        <v/>
      </c>
      <c r="B685" s="76" t="str">
        <f t="shared" ca="1" si="64"/>
        <v/>
      </c>
      <c r="C685" s="76" t="str">
        <f t="shared" ca="1" si="64"/>
        <v/>
      </c>
      <c r="D685" s="76" t="str">
        <f t="shared" ca="1" si="64"/>
        <v/>
      </c>
      <c r="E685" s="76" t="str">
        <f t="shared" ca="1" si="64"/>
        <v/>
      </c>
      <c r="F685" s="76" t="str">
        <f t="shared" ca="1" si="64"/>
        <v/>
      </c>
      <c r="G685" s="76" t="str">
        <f t="shared" ca="1" si="64"/>
        <v/>
      </c>
      <c r="H685" s="77" t="str">
        <f t="shared" ca="1" si="64"/>
        <v/>
      </c>
    </row>
    <row r="686" spans="1:8" ht="15.75" thickBot="1" x14ac:dyDescent="0.3">
      <c r="A686" s="75" t="str">
        <f t="shared" ca="1" si="63"/>
        <v/>
      </c>
      <c r="B686" s="76" t="str">
        <f t="shared" ref="B686:H701" ca="1" si="65">IF($A686="","",((B$921-B$671)/250)+B685)</f>
        <v/>
      </c>
      <c r="C686" s="76" t="str">
        <f t="shared" ca="1" si="65"/>
        <v/>
      </c>
      <c r="D686" s="76" t="str">
        <f t="shared" ca="1" si="65"/>
        <v/>
      </c>
      <c r="E686" s="76" t="str">
        <f t="shared" ca="1" si="65"/>
        <v/>
      </c>
      <c r="F686" s="76" t="str">
        <f t="shared" ca="1" si="65"/>
        <v/>
      </c>
      <c r="G686" s="76" t="str">
        <f t="shared" ca="1" si="65"/>
        <v/>
      </c>
      <c r="H686" s="77" t="str">
        <f t="shared" ca="1" si="65"/>
        <v/>
      </c>
    </row>
    <row r="687" spans="1:8" ht="15.75" thickBot="1" x14ac:dyDescent="0.3">
      <c r="A687" s="75" t="str">
        <f t="shared" ca="1" si="63"/>
        <v/>
      </c>
      <c r="B687" s="76" t="str">
        <f t="shared" ca="1" si="65"/>
        <v/>
      </c>
      <c r="C687" s="76" t="str">
        <f t="shared" ca="1" si="65"/>
        <v/>
      </c>
      <c r="D687" s="76" t="str">
        <f t="shared" ca="1" si="65"/>
        <v/>
      </c>
      <c r="E687" s="76" t="str">
        <f t="shared" ca="1" si="65"/>
        <v/>
      </c>
      <c r="F687" s="76" t="str">
        <f t="shared" ca="1" si="65"/>
        <v/>
      </c>
      <c r="G687" s="76" t="str">
        <f t="shared" ca="1" si="65"/>
        <v/>
      </c>
      <c r="H687" s="77" t="str">
        <f t="shared" ca="1" si="65"/>
        <v/>
      </c>
    </row>
    <row r="688" spans="1:8" ht="15.75" thickBot="1" x14ac:dyDescent="0.3">
      <c r="A688" s="75" t="str">
        <f t="shared" ca="1" si="63"/>
        <v/>
      </c>
      <c r="B688" s="76" t="str">
        <f t="shared" ca="1" si="65"/>
        <v/>
      </c>
      <c r="C688" s="76" t="str">
        <f t="shared" ca="1" si="65"/>
        <v/>
      </c>
      <c r="D688" s="76" t="str">
        <f t="shared" ca="1" si="65"/>
        <v/>
      </c>
      <c r="E688" s="76" t="str">
        <f t="shared" ca="1" si="65"/>
        <v/>
      </c>
      <c r="F688" s="76" t="str">
        <f t="shared" ca="1" si="65"/>
        <v/>
      </c>
      <c r="G688" s="76" t="str">
        <f t="shared" ca="1" si="65"/>
        <v/>
      </c>
      <c r="H688" s="77" t="str">
        <f t="shared" ca="1" si="65"/>
        <v/>
      </c>
    </row>
    <row r="689" spans="1:8" ht="15.75" thickBot="1" x14ac:dyDescent="0.3">
      <c r="A689" s="75" t="str">
        <f t="shared" ca="1" si="63"/>
        <v/>
      </c>
      <c r="B689" s="76" t="str">
        <f t="shared" ca="1" si="65"/>
        <v/>
      </c>
      <c r="C689" s="76" t="str">
        <f t="shared" ca="1" si="65"/>
        <v/>
      </c>
      <c r="D689" s="76" t="str">
        <f t="shared" ca="1" si="65"/>
        <v/>
      </c>
      <c r="E689" s="76" t="str">
        <f t="shared" ca="1" si="65"/>
        <v/>
      </c>
      <c r="F689" s="76" t="str">
        <f t="shared" ca="1" si="65"/>
        <v/>
      </c>
      <c r="G689" s="76" t="str">
        <f t="shared" ca="1" si="65"/>
        <v/>
      </c>
      <c r="H689" s="77" t="str">
        <f t="shared" ca="1" si="65"/>
        <v/>
      </c>
    </row>
    <row r="690" spans="1:8" ht="15.75" thickBot="1" x14ac:dyDescent="0.3">
      <c r="A690" s="75" t="str">
        <f t="shared" ca="1" si="63"/>
        <v/>
      </c>
      <c r="B690" s="76" t="str">
        <f t="shared" ca="1" si="65"/>
        <v/>
      </c>
      <c r="C690" s="76" t="str">
        <f t="shared" ca="1" si="65"/>
        <v/>
      </c>
      <c r="D690" s="76" t="str">
        <f t="shared" ca="1" si="65"/>
        <v/>
      </c>
      <c r="E690" s="76" t="str">
        <f t="shared" ca="1" si="65"/>
        <v/>
      </c>
      <c r="F690" s="76" t="str">
        <f t="shared" ca="1" si="65"/>
        <v/>
      </c>
      <c r="G690" s="76" t="str">
        <f t="shared" ca="1" si="65"/>
        <v/>
      </c>
      <c r="H690" s="77" t="str">
        <f t="shared" ca="1" si="65"/>
        <v/>
      </c>
    </row>
    <row r="691" spans="1:8" ht="15.75" thickBot="1" x14ac:dyDescent="0.3">
      <c r="A691" s="75" t="str">
        <f t="shared" ca="1" si="63"/>
        <v/>
      </c>
      <c r="B691" s="76" t="str">
        <f t="shared" ca="1" si="65"/>
        <v/>
      </c>
      <c r="C691" s="76" t="str">
        <f t="shared" ca="1" si="65"/>
        <v/>
      </c>
      <c r="D691" s="76" t="str">
        <f t="shared" ca="1" si="65"/>
        <v/>
      </c>
      <c r="E691" s="76" t="str">
        <f t="shared" ca="1" si="65"/>
        <v/>
      </c>
      <c r="F691" s="76" t="str">
        <f t="shared" ca="1" si="65"/>
        <v/>
      </c>
      <c r="G691" s="76" t="str">
        <f t="shared" ca="1" si="65"/>
        <v/>
      </c>
      <c r="H691" s="77" t="str">
        <f t="shared" ca="1" si="65"/>
        <v/>
      </c>
    </row>
    <row r="692" spans="1:8" ht="15.75" thickBot="1" x14ac:dyDescent="0.3">
      <c r="A692" s="75" t="str">
        <f t="shared" ca="1" si="63"/>
        <v/>
      </c>
      <c r="B692" s="76" t="str">
        <f t="shared" ca="1" si="65"/>
        <v/>
      </c>
      <c r="C692" s="76" t="str">
        <f t="shared" ca="1" si="65"/>
        <v/>
      </c>
      <c r="D692" s="76" t="str">
        <f t="shared" ca="1" si="65"/>
        <v/>
      </c>
      <c r="E692" s="76" t="str">
        <f t="shared" ca="1" si="65"/>
        <v/>
      </c>
      <c r="F692" s="76" t="str">
        <f t="shared" ca="1" si="65"/>
        <v/>
      </c>
      <c r="G692" s="76" t="str">
        <f t="shared" ca="1" si="65"/>
        <v/>
      </c>
      <c r="H692" s="77" t="str">
        <f t="shared" ca="1" si="65"/>
        <v/>
      </c>
    </row>
    <row r="693" spans="1:8" ht="15.75" thickBot="1" x14ac:dyDescent="0.3">
      <c r="A693" s="75" t="str">
        <f t="shared" ca="1" si="63"/>
        <v/>
      </c>
      <c r="B693" s="76" t="str">
        <f t="shared" ca="1" si="65"/>
        <v/>
      </c>
      <c r="C693" s="76" t="str">
        <f t="shared" ca="1" si="65"/>
        <v/>
      </c>
      <c r="D693" s="76" t="str">
        <f t="shared" ca="1" si="65"/>
        <v/>
      </c>
      <c r="E693" s="76" t="str">
        <f t="shared" ca="1" si="65"/>
        <v/>
      </c>
      <c r="F693" s="76" t="str">
        <f t="shared" ca="1" si="65"/>
        <v/>
      </c>
      <c r="G693" s="76" t="str">
        <f t="shared" ca="1" si="65"/>
        <v/>
      </c>
      <c r="H693" s="77" t="str">
        <f t="shared" ca="1" si="65"/>
        <v/>
      </c>
    </row>
    <row r="694" spans="1:8" ht="15.75" thickBot="1" x14ac:dyDescent="0.3">
      <c r="A694" s="75" t="str">
        <f t="shared" ca="1" si="63"/>
        <v/>
      </c>
      <c r="B694" s="76" t="str">
        <f t="shared" ca="1" si="65"/>
        <v/>
      </c>
      <c r="C694" s="76" t="str">
        <f t="shared" ca="1" si="65"/>
        <v/>
      </c>
      <c r="D694" s="76" t="str">
        <f t="shared" ca="1" si="65"/>
        <v/>
      </c>
      <c r="E694" s="76" t="str">
        <f t="shared" ca="1" si="65"/>
        <v/>
      </c>
      <c r="F694" s="76" t="str">
        <f t="shared" ca="1" si="65"/>
        <v/>
      </c>
      <c r="G694" s="76" t="str">
        <f t="shared" ca="1" si="65"/>
        <v/>
      </c>
      <c r="H694" s="77" t="str">
        <f t="shared" ca="1" si="65"/>
        <v/>
      </c>
    </row>
    <row r="695" spans="1:8" ht="15.75" thickBot="1" x14ac:dyDescent="0.3">
      <c r="A695" s="75" t="str">
        <f t="shared" ca="1" si="63"/>
        <v/>
      </c>
      <c r="B695" s="76" t="str">
        <f t="shared" ca="1" si="65"/>
        <v/>
      </c>
      <c r="C695" s="76" t="str">
        <f t="shared" ca="1" si="65"/>
        <v/>
      </c>
      <c r="D695" s="76" t="str">
        <f t="shared" ca="1" si="65"/>
        <v/>
      </c>
      <c r="E695" s="76" t="str">
        <f t="shared" ca="1" si="65"/>
        <v/>
      </c>
      <c r="F695" s="76" t="str">
        <f t="shared" ca="1" si="65"/>
        <v/>
      </c>
      <c r="G695" s="76" t="str">
        <f t="shared" ca="1" si="65"/>
        <v/>
      </c>
      <c r="H695" s="77" t="str">
        <f t="shared" ca="1" si="65"/>
        <v/>
      </c>
    </row>
    <row r="696" spans="1:8" ht="15.75" thickBot="1" x14ac:dyDescent="0.3">
      <c r="A696" s="75" t="str">
        <f t="shared" ca="1" si="63"/>
        <v/>
      </c>
      <c r="B696" s="76" t="str">
        <f t="shared" ca="1" si="65"/>
        <v/>
      </c>
      <c r="C696" s="76" t="str">
        <f t="shared" ca="1" si="65"/>
        <v/>
      </c>
      <c r="D696" s="76" t="str">
        <f t="shared" ca="1" si="65"/>
        <v/>
      </c>
      <c r="E696" s="76" t="str">
        <f t="shared" ca="1" si="65"/>
        <v/>
      </c>
      <c r="F696" s="76" t="str">
        <f t="shared" ca="1" si="65"/>
        <v/>
      </c>
      <c r="G696" s="76" t="str">
        <f t="shared" ca="1" si="65"/>
        <v/>
      </c>
      <c r="H696" s="77" t="str">
        <f t="shared" ca="1" si="65"/>
        <v/>
      </c>
    </row>
    <row r="697" spans="1:8" ht="15.75" thickBot="1" x14ac:dyDescent="0.3">
      <c r="A697" s="75" t="str">
        <f t="shared" ca="1" si="63"/>
        <v/>
      </c>
      <c r="B697" s="76" t="str">
        <f t="shared" ca="1" si="65"/>
        <v/>
      </c>
      <c r="C697" s="76" t="str">
        <f t="shared" ca="1" si="65"/>
        <v/>
      </c>
      <c r="D697" s="76" t="str">
        <f t="shared" ca="1" si="65"/>
        <v/>
      </c>
      <c r="E697" s="76" t="str">
        <f t="shared" ca="1" si="65"/>
        <v/>
      </c>
      <c r="F697" s="76" t="str">
        <f t="shared" ca="1" si="65"/>
        <v/>
      </c>
      <c r="G697" s="76" t="str">
        <f t="shared" ca="1" si="65"/>
        <v/>
      </c>
      <c r="H697" s="77" t="str">
        <f t="shared" ca="1" si="65"/>
        <v/>
      </c>
    </row>
    <row r="698" spans="1:8" ht="15.75" thickBot="1" x14ac:dyDescent="0.3">
      <c r="A698" s="75" t="str">
        <f t="shared" ca="1" si="63"/>
        <v/>
      </c>
      <c r="B698" s="76" t="str">
        <f t="shared" ca="1" si="65"/>
        <v/>
      </c>
      <c r="C698" s="76" t="str">
        <f t="shared" ca="1" si="65"/>
        <v/>
      </c>
      <c r="D698" s="76" t="str">
        <f t="shared" ca="1" si="65"/>
        <v/>
      </c>
      <c r="E698" s="76" t="str">
        <f t="shared" ca="1" si="65"/>
        <v/>
      </c>
      <c r="F698" s="76" t="str">
        <f t="shared" ca="1" si="65"/>
        <v/>
      </c>
      <c r="G698" s="76" t="str">
        <f t="shared" ca="1" si="65"/>
        <v/>
      </c>
      <c r="H698" s="77" t="str">
        <f t="shared" ca="1" si="65"/>
        <v/>
      </c>
    </row>
    <row r="699" spans="1:8" ht="15.75" thickBot="1" x14ac:dyDescent="0.3">
      <c r="A699" s="75" t="str">
        <f t="shared" ca="1" si="63"/>
        <v/>
      </c>
      <c r="B699" s="76" t="str">
        <f t="shared" ca="1" si="65"/>
        <v/>
      </c>
      <c r="C699" s="76" t="str">
        <f t="shared" ca="1" si="65"/>
        <v/>
      </c>
      <c r="D699" s="76" t="str">
        <f t="shared" ca="1" si="65"/>
        <v/>
      </c>
      <c r="E699" s="76" t="str">
        <f t="shared" ca="1" si="65"/>
        <v/>
      </c>
      <c r="F699" s="76" t="str">
        <f t="shared" ca="1" si="65"/>
        <v/>
      </c>
      <c r="G699" s="76" t="str">
        <f t="shared" ca="1" si="65"/>
        <v/>
      </c>
      <c r="H699" s="77" t="str">
        <f t="shared" ca="1" si="65"/>
        <v/>
      </c>
    </row>
    <row r="700" spans="1:8" ht="15.75" thickBot="1" x14ac:dyDescent="0.3">
      <c r="A700" s="75" t="str">
        <f t="shared" ca="1" si="63"/>
        <v/>
      </c>
      <c r="B700" s="76" t="str">
        <f t="shared" ca="1" si="65"/>
        <v/>
      </c>
      <c r="C700" s="76" t="str">
        <f t="shared" ca="1" si="65"/>
        <v/>
      </c>
      <c r="D700" s="76" t="str">
        <f t="shared" ca="1" si="65"/>
        <v/>
      </c>
      <c r="E700" s="76" t="str">
        <f t="shared" ca="1" si="65"/>
        <v/>
      </c>
      <c r="F700" s="76" t="str">
        <f t="shared" ca="1" si="65"/>
        <v/>
      </c>
      <c r="G700" s="76" t="str">
        <f t="shared" ca="1" si="65"/>
        <v/>
      </c>
      <c r="H700" s="77" t="str">
        <f t="shared" ca="1" si="65"/>
        <v/>
      </c>
    </row>
    <row r="701" spans="1:8" ht="15.75" thickBot="1" x14ac:dyDescent="0.3">
      <c r="A701" s="75" t="str">
        <f t="shared" ca="1" si="63"/>
        <v/>
      </c>
      <c r="B701" s="76" t="str">
        <f t="shared" ca="1" si="65"/>
        <v/>
      </c>
      <c r="C701" s="76" t="str">
        <f t="shared" ca="1" si="65"/>
        <v/>
      </c>
      <c r="D701" s="76" t="str">
        <f t="shared" ca="1" si="65"/>
        <v/>
      </c>
      <c r="E701" s="76" t="str">
        <f t="shared" ca="1" si="65"/>
        <v/>
      </c>
      <c r="F701" s="76" t="str">
        <f t="shared" ca="1" si="65"/>
        <v/>
      </c>
      <c r="G701" s="76" t="str">
        <f t="shared" ca="1" si="65"/>
        <v/>
      </c>
      <c r="H701" s="77" t="str">
        <f t="shared" ca="1" si="65"/>
        <v/>
      </c>
    </row>
    <row r="702" spans="1:8" ht="15.75" thickBot="1" x14ac:dyDescent="0.3">
      <c r="A702" s="75" t="str">
        <f t="shared" ca="1" si="63"/>
        <v/>
      </c>
      <c r="B702" s="76" t="str">
        <f t="shared" ref="B702:H717" ca="1" si="66">IF($A702="","",((B$921-B$671)/250)+B701)</f>
        <v/>
      </c>
      <c r="C702" s="76" t="str">
        <f t="shared" ca="1" si="66"/>
        <v/>
      </c>
      <c r="D702" s="76" t="str">
        <f t="shared" ca="1" si="66"/>
        <v/>
      </c>
      <c r="E702" s="76" t="str">
        <f t="shared" ca="1" si="66"/>
        <v/>
      </c>
      <c r="F702" s="76" t="str">
        <f t="shared" ca="1" si="66"/>
        <v/>
      </c>
      <c r="G702" s="76" t="str">
        <f t="shared" ca="1" si="66"/>
        <v/>
      </c>
      <c r="H702" s="77" t="str">
        <f t="shared" ca="1" si="66"/>
        <v/>
      </c>
    </row>
    <row r="703" spans="1:8" ht="15.75" thickBot="1" x14ac:dyDescent="0.3">
      <c r="A703" s="75" t="str">
        <f t="shared" ca="1" si="63"/>
        <v/>
      </c>
      <c r="B703" s="76" t="str">
        <f t="shared" ca="1" si="66"/>
        <v/>
      </c>
      <c r="C703" s="76" t="str">
        <f t="shared" ca="1" si="66"/>
        <v/>
      </c>
      <c r="D703" s="76" t="str">
        <f t="shared" ca="1" si="66"/>
        <v/>
      </c>
      <c r="E703" s="76" t="str">
        <f t="shared" ca="1" si="66"/>
        <v/>
      </c>
      <c r="F703" s="76" t="str">
        <f t="shared" ca="1" si="66"/>
        <v/>
      </c>
      <c r="G703" s="76" t="str">
        <f t="shared" ca="1" si="66"/>
        <v/>
      </c>
      <c r="H703" s="77" t="str">
        <f t="shared" ca="1" si="66"/>
        <v/>
      </c>
    </row>
    <row r="704" spans="1:8" ht="15.75" thickBot="1" x14ac:dyDescent="0.3">
      <c r="A704" s="75" t="str">
        <f t="shared" ca="1" si="63"/>
        <v/>
      </c>
      <c r="B704" s="76" t="str">
        <f t="shared" ca="1" si="66"/>
        <v/>
      </c>
      <c r="C704" s="76" t="str">
        <f t="shared" ca="1" si="66"/>
        <v/>
      </c>
      <c r="D704" s="76" t="str">
        <f t="shared" ca="1" si="66"/>
        <v/>
      </c>
      <c r="E704" s="76" t="str">
        <f t="shared" ca="1" si="66"/>
        <v/>
      </c>
      <c r="F704" s="76" t="str">
        <f t="shared" ca="1" si="66"/>
        <v/>
      </c>
      <c r="G704" s="76" t="str">
        <f t="shared" ca="1" si="66"/>
        <v/>
      </c>
      <c r="H704" s="77" t="str">
        <f t="shared" ca="1" si="66"/>
        <v/>
      </c>
    </row>
    <row r="705" spans="1:8" ht="15.75" thickBot="1" x14ac:dyDescent="0.3">
      <c r="A705" s="75" t="str">
        <f t="shared" ca="1" si="63"/>
        <v/>
      </c>
      <c r="B705" s="76" t="str">
        <f t="shared" ca="1" si="66"/>
        <v/>
      </c>
      <c r="C705" s="76" t="str">
        <f t="shared" ca="1" si="66"/>
        <v/>
      </c>
      <c r="D705" s="76" t="str">
        <f t="shared" ca="1" si="66"/>
        <v/>
      </c>
      <c r="E705" s="76" t="str">
        <f t="shared" ca="1" si="66"/>
        <v/>
      </c>
      <c r="F705" s="76" t="str">
        <f t="shared" ca="1" si="66"/>
        <v/>
      </c>
      <c r="G705" s="76" t="str">
        <f t="shared" ca="1" si="66"/>
        <v/>
      </c>
      <c r="H705" s="77" t="str">
        <f t="shared" ca="1" si="66"/>
        <v/>
      </c>
    </row>
    <row r="706" spans="1:8" ht="15.75" thickBot="1" x14ac:dyDescent="0.3">
      <c r="A706" s="75" t="str">
        <f t="shared" ca="1" si="63"/>
        <v/>
      </c>
      <c r="B706" s="76" t="str">
        <f t="shared" ca="1" si="66"/>
        <v/>
      </c>
      <c r="C706" s="76" t="str">
        <f t="shared" ca="1" si="66"/>
        <v/>
      </c>
      <c r="D706" s="76" t="str">
        <f t="shared" ca="1" si="66"/>
        <v/>
      </c>
      <c r="E706" s="76" t="str">
        <f t="shared" ca="1" si="66"/>
        <v/>
      </c>
      <c r="F706" s="76" t="str">
        <f t="shared" ca="1" si="66"/>
        <v/>
      </c>
      <c r="G706" s="76" t="str">
        <f t="shared" ca="1" si="66"/>
        <v/>
      </c>
      <c r="H706" s="77" t="str">
        <f t="shared" ca="1" si="66"/>
        <v/>
      </c>
    </row>
    <row r="707" spans="1:8" ht="15.75" thickBot="1" x14ac:dyDescent="0.3">
      <c r="A707" s="75" t="str">
        <f t="shared" ca="1" si="63"/>
        <v/>
      </c>
      <c r="B707" s="76" t="str">
        <f t="shared" ca="1" si="66"/>
        <v/>
      </c>
      <c r="C707" s="76" t="str">
        <f t="shared" ca="1" si="66"/>
        <v/>
      </c>
      <c r="D707" s="76" t="str">
        <f t="shared" ca="1" si="66"/>
        <v/>
      </c>
      <c r="E707" s="76" t="str">
        <f t="shared" ca="1" si="66"/>
        <v/>
      </c>
      <c r="F707" s="76" t="str">
        <f t="shared" ca="1" si="66"/>
        <v/>
      </c>
      <c r="G707" s="76" t="str">
        <f t="shared" ca="1" si="66"/>
        <v/>
      </c>
      <c r="H707" s="77" t="str">
        <f t="shared" ca="1" si="66"/>
        <v/>
      </c>
    </row>
    <row r="708" spans="1:8" ht="15.75" thickBot="1" x14ac:dyDescent="0.3">
      <c r="A708" s="75" t="str">
        <f t="shared" ca="1" si="63"/>
        <v/>
      </c>
      <c r="B708" s="76" t="str">
        <f t="shared" ca="1" si="66"/>
        <v/>
      </c>
      <c r="C708" s="76" t="str">
        <f t="shared" ca="1" si="66"/>
        <v/>
      </c>
      <c r="D708" s="76" t="str">
        <f t="shared" ca="1" si="66"/>
        <v/>
      </c>
      <c r="E708" s="76" t="str">
        <f t="shared" ca="1" si="66"/>
        <v/>
      </c>
      <c r="F708" s="76" t="str">
        <f t="shared" ca="1" si="66"/>
        <v/>
      </c>
      <c r="G708" s="76" t="str">
        <f t="shared" ca="1" si="66"/>
        <v/>
      </c>
      <c r="H708" s="77" t="str">
        <f t="shared" ca="1" si="66"/>
        <v/>
      </c>
    </row>
    <row r="709" spans="1:8" ht="15.75" thickBot="1" x14ac:dyDescent="0.3">
      <c r="A709" s="75" t="str">
        <f t="shared" ca="1" si="63"/>
        <v/>
      </c>
      <c r="B709" s="76" t="str">
        <f t="shared" ca="1" si="66"/>
        <v/>
      </c>
      <c r="C709" s="76" t="str">
        <f t="shared" ca="1" si="66"/>
        <v/>
      </c>
      <c r="D709" s="76" t="str">
        <f t="shared" ca="1" si="66"/>
        <v/>
      </c>
      <c r="E709" s="76" t="str">
        <f t="shared" ca="1" si="66"/>
        <v/>
      </c>
      <c r="F709" s="76" t="str">
        <f t="shared" ca="1" si="66"/>
        <v/>
      </c>
      <c r="G709" s="76" t="str">
        <f t="shared" ca="1" si="66"/>
        <v/>
      </c>
      <c r="H709" s="77" t="str">
        <f t="shared" ca="1" si="66"/>
        <v/>
      </c>
    </row>
    <row r="710" spans="1:8" ht="15.75" thickBot="1" x14ac:dyDescent="0.3">
      <c r="A710" s="75" t="str">
        <f t="shared" ca="1" si="63"/>
        <v/>
      </c>
      <c r="B710" s="76" t="str">
        <f t="shared" ca="1" si="66"/>
        <v/>
      </c>
      <c r="C710" s="76" t="str">
        <f t="shared" ca="1" si="66"/>
        <v/>
      </c>
      <c r="D710" s="76" t="str">
        <f t="shared" ca="1" si="66"/>
        <v/>
      </c>
      <c r="E710" s="76" t="str">
        <f t="shared" ca="1" si="66"/>
        <v/>
      </c>
      <c r="F710" s="76" t="str">
        <f t="shared" ca="1" si="66"/>
        <v/>
      </c>
      <c r="G710" s="76" t="str">
        <f t="shared" ca="1" si="66"/>
        <v/>
      </c>
      <c r="H710" s="77" t="str">
        <f t="shared" ca="1" si="66"/>
        <v/>
      </c>
    </row>
    <row r="711" spans="1:8" ht="15.75" thickBot="1" x14ac:dyDescent="0.3">
      <c r="A711" s="75" t="str">
        <f t="shared" ca="1" si="63"/>
        <v/>
      </c>
      <c r="B711" s="76" t="str">
        <f t="shared" ca="1" si="66"/>
        <v/>
      </c>
      <c r="C711" s="76" t="str">
        <f t="shared" ca="1" si="66"/>
        <v/>
      </c>
      <c r="D711" s="76" t="str">
        <f t="shared" ca="1" si="66"/>
        <v/>
      </c>
      <c r="E711" s="76" t="str">
        <f t="shared" ca="1" si="66"/>
        <v/>
      </c>
      <c r="F711" s="76" t="str">
        <f t="shared" ca="1" si="66"/>
        <v/>
      </c>
      <c r="G711" s="76" t="str">
        <f t="shared" ca="1" si="66"/>
        <v/>
      </c>
      <c r="H711" s="77" t="str">
        <f t="shared" ca="1" si="66"/>
        <v/>
      </c>
    </row>
    <row r="712" spans="1:8" ht="15.75" thickBot="1" x14ac:dyDescent="0.3">
      <c r="A712" s="75" t="str">
        <f t="shared" ca="1" si="63"/>
        <v/>
      </c>
      <c r="B712" s="76" t="str">
        <f t="shared" ca="1" si="66"/>
        <v/>
      </c>
      <c r="C712" s="76" t="str">
        <f t="shared" ca="1" si="66"/>
        <v/>
      </c>
      <c r="D712" s="76" t="str">
        <f t="shared" ca="1" si="66"/>
        <v/>
      </c>
      <c r="E712" s="76" t="str">
        <f t="shared" ca="1" si="66"/>
        <v/>
      </c>
      <c r="F712" s="76" t="str">
        <f t="shared" ca="1" si="66"/>
        <v/>
      </c>
      <c r="G712" s="76" t="str">
        <f t="shared" ca="1" si="66"/>
        <v/>
      </c>
      <c r="H712" s="77" t="str">
        <f t="shared" ca="1" si="66"/>
        <v/>
      </c>
    </row>
    <row r="713" spans="1:8" ht="15.75" thickBot="1" x14ac:dyDescent="0.3">
      <c r="A713" s="75" t="str">
        <f t="shared" ca="1" si="63"/>
        <v/>
      </c>
      <c r="B713" s="76" t="str">
        <f t="shared" ca="1" si="66"/>
        <v/>
      </c>
      <c r="C713" s="76" t="str">
        <f t="shared" ca="1" si="66"/>
        <v/>
      </c>
      <c r="D713" s="76" t="str">
        <f t="shared" ca="1" si="66"/>
        <v/>
      </c>
      <c r="E713" s="76" t="str">
        <f t="shared" ca="1" si="66"/>
        <v/>
      </c>
      <c r="F713" s="76" t="str">
        <f t="shared" ca="1" si="66"/>
        <v/>
      </c>
      <c r="G713" s="76" t="str">
        <f t="shared" ca="1" si="66"/>
        <v/>
      </c>
      <c r="H713" s="77" t="str">
        <f t="shared" ca="1" si="66"/>
        <v/>
      </c>
    </row>
    <row r="714" spans="1:8" ht="15.75" thickBot="1" x14ac:dyDescent="0.3">
      <c r="A714" s="75" t="str">
        <f t="shared" ca="1" si="63"/>
        <v/>
      </c>
      <c r="B714" s="76" t="str">
        <f t="shared" ca="1" si="66"/>
        <v/>
      </c>
      <c r="C714" s="76" t="str">
        <f t="shared" ca="1" si="66"/>
        <v/>
      </c>
      <c r="D714" s="76" t="str">
        <f t="shared" ca="1" si="66"/>
        <v/>
      </c>
      <c r="E714" s="76" t="str">
        <f t="shared" ca="1" si="66"/>
        <v/>
      </c>
      <c r="F714" s="76" t="str">
        <f t="shared" ca="1" si="66"/>
        <v/>
      </c>
      <c r="G714" s="76" t="str">
        <f t="shared" ca="1" si="66"/>
        <v/>
      </c>
      <c r="H714" s="77" t="str">
        <f t="shared" ca="1" si="66"/>
        <v/>
      </c>
    </row>
    <row r="715" spans="1:8" ht="15.75" thickBot="1" x14ac:dyDescent="0.3">
      <c r="A715" s="75" t="str">
        <f t="shared" ca="1" si="63"/>
        <v/>
      </c>
      <c r="B715" s="76" t="str">
        <f t="shared" ca="1" si="66"/>
        <v/>
      </c>
      <c r="C715" s="76" t="str">
        <f t="shared" ca="1" si="66"/>
        <v/>
      </c>
      <c r="D715" s="76" t="str">
        <f t="shared" ca="1" si="66"/>
        <v/>
      </c>
      <c r="E715" s="76" t="str">
        <f t="shared" ca="1" si="66"/>
        <v/>
      </c>
      <c r="F715" s="76" t="str">
        <f t="shared" ca="1" si="66"/>
        <v/>
      </c>
      <c r="G715" s="76" t="str">
        <f t="shared" ca="1" si="66"/>
        <v/>
      </c>
      <c r="H715" s="77" t="str">
        <f t="shared" ca="1" si="66"/>
        <v/>
      </c>
    </row>
    <row r="716" spans="1:8" ht="15.75" thickBot="1" x14ac:dyDescent="0.3">
      <c r="A716" s="75" t="str">
        <f t="shared" ca="1" si="63"/>
        <v/>
      </c>
      <c r="B716" s="76" t="str">
        <f t="shared" ca="1" si="66"/>
        <v/>
      </c>
      <c r="C716" s="76" t="str">
        <f t="shared" ca="1" si="66"/>
        <v/>
      </c>
      <c r="D716" s="76" t="str">
        <f t="shared" ca="1" si="66"/>
        <v/>
      </c>
      <c r="E716" s="76" t="str">
        <f t="shared" ca="1" si="66"/>
        <v/>
      </c>
      <c r="F716" s="76" t="str">
        <f t="shared" ca="1" si="66"/>
        <v/>
      </c>
      <c r="G716" s="76" t="str">
        <f t="shared" ca="1" si="66"/>
        <v/>
      </c>
      <c r="H716" s="77" t="str">
        <f t="shared" ca="1" si="66"/>
        <v/>
      </c>
    </row>
    <row r="717" spans="1:8" ht="15.75" thickBot="1" x14ac:dyDescent="0.3">
      <c r="A717" s="75" t="str">
        <f t="shared" ca="1" si="63"/>
        <v/>
      </c>
      <c r="B717" s="76" t="str">
        <f t="shared" ca="1" si="66"/>
        <v/>
      </c>
      <c r="C717" s="76" t="str">
        <f t="shared" ca="1" si="66"/>
        <v/>
      </c>
      <c r="D717" s="76" t="str">
        <f t="shared" ca="1" si="66"/>
        <v/>
      </c>
      <c r="E717" s="76" t="str">
        <f t="shared" ca="1" si="66"/>
        <v/>
      </c>
      <c r="F717" s="76" t="str">
        <f t="shared" ca="1" si="66"/>
        <v/>
      </c>
      <c r="G717" s="76" t="str">
        <f t="shared" ca="1" si="66"/>
        <v/>
      </c>
      <c r="H717" s="77" t="str">
        <f t="shared" ca="1" si="66"/>
        <v/>
      </c>
    </row>
    <row r="718" spans="1:8" ht="15.75" thickBot="1" x14ac:dyDescent="0.3">
      <c r="A718" s="75" t="str">
        <f t="shared" ca="1" si="63"/>
        <v/>
      </c>
      <c r="B718" s="76" t="str">
        <f t="shared" ref="B718:H733" ca="1" si="67">IF($A718="","",((B$921-B$671)/250)+B717)</f>
        <v/>
      </c>
      <c r="C718" s="76" t="str">
        <f t="shared" ca="1" si="67"/>
        <v/>
      </c>
      <c r="D718" s="76" t="str">
        <f t="shared" ca="1" si="67"/>
        <v/>
      </c>
      <c r="E718" s="76" t="str">
        <f t="shared" ca="1" si="67"/>
        <v/>
      </c>
      <c r="F718" s="76" t="str">
        <f t="shared" ca="1" si="67"/>
        <v/>
      </c>
      <c r="G718" s="76" t="str">
        <f t="shared" ca="1" si="67"/>
        <v/>
      </c>
      <c r="H718" s="77" t="str">
        <f t="shared" ca="1" si="67"/>
        <v/>
      </c>
    </row>
    <row r="719" spans="1:8" ht="15.75" thickBot="1" x14ac:dyDescent="0.3">
      <c r="A719" s="75" t="str">
        <f t="shared" ca="1" si="63"/>
        <v/>
      </c>
      <c r="B719" s="76" t="str">
        <f t="shared" ca="1" si="67"/>
        <v/>
      </c>
      <c r="C719" s="76" t="str">
        <f t="shared" ca="1" si="67"/>
        <v/>
      </c>
      <c r="D719" s="76" t="str">
        <f t="shared" ca="1" si="67"/>
        <v/>
      </c>
      <c r="E719" s="76" t="str">
        <f t="shared" ca="1" si="67"/>
        <v/>
      </c>
      <c r="F719" s="76" t="str">
        <f t="shared" ca="1" si="67"/>
        <v/>
      </c>
      <c r="G719" s="76" t="str">
        <f t="shared" ca="1" si="67"/>
        <v/>
      </c>
      <c r="H719" s="77" t="str">
        <f t="shared" ca="1" si="67"/>
        <v/>
      </c>
    </row>
    <row r="720" spans="1:8" ht="15.75" thickBot="1" x14ac:dyDescent="0.3">
      <c r="A720" s="75" t="str">
        <f t="shared" ca="1" si="63"/>
        <v/>
      </c>
      <c r="B720" s="76" t="str">
        <f t="shared" ca="1" si="67"/>
        <v/>
      </c>
      <c r="C720" s="76" t="str">
        <f t="shared" ca="1" si="67"/>
        <v/>
      </c>
      <c r="D720" s="76" t="str">
        <f t="shared" ca="1" si="67"/>
        <v/>
      </c>
      <c r="E720" s="76" t="str">
        <f t="shared" ca="1" si="67"/>
        <v/>
      </c>
      <c r="F720" s="76" t="str">
        <f t="shared" ca="1" si="67"/>
        <v/>
      </c>
      <c r="G720" s="76" t="str">
        <f t="shared" ca="1" si="67"/>
        <v/>
      </c>
      <c r="H720" s="77" t="str">
        <f t="shared" ca="1" si="67"/>
        <v/>
      </c>
    </row>
    <row r="721" spans="1:8" ht="15.75" thickBot="1" x14ac:dyDescent="0.3">
      <c r="A721" s="75" t="str">
        <f t="shared" ca="1" si="63"/>
        <v/>
      </c>
      <c r="B721" s="76" t="str">
        <f t="shared" ca="1" si="67"/>
        <v/>
      </c>
      <c r="C721" s="76" t="str">
        <f t="shared" ca="1" si="67"/>
        <v/>
      </c>
      <c r="D721" s="76" t="str">
        <f t="shared" ca="1" si="67"/>
        <v/>
      </c>
      <c r="E721" s="76" t="str">
        <f t="shared" ca="1" si="67"/>
        <v/>
      </c>
      <c r="F721" s="76" t="str">
        <f t="shared" ca="1" si="67"/>
        <v/>
      </c>
      <c r="G721" s="76" t="str">
        <f t="shared" ca="1" si="67"/>
        <v/>
      </c>
      <c r="H721" s="77" t="str">
        <f t="shared" ca="1" si="67"/>
        <v/>
      </c>
    </row>
    <row r="722" spans="1:8" ht="15.75" thickBot="1" x14ac:dyDescent="0.3">
      <c r="A722" s="75" t="str">
        <f t="shared" ca="1" si="63"/>
        <v/>
      </c>
      <c r="B722" s="76" t="str">
        <f t="shared" ca="1" si="67"/>
        <v/>
      </c>
      <c r="C722" s="76" t="str">
        <f t="shared" ca="1" si="67"/>
        <v/>
      </c>
      <c r="D722" s="76" t="str">
        <f t="shared" ca="1" si="67"/>
        <v/>
      </c>
      <c r="E722" s="76" t="str">
        <f t="shared" ca="1" si="67"/>
        <v/>
      </c>
      <c r="F722" s="76" t="str">
        <f t="shared" ca="1" si="67"/>
        <v/>
      </c>
      <c r="G722" s="76" t="str">
        <f t="shared" ca="1" si="67"/>
        <v/>
      </c>
      <c r="H722" s="77" t="str">
        <f t="shared" ca="1" si="67"/>
        <v/>
      </c>
    </row>
    <row r="723" spans="1:8" ht="15.75" thickBot="1" x14ac:dyDescent="0.3">
      <c r="A723" s="75" t="str">
        <f t="shared" ca="1" si="63"/>
        <v/>
      </c>
      <c r="B723" s="76" t="str">
        <f t="shared" ca="1" si="67"/>
        <v/>
      </c>
      <c r="C723" s="76" t="str">
        <f t="shared" ca="1" si="67"/>
        <v/>
      </c>
      <c r="D723" s="76" t="str">
        <f t="shared" ca="1" si="67"/>
        <v/>
      </c>
      <c r="E723" s="76" t="str">
        <f t="shared" ca="1" si="67"/>
        <v/>
      </c>
      <c r="F723" s="76" t="str">
        <f t="shared" ca="1" si="67"/>
        <v/>
      </c>
      <c r="G723" s="76" t="str">
        <f t="shared" ca="1" si="67"/>
        <v/>
      </c>
      <c r="H723" s="77" t="str">
        <f t="shared" ca="1" si="67"/>
        <v/>
      </c>
    </row>
    <row r="724" spans="1:8" ht="15.75" thickBot="1" x14ac:dyDescent="0.3">
      <c r="A724" s="75" t="str">
        <f t="shared" ca="1" si="63"/>
        <v/>
      </c>
      <c r="B724" s="76" t="str">
        <f t="shared" ca="1" si="67"/>
        <v/>
      </c>
      <c r="C724" s="76" t="str">
        <f t="shared" ca="1" si="67"/>
        <v/>
      </c>
      <c r="D724" s="76" t="str">
        <f t="shared" ca="1" si="67"/>
        <v/>
      </c>
      <c r="E724" s="76" t="str">
        <f t="shared" ca="1" si="67"/>
        <v/>
      </c>
      <c r="F724" s="76" t="str">
        <f t="shared" ca="1" si="67"/>
        <v/>
      </c>
      <c r="G724" s="76" t="str">
        <f t="shared" ca="1" si="67"/>
        <v/>
      </c>
      <c r="H724" s="77" t="str">
        <f t="shared" ca="1" si="67"/>
        <v/>
      </c>
    </row>
    <row r="725" spans="1:8" ht="15.75" thickBot="1" x14ac:dyDescent="0.3">
      <c r="A725" s="75" t="str">
        <f t="shared" ca="1" si="63"/>
        <v/>
      </c>
      <c r="B725" s="76" t="str">
        <f t="shared" ca="1" si="67"/>
        <v/>
      </c>
      <c r="C725" s="76" t="str">
        <f t="shared" ca="1" si="67"/>
        <v/>
      </c>
      <c r="D725" s="76" t="str">
        <f t="shared" ca="1" si="67"/>
        <v/>
      </c>
      <c r="E725" s="76" t="str">
        <f t="shared" ca="1" si="67"/>
        <v/>
      </c>
      <c r="F725" s="76" t="str">
        <f t="shared" ca="1" si="67"/>
        <v/>
      </c>
      <c r="G725" s="76" t="str">
        <f t="shared" ca="1" si="67"/>
        <v/>
      </c>
      <c r="H725" s="77" t="str">
        <f t="shared" ca="1" si="67"/>
        <v/>
      </c>
    </row>
    <row r="726" spans="1:8" ht="15.75" thickBot="1" x14ac:dyDescent="0.3">
      <c r="A726" s="75" t="str">
        <f t="shared" ca="1" si="63"/>
        <v/>
      </c>
      <c r="B726" s="76" t="str">
        <f t="shared" ca="1" si="67"/>
        <v/>
      </c>
      <c r="C726" s="76" t="str">
        <f t="shared" ca="1" si="67"/>
        <v/>
      </c>
      <c r="D726" s="76" t="str">
        <f t="shared" ca="1" si="67"/>
        <v/>
      </c>
      <c r="E726" s="76" t="str">
        <f t="shared" ca="1" si="67"/>
        <v/>
      </c>
      <c r="F726" s="76" t="str">
        <f t="shared" ca="1" si="67"/>
        <v/>
      </c>
      <c r="G726" s="76" t="str">
        <f t="shared" ca="1" si="67"/>
        <v/>
      </c>
      <c r="H726" s="77" t="str">
        <f t="shared" ca="1" si="67"/>
        <v/>
      </c>
    </row>
    <row r="727" spans="1:8" ht="15.75" thickBot="1" x14ac:dyDescent="0.3">
      <c r="A727" s="75" t="str">
        <f t="shared" ca="1" si="63"/>
        <v/>
      </c>
      <c r="B727" s="76" t="str">
        <f t="shared" ca="1" si="67"/>
        <v/>
      </c>
      <c r="C727" s="76" t="str">
        <f t="shared" ca="1" si="67"/>
        <v/>
      </c>
      <c r="D727" s="76" t="str">
        <f t="shared" ca="1" si="67"/>
        <v/>
      </c>
      <c r="E727" s="76" t="str">
        <f t="shared" ca="1" si="67"/>
        <v/>
      </c>
      <c r="F727" s="76" t="str">
        <f t="shared" ca="1" si="67"/>
        <v/>
      </c>
      <c r="G727" s="76" t="str">
        <f t="shared" ca="1" si="67"/>
        <v/>
      </c>
      <c r="H727" s="77" t="str">
        <f t="shared" ca="1" si="67"/>
        <v/>
      </c>
    </row>
    <row r="728" spans="1:8" ht="15.75" thickBot="1" x14ac:dyDescent="0.3">
      <c r="A728" s="75" t="str">
        <f t="shared" ca="1" si="63"/>
        <v/>
      </c>
      <c r="B728" s="76" t="str">
        <f t="shared" ca="1" si="67"/>
        <v/>
      </c>
      <c r="C728" s="76" t="str">
        <f t="shared" ca="1" si="67"/>
        <v/>
      </c>
      <c r="D728" s="76" t="str">
        <f t="shared" ca="1" si="67"/>
        <v/>
      </c>
      <c r="E728" s="76" t="str">
        <f t="shared" ca="1" si="67"/>
        <v/>
      </c>
      <c r="F728" s="76" t="str">
        <f t="shared" ca="1" si="67"/>
        <v/>
      </c>
      <c r="G728" s="76" t="str">
        <f t="shared" ca="1" si="67"/>
        <v/>
      </c>
      <c r="H728" s="77" t="str">
        <f t="shared" ca="1" si="67"/>
        <v/>
      </c>
    </row>
    <row r="729" spans="1:8" ht="15.75" thickBot="1" x14ac:dyDescent="0.3">
      <c r="A729" s="75" t="str">
        <f t="shared" ca="1" si="63"/>
        <v/>
      </c>
      <c r="B729" s="76" t="str">
        <f t="shared" ca="1" si="67"/>
        <v/>
      </c>
      <c r="C729" s="76" t="str">
        <f t="shared" ca="1" si="67"/>
        <v/>
      </c>
      <c r="D729" s="76" t="str">
        <f t="shared" ca="1" si="67"/>
        <v/>
      </c>
      <c r="E729" s="76" t="str">
        <f t="shared" ca="1" si="67"/>
        <v/>
      </c>
      <c r="F729" s="76" t="str">
        <f t="shared" ca="1" si="67"/>
        <v/>
      </c>
      <c r="G729" s="76" t="str">
        <f t="shared" ca="1" si="67"/>
        <v/>
      </c>
      <c r="H729" s="77" t="str">
        <f t="shared" ca="1" si="67"/>
        <v/>
      </c>
    </row>
    <row r="730" spans="1:8" ht="15.75" thickBot="1" x14ac:dyDescent="0.3">
      <c r="A730" s="75" t="str">
        <f t="shared" ca="1" si="63"/>
        <v/>
      </c>
      <c r="B730" s="76" t="str">
        <f t="shared" ca="1" si="67"/>
        <v/>
      </c>
      <c r="C730" s="76" t="str">
        <f t="shared" ca="1" si="67"/>
        <v/>
      </c>
      <c r="D730" s="76" t="str">
        <f t="shared" ca="1" si="67"/>
        <v/>
      </c>
      <c r="E730" s="76" t="str">
        <f t="shared" ca="1" si="67"/>
        <v/>
      </c>
      <c r="F730" s="76" t="str">
        <f t="shared" ca="1" si="67"/>
        <v/>
      </c>
      <c r="G730" s="76" t="str">
        <f t="shared" ca="1" si="67"/>
        <v/>
      </c>
      <c r="H730" s="77" t="str">
        <f t="shared" ca="1" si="67"/>
        <v/>
      </c>
    </row>
    <row r="731" spans="1:8" ht="15.75" thickBot="1" x14ac:dyDescent="0.3">
      <c r="A731" s="75" t="str">
        <f t="shared" ca="1" si="63"/>
        <v/>
      </c>
      <c r="B731" s="76" t="str">
        <f t="shared" ca="1" si="67"/>
        <v/>
      </c>
      <c r="C731" s="76" t="str">
        <f t="shared" ca="1" si="67"/>
        <v/>
      </c>
      <c r="D731" s="76" t="str">
        <f t="shared" ca="1" si="67"/>
        <v/>
      </c>
      <c r="E731" s="76" t="str">
        <f t="shared" ca="1" si="67"/>
        <v/>
      </c>
      <c r="F731" s="76" t="str">
        <f t="shared" ca="1" si="67"/>
        <v/>
      </c>
      <c r="G731" s="76" t="str">
        <f t="shared" ca="1" si="67"/>
        <v/>
      </c>
      <c r="H731" s="77" t="str">
        <f t="shared" ca="1" si="67"/>
        <v/>
      </c>
    </row>
    <row r="732" spans="1:8" ht="15.75" thickBot="1" x14ac:dyDescent="0.3">
      <c r="A732" s="75" t="str">
        <f t="shared" ca="1" si="63"/>
        <v/>
      </c>
      <c r="B732" s="76" t="str">
        <f t="shared" ca="1" si="67"/>
        <v/>
      </c>
      <c r="C732" s="76" t="str">
        <f t="shared" ca="1" si="67"/>
        <v/>
      </c>
      <c r="D732" s="76" t="str">
        <f t="shared" ca="1" si="67"/>
        <v/>
      </c>
      <c r="E732" s="76" t="str">
        <f t="shared" ca="1" si="67"/>
        <v/>
      </c>
      <c r="F732" s="76" t="str">
        <f t="shared" ca="1" si="67"/>
        <v/>
      </c>
      <c r="G732" s="76" t="str">
        <f t="shared" ca="1" si="67"/>
        <v/>
      </c>
      <c r="H732" s="77" t="str">
        <f t="shared" ca="1" si="67"/>
        <v/>
      </c>
    </row>
    <row r="733" spans="1:8" ht="15.75" thickBot="1" x14ac:dyDescent="0.3">
      <c r="A733" s="75" t="str">
        <f t="shared" ca="1" si="63"/>
        <v/>
      </c>
      <c r="B733" s="76" t="str">
        <f t="shared" ca="1" si="67"/>
        <v/>
      </c>
      <c r="C733" s="76" t="str">
        <f t="shared" ca="1" si="67"/>
        <v/>
      </c>
      <c r="D733" s="76" t="str">
        <f t="shared" ca="1" si="67"/>
        <v/>
      </c>
      <c r="E733" s="76" t="str">
        <f t="shared" ca="1" si="67"/>
        <v/>
      </c>
      <c r="F733" s="76" t="str">
        <f t="shared" ca="1" si="67"/>
        <v/>
      </c>
      <c r="G733" s="76" t="str">
        <f t="shared" ca="1" si="67"/>
        <v/>
      </c>
      <c r="H733" s="77" t="str">
        <f t="shared" ca="1" si="67"/>
        <v/>
      </c>
    </row>
    <row r="734" spans="1:8" ht="15.75" thickBot="1" x14ac:dyDescent="0.3">
      <c r="A734" s="75" t="str">
        <f t="shared" ref="A734:A797" ca="1" si="68">IF($A$671="","",ROUND(A733+0.001,3))</f>
        <v/>
      </c>
      <c r="B734" s="76" t="str">
        <f t="shared" ref="B734:H749" ca="1" si="69">IF($A734="","",((B$921-B$671)/250)+B733)</f>
        <v/>
      </c>
      <c r="C734" s="76" t="str">
        <f t="shared" ca="1" si="69"/>
        <v/>
      </c>
      <c r="D734" s="76" t="str">
        <f t="shared" ca="1" si="69"/>
        <v/>
      </c>
      <c r="E734" s="76" t="str">
        <f t="shared" ca="1" si="69"/>
        <v/>
      </c>
      <c r="F734" s="76" t="str">
        <f t="shared" ca="1" si="69"/>
        <v/>
      </c>
      <c r="G734" s="76" t="str">
        <f t="shared" ca="1" si="69"/>
        <v/>
      </c>
      <c r="H734" s="77" t="str">
        <f t="shared" ca="1" si="69"/>
        <v/>
      </c>
    </row>
    <row r="735" spans="1:8" ht="15.75" thickBot="1" x14ac:dyDescent="0.3">
      <c r="A735" s="75" t="str">
        <f t="shared" ca="1" si="68"/>
        <v/>
      </c>
      <c r="B735" s="76" t="str">
        <f t="shared" ca="1" si="69"/>
        <v/>
      </c>
      <c r="C735" s="76" t="str">
        <f t="shared" ca="1" si="69"/>
        <v/>
      </c>
      <c r="D735" s="76" t="str">
        <f t="shared" ca="1" si="69"/>
        <v/>
      </c>
      <c r="E735" s="76" t="str">
        <f t="shared" ca="1" si="69"/>
        <v/>
      </c>
      <c r="F735" s="76" t="str">
        <f t="shared" ca="1" si="69"/>
        <v/>
      </c>
      <c r="G735" s="76" t="str">
        <f t="shared" ca="1" si="69"/>
        <v/>
      </c>
      <c r="H735" s="77" t="str">
        <f t="shared" ca="1" si="69"/>
        <v/>
      </c>
    </row>
    <row r="736" spans="1:8" ht="15.75" thickBot="1" x14ac:dyDescent="0.3">
      <c r="A736" s="75" t="str">
        <f t="shared" ca="1" si="68"/>
        <v/>
      </c>
      <c r="B736" s="76" t="str">
        <f t="shared" ca="1" si="69"/>
        <v/>
      </c>
      <c r="C736" s="76" t="str">
        <f t="shared" ca="1" si="69"/>
        <v/>
      </c>
      <c r="D736" s="76" t="str">
        <f t="shared" ca="1" si="69"/>
        <v/>
      </c>
      <c r="E736" s="76" t="str">
        <f t="shared" ca="1" si="69"/>
        <v/>
      </c>
      <c r="F736" s="76" t="str">
        <f t="shared" ca="1" si="69"/>
        <v/>
      </c>
      <c r="G736" s="76" t="str">
        <f t="shared" ca="1" si="69"/>
        <v/>
      </c>
      <c r="H736" s="77" t="str">
        <f t="shared" ca="1" si="69"/>
        <v/>
      </c>
    </row>
    <row r="737" spans="1:8" ht="15.75" thickBot="1" x14ac:dyDescent="0.3">
      <c r="A737" s="75" t="str">
        <f t="shared" ca="1" si="68"/>
        <v/>
      </c>
      <c r="B737" s="76" t="str">
        <f t="shared" ca="1" si="69"/>
        <v/>
      </c>
      <c r="C737" s="76" t="str">
        <f t="shared" ca="1" si="69"/>
        <v/>
      </c>
      <c r="D737" s="76" t="str">
        <f t="shared" ca="1" si="69"/>
        <v/>
      </c>
      <c r="E737" s="76" t="str">
        <f t="shared" ca="1" si="69"/>
        <v/>
      </c>
      <c r="F737" s="76" t="str">
        <f t="shared" ca="1" si="69"/>
        <v/>
      </c>
      <c r="G737" s="76" t="str">
        <f t="shared" ca="1" si="69"/>
        <v/>
      </c>
      <c r="H737" s="77" t="str">
        <f t="shared" ca="1" si="69"/>
        <v/>
      </c>
    </row>
    <row r="738" spans="1:8" ht="15.75" thickBot="1" x14ac:dyDescent="0.3">
      <c r="A738" s="75" t="str">
        <f t="shared" ca="1" si="68"/>
        <v/>
      </c>
      <c r="B738" s="76" t="str">
        <f t="shared" ca="1" si="69"/>
        <v/>
      </c>
      <c r="C738" s="76" t="str">
        <f t="shared" ca="1" si="69"/>
        <v/>
      </c>
      <c r="D738" s="76" t="str">
        <f t="shared" ca="1" si="69"/>
        <v/>
      </c>
      <c r="E738" s="76" t="str">
        <f t="shared" ca="1" si="69"/>
        <v/>
      </c>
      <c r="F738" s="76" t="str">
        <f t="shared" ca="1" si="69"/>
        <v/>
      </c>
      <c r="G738" s="76" t="str">
        <f t="shared" ca="1" si="69"/>
        <v/>
      </c>
      <c r="H738" s="77" t="str">
        <f t="shared" ca="1" si="69"/>
        <v/>
      </c>
    </row>
    <row r="739" spans="1:8" ht="15.75" thickBot="1" x14ac:dyDescent="0.3">
      <c r="A739" s="75" t="str">
        <f t="shared" ca="1" si="68"/>
        <v/>
      </c>
      <c r="B739" s="76" t="str">
        <f t="shared" ca="1" si="69"/>
        <v/>
      </c>
      <c r="C739" s="76" t="str">
        <f t="shared" ca="1" si="69"/>
        <v/>
      </c>
      <c r="D739" s="76" t="str">
        <f t="shared" ca="1" si="69"/>
        <v/>
      </c>
      <c r="E739" s="76" t="str">
        <f t="shared" ca="1" si="69"/>
        <v/>
      </c>
      <c r="F739" s="76" t="str">
        <f t="shared" ca="1" si="69"/>
        <v/>
      </c>
      <c r="G739" s="76" t="str">
        <f t="shared" ca="1" si="69"/>
        <v/>
      </c>
      <c r="H739" s="77" t="str">
        <f t="shared" ca="1" si="69"/>
        <v/>
      </c>
    </row>
    <row r="740" spans="1:8" ht="15.75" thickBot="1" x14ac:dyDescent="0.3">
      <c r="A740" s="75" t="str">
        <f t="shared" ca="1" si="68"/>
        <v/>
      </c>
      <c r="B740" s="76" t="str">
        <f t="shared" ca="1" si="69"/>
        <v/>
      </c>
      <c r="C740" s="76" t="str">
        <f t="shared" ca="1" si="69"/>
        <v/>
      </c>
      <c r="D740" s="76" t="str">
        <f t="shared" ca="1" si="69"/>
        <v/>
      </c>
      <c r="E740" s="76" t="str">
        <f t="shared" ca="1" si="69"/>
        <v/>
      </c>
      <c r="F740" s="76" t="str">
        <f t="shared" ca="1" si="69"/>
        <v/>
      </c>
      <c r="G740" s="76" t="str">
        <f t="shared" ca="1" si="69"/>
        <v/>
      </c>
      <c r="H740" s="77" t="str">
        <f t="shared" ca="1" si="69"/>
        <v/>
      </c>
    </row>
    <row r="741" spans="1:8" ht="15.75" thickBot="1" x14ac:dyDescent="0.3">
      <c r="A741" s="75" t="str">
        <f t="shared" ca="1" si="68"/>
        <v/>
      </c>
      <c r="B741" s="76" t="str">
        <f t="shared" ca="1" si="69"/>
        <v/>
      </c>
      <c r="C741" s="76" t="str">
        <f t="shared" ca="1" si="69"/>
        <v/>
      </c>
      <c r="D741" s="76" t="str">
        <f t="shared" ca="1" si="69"/>
        <v/>
      </c>
      <c r="E741" s="76" t="str">
        <f t="shared" ca="1" si="69"/>
        <v/>
      </c>
      <c r="F741" s="76" t="str">
        <f t="shared" ca="1" si="69"/>
        <v/>
      </c>
      <c r="G741" s="76" t="str">
        <f t="shared" ca="1" si="69"/>
        <v/>
      </c>
      <c r="H741" s="77" t="str">
        <f t="shared" ca="1" si="69"/>
        <v/>
      </c>
    </row>
    <row r="742" spans="1:8" ht="15.75" thickBot="1" x14ac:dyDescent="0.3">
      <c r="A742" s="75" t="str">
        <f t="shared" ca="1" si="68"/>
        <v/>
      </c>
      <c r="B742" s="76" t="str">
        <f t="shared" ca="1" si="69"/>
        <v/>
      </c>
      <c r="C742" s="76" t="str">
        <f t="shared" ca="1" si="69"/>
        <v/>
      </c>
      <c r="D742" s="76" t="str">
        <f t="shared" ca="1" si="69"/>
        <v/>
      </c>
      <c r="E742" s="76" t="str">
        <f t="shared" ca="1" si="69"/>
        <v/>
      </c>
      <c r="F742" s="76" t="str">
        <f t="shared" ca="1" si="69"/>
        <v/>
      </c>
      <c r="G742" s="76" t="str">
        <f t="shared" ca="1" si="69"/>
        <v/>
      </c>
      <c r="H742" s="77" t="str">
        <f t="shared" ca="1" si="69"/>
        <v/>
      </c>
    </row>
    <row r="743" spans="1:8" ht="15.75" thickBot="1" x14ac:dyDescent="0.3">
      <c r="A743" s="75" t="str">
        <f t="shared" ca="1" si="68"/>
        <v/>
      </c>
      <c r="B743" s="76" t="str">
        <f t="shared" ca="1" si="69"/>
        <v/>
      </c>
      <c r="C743" s="76" t="str">
        <f t="shared" ca="1" si="69"/>
        <v/>
      </c>
      <c r="D743" s="76" t="str">
        <f t="shared" ca="1" si="69"/>
        <v/>
      </c>
      <c r="E743" s="76" t="str">
        <f t="shared" ca="1" si="69"/>
        <v/>
      </c>
      <c r="F743" s="76" t="str">
        <f t="shared" ca="1" si="69"/>
        <v/>
      </c>
      <c r="G743" s="76" t="str">
        <f t="shared" ca="1" si="69"/>
        <v/>
      </c>
      <c r="H743" s="77" t="str">
        <f t="shared" ca="1" si="69"/>
        <v/>
      </c>
    </row>
    <row r="744" spans="1:8" ht="15.75" thickBot="1" x14ac:dyDescent="0.3">
      <c r="A744" s="75" t="str">
        <f t="shared" ca="1" si="68"/>
        <v/>
      </c>
      <c r="B744" s="76" t="str">
        <f t="shared" ca="1" si="69"/>
        <v/>
      </c>
      <c r="C744" s="76" t="str">
        <f t="shared" ca="1" si="69"/>
        <v/>
      </c>
      <c r="D744" s="76" t="str">
        <f t="shared" ca="1" si="69"/>
        <v/>
      </c>
      <c r="E744" s="76" t="str">
        <f t="shared" ca="1" si="69"/>
        <v/>
      </c>
      <c r="F744" s="76" t="str">
        <f t="shared" ca="1" si="69"/>
        <v/>
      </c>
      <c r="G744" s="76" t="str">
        <f t="shared" ca="1" si="69"/>
        <v/>
      </c>
      <c r="H744" s="77" t="str">
        <f t="shared" ca="1" si="69"/>
        <v/>
      </c>
    </row>
    <row r="745" spans="1:8" ht="15.75" thickBot="1" x14ac:dyDescent="0.3">
      <c r="A745" s="75" t="str">
        <f t="shared" ca="1" si="68"/>
        <v/>
      </c>
      <c r="B745" s="76" t="str">
        <f t="shared" ca="1" si="69"/>
        <v/>
      </c>
      <c r="C745" s="76" t="str">
        <f t="shared" ca="1" si="69"/>
        <v/>
      </c>
      <c r="D745" s="76" t="str">
        <f t="shared" ca="1" si="69"/>
        <v/>
      </c>
      <c r="E745" s="76" t="str">
        <f t="shared" ca="1" si="69"/>
        <v/>
      </c>
      <c r="F745" s="76" t="str">
        <f t="shared" ca="1" si="69"/>
        <v/>
      </c>
      <c r="G745" s="76" t="str">
        <f t="shared" ca="1" si="69"/>
        <v/>
      </c>
      <c r="H745" s="77" t="str">
        <f t="shared" ca="1" si="69"/>
        <v/>
      </c>
    </row>
    <row r="746" spans="1:8" ht="15.75" thickBot="1" x14ac:dyDescent="0.3">
      <c r="A746" s="75" t="str">
        <f t="shared" ca="1" si="68"/>
        <v/>
      </c>
      <c r="B746" s="76" t="str">
        <f t="shared" ca="1" si="69"/>
        <v/>
      </c>
      <c r="C746" s="76" t="str">
        <f t="shared" ca="1" si="69"/>
        <v/>
      </c>
      <c r="D746" s="76" t="str">
        <f t="shared" ca="1" si="69"/>
        <v/>
      </c>
      <c r="E746" s="76" t="str">
        <f t="shared" ca="1" si="69"/>
        <v/>
      </c>
      <c r="F746" s="76" t="str">
        <f t="shared" ca="1" si="69"/>
        <v/>
      </c>
      <c r="G746" s="76" t="str">
        <f t="shared" ca="1" si="69"/>
        <v/>
      </c>
      <c r="H746" s="77" t="str">
        <f t="shared" ca="1" si="69"/>
        <v/>
      </c>
    </row>
    <row r="747" spans="1:8" ht="15.75" thickBot="1" x14ac:dyDescent="0.3">
      <c r="A747" s="75" t="str">
        <f t="shared" ca="1" si="68"/>
        <v/>
      </c>
      <c r="B747" s="76" t="str">
        <f t="shared" ca="1" si="69"/>
        <v/>
      </c>
      <c r="C747" s="76" t="str">
        <f t="shared" ca="1" si="69"/>
        <v/>
      </c>
      <c r="D747" s="76" t="str">
        <f t="shared" ca="1" si="69"/>
        <v/>
      </c>
      <c r="E747" s="76" t="str">
        <f t="shared" ca="1" si="69"/>
        <v/>
      </c>
      <c r="F747" s="76" t="str">
        <f t="shared" ca="1" si="69"/>
        <v/>
      </c>
      <c r="G747" s="76" t="str">
        <f t="shared" ca="1" si="69"/>
        <v/>
      </c>
      <c r="H747" s="77" t="str">
        <f t="shared" ca="1" si="69"/>
        <v/>
      </c>
    </row>
    <row r="748" spans="1:8" ht="15.75" thickBot="1" x14ac:dyDescent="0.3">
      <c r="A748" s="75" t="str">
        <f t="shared" ca="1" si="68"/>
        <v/>
      </c>
      <c r="B748" s="76" t="str">
        <f t="shared" ca="1" si="69"/>
        <v/>
      </c>
      <c r="C748" s="76" t="str">
        <f t="shared" ca="1" si="69"/>
        <v/>
      </c>
      <c r="D748" s="76" t="str">
        <f t="shared" ca="1" si="69"/>
        <v/>
      </c>
      <c r="E748" s="76" t="str">
        <f t="shared" ca="1" si="69"/>
        <v/>
      </c>
      <c r="F748" s="76" t="str">
        <f t="shared" ca="1" si="69"/>
        <v/>
      </c>
      <c r="G748" s="76" t="str">
        <f t="shared" ca="1" si="69"/>
        <v/>
      </c>
      <c r="H748" s="77" t="str">
        <f t="shared" ca="1" si="69"/>
        <v/>
      </c>
    </row>
    <row r="749" spans="1:8" ht="15.75" thickBot="1" x14ac:dyDescent="0.3">
      <c r="A749" s="75" t="str">
        <f t="shared" ca="1" si="68"/>
        <v/>
      </c>
      <c r="B749" s="76" t="str">
        <f t="shared" ca="1" si="69"/>
        <v/>
      </c>
      <c r="C749" s="76" t="str">
        <f t="shared" ca="1" si="69"/>
        <v/>
      </c>
      <c r="D749" s="76" t="str">
        <f t="shared" ca="1" si="69"/>
        <v/>
      </c>
      <c r="E749" s="76" t="str">
        <f t="shared" ca="1" si="69"/>
        <v/>
      </c>
      <c r="F749" s="76" t="str">
        <f t="shared" ca="1" si="69"/>
        <v/>
      </c>
      <c r="G749" s="76" t="str">
        <f t="shared" ca="1" si="69"/>
        <v/>
      </c>
      <c r="H749" s="77" t="str">
        <f t="shared" ca="1" si="69"/>
        <v/>
      </c>
    </row>
    <row r="750" spans="1:8" ht="15.75" thickBot="1" x14ac:dyDescent="0.3">
      <c r="A750" s="75" t="str">
        <f t="shared" ca="1" si="68"/>
        <v/>
      </c>
      <c r="B750" s="76" t="str">
        <f t="shared" ref="B750:H765" ca="1" si="70">IF($A750="","",((B$921-B$671)/250)+B749)</f>
        <v/>
      </c>
      <c r="C750" s="76" t="str">
        <f t="shared" ca="1" si="70"/>
        <v/>
      </c>
      <c r="D750" s="76" t="str">
        <f t="shared" ca="1" si="70"/>
        <v/>
      </c>
      <c r="E750" s="76" t="str">
        <f t="shared" ca="1" si="70"/>
        <v/>
      </c>
      <c r="F750" s="76" t="str">
        <f t="shared" ca="1" si="70"/>
        <v/>
      </c>
      <c r="G750" s="76" t="str">
        <f t="shared" ca="1" si="70"/>
        <v/>
      </c>
      <c r="H750" s="77" t="str">
        <f t="shared" ca="1" si="70"/>
        <v/>
      </c>
    </row>
    <row r="751" spans="1:8" ht="15.75" thickBot="1" x14ac:dyDescent="0.3">
      <c r="A751" s="75" t="str">
        <f t="shared" ca="1" si="68"/>
        <v/>
      </c>
      <c r="B751" s="76" t="str">
        <f t="shared" ca="1" si="70"/>
        <v/>
      </c>
      <c r="C751" s="76" t="str">
        <f t="shared" ca="1" si="70"/>
        <v/>
      </c>
      <c r="D751" s="76" t="str">
        <f t="shared" ca="1" si="70"/>
        <v/>
      </c>
      <c r="E751" s="76" t="str">
        <f t="shared" ca="1" si="70"/>
        <v/>
      </c>
      <c r="F751" s="76" t="str">
        <f t="shared" ca="1" si="70"/>
        <v/>
      </c>
      <c r="G751" s="76" t="str">
        <f t="shared" ca="1" si="70"/>
        <v/>
      </c>
      <c r="H751" s="77" t="str">
        <f t="shared" ca="1" si="70"/>
        <v/>
      </c>
    </row>
    <row r="752" spans="1:8" ht="15.75" thickBot="1" x14ac:dyDescent="0.3">
      <c r="A752" s="75" t="str">
        <f t="shared" ca="1" si="68"/>
        <v/>
      </c>
      <c r="B752" s="76" t="str">
        <f t="shared" ca="1" si="70"/>
        <v/>
      </c>
      <c r="C752" s="76" t="str">
        <f t="shared" ca="1" si="70"/>
        <v/>
      </c>
      <c r="D752" s="76" t="str">
        <f t="shared" ca="1" si="70"/>
        <v/>
      </c>
      <c r="E752" s="76" t="str">
        <f t="shared" ca="1" si="70"/>
        <v/>
      </c>
      <c r="F752" s="76" t="str">
        <f t="shared" ca="1" si="70"/>
        <v/>
      </c>
      <c r="G752" s="76" t="str">
        <f t="shared" ca="1" si="70"/>
        <v/>
      </c>
      <c r="H752" s="77" t="str">
        <f t="shared" ca="1" si="70"/>
        <v/>
      </c>
    </row>
    <row r="753" spans="1:8" ht="15.75" thickBot="1" x14ac:dyDescent="0.3">
      <c r="A753" s="75" t="str">
        <f t="shared" ca="1" si="68"/>
        <v/>
      </c>
      <c r="B753" s="76" t="str">
        <f t="shared" ca="1" si="70"/>
        <v/>
      </c>
      <c r="C753" s="76" t="str">
        <f t="shared" ca="1" si="70"/>
        <v/>
      </c>
      <c r="D753" s="76" t="str">
        <f t="shared" ca="1" si="70"/>
        <v/>
      </c>
      <c r="E753" s="76" t="str">
        <f t="shared" ca="1" si="70"/>
        <v/>
      </c>
      <c r="F753" s="76" t="str">
        <f t="shared" ca="1" si="70"/>
        <v/>
      </c>
      <c r="G753" s="76" t="str">
        <f t="shared" ca="1" si="70"/>
        <v/>
      </c>
      <c r="H753" s="77" t="str">
        <f t="shared" ca="1" si="70"/>
        <v/>
      </c>
    </row>
    <row r="754" spans="1:8" ht="15.75" thickBot="1" x14ac:dyDescent="0.3">
      <c r="A754" s="75" t="str">
        <f t="shared" ca="1" si="68"/>
        <v/>
      </c>
      <c r="B754" s="76" t="str">
        <f t="shared" ca="1" si="70"/>
        <v/>
      </c>
      <c r="C754" s="76" t="str">
        <f t="shared" ca="1" si="70"/>
        <v/>
      </c>
      <c r="D754" s="76" t="str">
        <f t="shared" ca="1" si="70"/>
        <v/>
      </c>
      <c r="E754" s="76" t="str">
        <f t="shared" ca="1" si="70"/>
        <v/>
      </c>
      <c r="F754" s="76" t="str">
        <f t="shared" ca="1" si="70"/>
        <v/>
      </c>
      <c r="G754" s="76" t="str">
        <f t="shared" ca="1" si="70"/>
        <v/>
      </c>
      <c r="H754" s="77" t="str">
        <f t="shared" ca="1" si="70"/>
        <v/>
      </c>
    </row>
    <row r="755" spans="1:8" ht="15.75" thickBot="1" x14ac:dyDescent="0.3">
      <c r="A755" s="75" t="str">
        <f t="shared" ca="1" si="68"/>
        <v/>
      </c>
      <c r="B755" s="76" t="str">
        <f t="shared" ca="1" si="70"/>
        <v/>
      </c>
      <c r="C755" s="76" t="str">
        <f t="shared" ca="1" si="70"/>
        <v/>
      </c>
      <c r="D755" s="76" t="str">
        <f t="shared" ca="1" si="70"/>
        <v/>
      </c>
      <c r="E755" s="76" t="str">
        <f t="shared" ca="1" si="70"/>
        <v/>
      </c>
      <c r="F755" s="76" t="str">
        <f t="shared" ca="1" si="70"/>
        <v/>
      </c>
      <c r="G755" s="76" t="str">
        <f t="shared" ca="1" si="70"/>
        <v/>
      </c>
      <c r="H755" s="77" t="str">
        <f t="shared" ca="1" si="70"/>
        <v/>
      </c>
    </row>
    <row r="756" spans="1:8" ht="15.75" thickBot="1" x14ac:dyDescent="0.3">
      <c r="A756" s="75" t="str">
        <f t="shared" ca="1" si="68"/>
        <v/>
      </c>
      <c r="B756" s="76" t="str">
        <f t="shared" ca="1" si="70"/>
        <v/>
      </c>
      <c r="C756" s="76" t="str">
        <f t="shared" ca="1" si="70"/>
        <v/>
      </c>
      <c r="D756" s="76" t="str">
        <f t="shared" ca="1" si="70"/>
        <v/>
      </c>
      <c r="E756" s="76" t="str">
        <f t="shared" ca="1" si="70"/>
        <v/>
      </c>
      <c r="F756" s="76" t="str">
        <f t="shared" ca="1" si="70"/>
        <v/>
      </c>
      <c r="G756" s="76" t="str">
        <f t="shared" ca="1" si="70"/>
        <v/>
      </c>
      <c r="H756" s="77" t="str">
        <f t="shared" ca="1" si="70"/>
        <v/>
      </c>
    </row>
    <row r="757" spans="1:8" ht="15.75" thickBot="1" x14ac:dyDescent="0.3">
      <c r="A757" s="75" t="str">
        <f t="shared" ca="1" si="68"/>
        <v/>
      </c>
      <c r="B757" s="76" t="str">
        <f t="shared" ca="1" si="70"/>
        <v/>
      </c>
      <c r="C757" s="76" t="str">
        <f t="shared" ca="1" si="70"/>
        <v/>
      </c>
      <c r="D757" s="76" t="str">
        <f t="shared" ca="1" si="70"/>
        <v/>
      </c>
      <c r="E757" s="76" t="str">
        <f t="shared" ca="1" si="70"/>
        <v/>
      </c>
      <c r="F757" s="76" t="str">
        <f t="shared" ca="1" si="70"/>
        <v/>
      </c>
      <c r="G757" s="76" t="str">
        <f t="shared" ca="1" si="70"/>
        <v/>
      </c>
      <c r="H757" s="77" t="str">
        <f t="shared" ca="1" si="70"/>
        <v/>
      </c>
    </row>
    <row r="758" spans="1:8" ht="15.75" thickBot="1" x14ac:dyDescent="0.3">
      <c r="A758" s="75" t="str">
        <f t="shared" ca="1" si="68"/>
        <v/>
      </c>
      <c r="B758" s="76" t="str">
        <f t="shared" ca="1" si="70"/>
        <v/>
      </c>
      <c r="C758" s="76" t="str">
        <f t="shared" ca="1" si="70"/>
        <v/>
      </c>
      <c r="D758" s="76" t="str">
        <f t="shared" ca="1" si="70"/>
        <v/>
      </c>
      <c r="E758" s="76" t="str">
        <f t="shared" ca="1" si="70"/>
        <v/>
      </c>
      <c r="F758" s="76" t="str">
        <f t="shared" ca="1" si="70"/>
        <v/>
      </c>
      <c r="G758" s="76" t="str">
        <f t="shared" ca="1" si="70"/>
        <v/>
      </c>
      <c r="H758" s="77" t="str">
        <f t="shared" ca="1" si="70"/>
        <v/>
      </c>
    </row>
    <row r="759" spans="1:8" ht="15.75" thickBot="1" x14ac:dyDescent="0.3">
      <c r="A759" s="75" t="str">
        <f t="shared" ca="1" si="68"/>
        <v/>
      </c>
      <c r="B759" s="76" t="str">
        <f t="shared" ca="1" si="70"/>
        <v/>
      </c>
      <c r="C759" s="76" t="str">
        <f t="shared" ca="1" si="70"/>
        <v/>
      </c>
      <c r="D759" s="76" t="str">
        <f t="shared" ca="1" si="70"/>
        <v/>
      </c>
      <c r="E759" s="76" t="str">
        <f t="shared" ca="1" si="70"/>
        <v/>
      </c>
      <c r="F759" s="76" t="str">
        <f t="shared" ca="1" si="70"/>
        <v/>
      </c>
      <c r="G759" s="76" t="str">
        <f t="shared" ca="1" si="70"/>
        <v/>
      </c>
      <c r="H759" s="77" t="str">
        <f t="shared" ca="1" si="70"/>
        <v/>
      </c>
    </row>
    <row r="760" spans="1:8" ht="15.75" thickBot="1" x14ac:dyDescent="0.3">
      <c r="A760" s="75" t="str">
        <f t="shared" ca="1" si="68"/>
        <v/>
      </c>
      <c r="B760" s="76" t="str">
        <f t="shared" ca="1" si="70"/>
        <v/>
      </c>
      <c r="C760" s="76" t="str">
        <f t="shared" ca="1" si="70"/>
        <v/>
      </c>
      <c r="D760" s="76" t="str">
        <f t="shared" ca="1" si="70"/>
        <v/>
      </c>
      <c r="E760" s="76" t="str">
        <f t="shared" ca="1" si="70"/>
        <v/>
      </c>
      <c r="F760" s="76" t="str">
        <f t="shared" ca="1" si="70"/>
        <v/>
      </c>
      <c r="G760" s="76" t="str">
        <f t="shared" ca="1" si="70"/>
        <v/>
      </c>
      <c r="H760" s="77" t="str">
        <f t="shared" ca="1" si="70"/>
        <v/>
      </c>
    </row>
    <row r="761" spans="1:8" ht="15.75" thickBot="1" x14ac:dyDescent="0.3">
      <c r="A761" s="75" t="str">
        <f t="shared" ca="1" si="68"/>
        <v/>
      </c>
      <c r="B761" s="76" t="str">
        <f t="shared" ca="1" si="70"/>
        <v/>
      </c>
      <c r="C761" s="76" t="str">
        <f t="shared" ca="1" si="70"/>
        <v/>
      </c>
      <c r="D761" s="76" t="str">
        <f t="shared" ca="1" si="70"/>
        <v/>
      </c>
      <c r="E761" s="76" t="str">
        <f t="shared" ca="1" si="70"/>
        <v/>
      </c>
      <c r="F761" s="76" t="str">
        <f t="shared" ca="1" si="70"/>
        <v/>
      </c>
      <c r="G761" s="76" t="str">
        <f t="shared" ca="1" si="70"/>
        <v/>
      </c>
      <c r="H761" s="77" t="str">
        <f t="shared" ca="1" si="70"/>
        <v/>
      </c>
    </row>
    <row r="762" spans="1:8" ht="15.75" thickBot="1" x14ac:dyDescent="0.3">
      <c r="A762" s="75" t="str">
        <f t="shared" ca="1" si="68"/>
        <v/>
      </c>
      <c r="B762" s="76" t="str">
        <f t="shared" ca="1" si="70"/>
        <v/>
      </c>
      <c r="C762" s="76" t="str">
        <f t="shared" ca="1" si="70"/>
        <v/>
      </c>
      <c r="D762" s="76" t="str">
        <f t="shared" ca="1" si="70"/>
        <v/>
      </c>
      <c r="E762" s="76" t="str">
        <f t="shared" ca="1" si="70"/>
        <v/>
      </c>
      <c r="F762" s="76" t="str">
        <f t="shared" ca="1" si="70"/>
        <v/>
      </c>
      <c r="G762" s="76" t="str">
        <f t="shared" ca="1" si="70"/>
        <v/>
      </c>
      <c r="H762" s="77" t="str">
        <f t="shared" ca="1" si="70"/>
        <v/>
      </c>
    </row>
    <row r="763" spans="1:8" ht="15.75" thickBot="1" x14ac:dyDescent="0.3">
      <c r="A763" s="75" t="str">
        <f t="shared" ca="1" si="68"/>
        <v/>
      </c>
      <c r="B763" s="76" t="str">
        <f t="shared" ca="1" si="70"/>
        <v/>
      </c>
      <c r="C763" s="76" t="str">
        <f t="shared" ca="1" si="70"/>
        <v/>
      </c>
      <c r="D763" s="76" t="str">
        <f t="shared" ca="1" si="70"/>
        <v/>
      </c>
      <c r="E763" s="76" t="str">
        <f t="shared" ca="1" si="70"/>
        <v/>
      </c>
      <c r="F763" s="76" t="str">
        <f t="shared" ca="1" si="70"/>
        <v/>
      </c>
      <c r="G763" s="76" t="str">
        <f t="shared" ca="1" si="70"/>
        <v/>
      </c>
      <c r="H763" s="77" t="str">
        <f t="shared" ca="1" si="70"/>
        <v/>
      </c>
    </row>
    <row r="764" spans="1:8" ht="15.75" thickBot="1" x14ac:dyDescent="0.3">
      <c r="A764" s="75" t="str">
        <f t="shared" ca="1" si="68"/>
        <v/>
      </c>
      <c r="B764" s="76" t="str">
        <f t="shared" ca="1" si="70"/>
        <v/>
      </c>
      <c r="C764" s="76" t="str">
        <f t="shared" ca="1" si="70"/>
        <v/>
      </c>
      <c r="D764" s="76" t="str">
        <f t="shared" ca="1" si="70"/>
        <v/>
      </c>
      <c r="E764" s="76" t="str">
        <f t="shared" ca="1" si="70"/>
        <v/>
      </c>
      <c r="F764" s="76" t="str">
        <f t="shared" ca="1" si="70"/>
        <v/>
      </c>
      <c r="G764" s="76" t="str">
        <f t="shared" ca="1" si="70"/>
        <v/>
      </c>
      <c r="H764" s="77" t="str">
        <f t="shared" ca="1" si="70"/>
        <v/>
      </c>
    </row>
    <row r="765" spans="1:8" ht="15.75" thickBot="1" x14ac:dyDescent="0.3">
      <c r="A765" s="75" t="str">
        <f t="shared" ca="1" si="68"/>
        <v/>
      </c>
      <c r="B765" s="76" t="str">
        <f t="shared" ca="1" si="70"/>
        <v/>
      </c>
      <c r="C765" s="76" t="str">
        <f t="shared" ca="1" si="70"/>
        <v/>
      </c>
      <c r="D765" s="76" t="str">
        <f t="shared" ca="1" si="70"/>
        <v/>
      </c>
      <c r="E765" s="76" t="str">
        <f t="shared" ca="1" si="70"/>
        <v/>
      </c>
      <c r="F765" s="76" t="str">
        <f t="shared" ca="1" si="70"/>
        <v/>
      </c>
      <c r="G765" s="76" t="str">
        <f t="shared" ca="1" si="70"/>
        <v/>
      </c>
      <c r="H765" s="77" t="str">
        <f t="shared" ca="1" si="70"/>
        <v/>
      </c>
    </row>
    <row r="766" spans="1:8" ht="15.75" thickBot="1" x14ac:dyDescent="0.3">
      <c r="A766" s="75" t="str">
        <f t="shared" ca="1" si="68"/>
        <v/>
      </c>
      <c r="B766" s="76" t="str">
        <f t="shared" ref="B766:H781" ca="1" si="71">IF($A766="","",((B$921-B$671)/250)+B765)</f>
        <v/>
      </c>
      <c r="C766" s="76" t="str">
        <f t="shared" ca="1" si="71"/>
        <v/>
      </c>
      <c r="D766" s="76" t="str">
        <f t="shared" ca="1" si="71"/>
        <v/>
      </c>
      <c r="E766" s="76" t="str">
        <f t="shared" ca="1" si="71"/>
        <v/>
      </c>
      <c r="F766" s="76" t="str">
        <f t="shared" ca="1" si="71"/>
        <v/>
      </c>
      <c r="G766" s="76" t="str">
        <f t="shared" ca="1" si="71"/>
        <v/>
      </c>
      <c r="H766" s="77" t="str">
        <f t="shared" ca="1" si="71"/>
        <v/>
      </c>
    </row>
    <row r="767" spans="1:8" ht="15.75" thickBot="1" x14ac:dyDescent="0.3">
      <c r="A767" s="75" t="str">
        <f t="shared" ca="1" si="68"/>
        <v/>
      </c>
      <c r="B767" s="76" t="str">
        <f t="shared" ca="1" si="71"/>
        <v/>
      </c>
      <c r="C767" s="76" t="str">
        <f t="shared" ca="1" si="71"/>
        <v/>
      </c>
      <c r="D767" s="76" t="str">
        <f t="shared" ca="1" si="71"/>
        <v/>
      </c>
      <c r="E767" s="76" t="str">
        <f t="shared" ca="1" si="71"/>
        <v/>
      </c>
      <c r="F767" s="76" t="str">
        <f t="shared" ca="1" si="71"/>
        <v/>
      </c>
      <c r="G767" s="76" t="str">
        <f t="shared" ca="1" si="71"/>
        <v/>
      </c>
      <c r="H767" s="77" t="str">
        <f t="shared" ca="1" si="71"/>
        <v/>
      </c>
    </row>
    <row r="768" spans="1:8" ht="15.75" thickBot="1" x14ac:dyDescent="0.3">
      <c r="A768" s="75" t="str">
        <f t="shared" ca="1" si="68"/>
        <v/>
      </c>
      <c r="B768" s="76" t="str">
        <f t="shared" ca="1" si="71"/>
        <v/>
      </c>
      <c r="C768" s="76" t="str">
        <f t="shared" ca="1" si="71"/>
        <v/>
      </c>
      <c r="D768" s="76" t="str">
        <f t="shared" ca="1" si="71"/>
        <v/>
      </c>
      <c r="E768" s="76" t="str">
        <f t="shared" ca="1" si="71"/>
        <v/>
      </c>
      <c r="F768" s="76" t="str">
        <f t="shared" ca="1" si="71"/>
        <v/>
      </c>
      <c r="G768" s="76" t="str">
        <f t="shared" ca="1" si="71"/>
        <v/>
      </c>
      <c r="H768" s="77" t="str">
        <f t="shared" ca="1" si="71"/>
        <v/>
      </c>
    </row>
    <row r="769" spans="1:8" ht="15.75" thickBot="1" x14ac:dyDescent="0.3">
      <c r="A769" s="75" t="str">
        <f t="shared" ca="1" si="68"/>
        <v/>
      </c>
      <c r="B769" s="76" t="str">
        <f t="shared" ca="1" si="71"/>
        <v/>
      </c>
      <c r="C769" s="76" t="str">
        <f t="shared" ca="1" si="71"/>
        <v/>
      </c>
      <c r="D769" s="76" t="str">
        <f t="shared" ca="1" si="71"/>
        <v/>
      </c>
      <c r="E769" s="76" t="str">
        <f t="shared" ca="1" si="71"/>
        <v/>
      </c>
      <c r="F769" s="76" t="str">
        <f t="shared" ca="1" si="71"/>
        <v/>
      </c>
      <c r="G769" s="76" t="str">
        <f t="shared" ca="1" si="71"/>
        <v/>
      </c>
      <c r="H769" s="77" t="str">
        <f t="shared" ca="1" si="71"/>
        <v/>
      </c>
    </row>
    <row r="770" spans="1:8" ht="15.75" thickBot="1" x14ac:dyDescent="0.3">
      <c r="A770" s="75" t="str">
        <f t="shared" ca="1" si="68"/>
        <v/>
      </c>
      <c r="B770" s="76" t="str">
        <f t="shared" ca="1" si="71"/>
        <v/>
      </c>
      <c r="C770" s="76" t="str">
        <f t="shared" ca="1" si="71"/>
        <v/>
      </c>
      <c r="D770" s="76" t="str">
        <f t="shared" ca="1" si="71"/>
        <v/>
      </c>
      <c r="E770" s="76" t="str">
        <f t="shared" ca="1" si="71"/>
        <v/>
      </c>
      <c r="F770" s="76" t="str">
        <f t="shared" ca="1" si="71"/>
        <v/>
      </c>
      <c r="G770" s="76" t="str">
        <f t="shared" ca="1" si="71"/>
        <v/>
      </c>
      <c r="H770" s="77" t="str">
        <f t="shared" ca="1" si="71"/>
        <v/>
      </c>
    </row>
    <row r="771" spans="1:8" ht="15.75" thickBot="1" x14ac:dyDescent="0.3">
      <c r="A771" s="75" t="str">
        <f t="shared" ca="1" si="68"/>
        <v/>
      </c>
      <c r="B771" s="76" t="str">
        <f t="shared" ca="1" si="71"/>
        <v/>
      </c>
      <c r="C771" s="76" t="str">
        <f t="shared" ca="1" si="71"/>
        <v/>
      </c>
      <c r="D771" s="76" t="str">
        <f t="shared" ca="1" si="71"/>
        <v/>
      </c>
      <c r="E771" s="76" t="str">
        <f t="shared" ca="1" si="71"/>
        <v/>
      </c>
      <c r="F771" s="76" t="str">
        <f t="shared" ca="1" si="71"/>
        <v/>
      </c>
      <c r="G771" s="76" t="str">
        <f t="shared" ca="1" si="71"/>
        <v/>
      </c>
      <c r="H771" s="77" t="str">
        <f t="shared" ca="1" si="71"/>
        <v/>
      </c>
    </row>
    <row r="772" spans="1:8" ht="15.75" thickBot="1" x14ac:dyDescent="0.3">
      <c r="A772" s="75" t="str">
        <f t="shared" ca="1" si="68"/>
        <v/>
      </c>
      <c r="B772" s="76" t="str">
        <f t="shared" ca="1" si="71"/>
        <v/>
      </c>
      <c r="C772" s="76" t="str">
        <f t="shared" ca="1" si="71"/>
        <v/>
      </c>
      <c r="D772" s="76" t="str">
        <f t="shared" ca="1" si="71"/>
        <v/>
      </c>
      <c r="E772" s="76" t="str">
        <f t="shared" ca="1" si="71"/>
        <v/>
      </c>
      <c r="F772" s="76" t="str">
        <f t="shared" ca="1" si="71"/>
        <v/>
      </c>
      <c r="G772" s="76" t="str">
        <f t="shared" ca="1" si="71"/>
        <v/>
      </c>
      <c r="H772" s="77" t="str">
        <f t="shared" ca="1" si="71"/>
        <v/>
      </c>
    </row>
    <row r="773" spans="1:8" ht="15.75" thickBot="1" x14ac:dyDescent="0.3">
      <c r="A773" s="75" t="str">
        <f t="shared" ca="1" si="68"/>
        <v/>
      </c>
      <c r="B773" s="76" t="str">
        <f t="shared" ca="1" si="71"/>
        <v/>
      </c>
      <c r="C773" s="76" t="str">
        <f t="shared" ca="1" si="71"/>
        <v/>
      </c>
      <c r="D773" s="76" t="str">
        <f t="shared" ca="1" si="71"/>
        <v/>
      </c>
      <c r="E773" s="76" t="str">
        <f t="shared" ca="1" si="71"/>
        <v/>
      </c>
      <c r="F773" s="76" t="str">
        <f t="shared" ca="1" si="71"/>
        <v/>
      </c>
      <c r="G773" s="76" t="str">
        <f t="shared" ca="1" si="71"/>
        <v/>
      </c>
      <c r="H773" s="77" t="str">
        <f t="shared" ca="1" si="71"/>
        <v/>
      </c>
    </row>
    <row r="774" spans="1:8" ht="15.75" thickBot="1" x14ac:dyDescent="0.3">
      <c r="A774" s="75" t="str">
        <f t="shared" ca="1" si="68"/>
        <v/>
      </c>
      <c r="B774" s="76" t="str">
        <f t="shared" ca="1" si="71"/>
        <v/>
      </c>
      <c r="C774" s="76" t="str">
        <f t="shared" ca="1" si="71"/>
        <v/>
      </c>
      <c r="D774" s="76" t="str">
        <f t="shared" ca="1" si="71"/>
        <v/>
      </c>
      <c r="E774" s="76" t="str">
        <f t="shared" ca="1" si="71"/>
        <v/>
      </c>
      <c r="F774" s="76" t="str">
        <f t="shared" ca="1" si="71"/>
        <v/>
      </c>
      <c r="G774" s="76" t="str">
        <f t="shared" ca="1" si="71"/>
        <v/>
      </c>
      <c r="H774" s="77" t="str">
        <f t="shared" ca="1" si="71"/>
        <v/>
      </c>
    </row>
    <row r="775" spans="1:8" ht="15.75" thickBot="1" x14ac:dyDescent="0.3">
      <c r="A775" s="75" t="str">
        <f t="shared" ca="1" si="68"/>
        <v/>
      </c>
      <c r="B775" s="76" t="str">
        <f t="shared" ca="1" si="71"/>
        <v/>
      </c>
      <c r="C775" s="76" t="str">
        <f t="shared" ca="1" si="71"/>
        <v/>
      </c>
      <c r="D775" s="76" t="str">
        <f t="shared" ca="1" si="71"/>
        <v/>
      </c>
      <c r="E775" s="76" t="str">
        <f t="shared" ca="1" si="71"/>
        <v/>
      </c>
      <c r="F775" s="76" t="str">
        <f t="shared" ca="1" si="71"/>
        <v/>
      </c>
      <c r="G775" s="76" t="str">
        <f t="shared" ca="1" si="71"/>
        <v/>
      </c>
      <c r="H775" s="77" t="str">
        <f t="shared" ca="1" si="71"/>
        <v/>
      </c>
    </row>
    <row r="776" spans="1:8" ht="15.75" thickBot="1" x14ac:dyDescent="0.3">
      <c r="A776" s="75" t="str">
        <f t="shared" ca="1" si="68"/>
        <v/>
      </c>
      <c r="B776" s="76" t="str">
        <f t="shared" ca="1" si="71"/>
        <v/>
      </c>
      <c r="C776" s="76" t="str">
        <f t="shared" ca="1" si="71"/>
        <v/>
      </c>
      <c r="D776" s="76" t="str">
        <f t="shared" ca="1" si="71"/>
        <v/>
      </c>
      <c r="E776" s="76" t="str">
        <f t="shared" ca="1" si="71"/>
        <v/>
      </c>
      <c r="F776" s="76" t="str">
        <f t="shared" ca="1" si="71"/>
        <v/>
      </c>
      <c r="G776" s="76" t="str">
        <f t="shared" ca="1" si="71"/>
        <v/>
      </c>
      <c r="H776" s="77" t="str">
        <f t="shared" ca="1" si="71"/>
        <v/>
      </c>
    </row>
    <row r="777" spans="1:8" ht="15.75" thickBot="1" x14ac:dyDescent="0.3">
      <c r="A777" s="75" t="str">
        <f t="shared" ca="1" si="68"/>
        <v/>
      </c>
      <c r="B777" s="76" t="str">
        <f t="shared" ca="1" si="71"/>
        <v/>
      </c>
      <c r="C777" s="76" t="str">
        <f t="shared" ca="1" si="71"/>
        <v/>
      </c>
      <c r="D777" s="76" t="str">
        <f t="shared" ca="1" si="71"/>
        <v/>
      </c>
      <c r="E777" s="76" t="str">
        <f t="shared" ca="1" si="71"/>
        <v/>
      </c>
      <c r="F777" s="76" t="str">
        <f t="shared" ca="1" si="71"/>
        <v/>
      </c>
      <c r="G777" s="76" t="str">
        <f t="shared" ca="1" si="71"/>
        <v/>
      </c>
      <c r="H777" s="77" t="str">
        <f t="shared" ca="1" si="71"/>
        <v/>
      </c>
    </row>
    <row r="778" spans="1:8" ht="15.75" thickBot="1" x14ac:dyDescent="0.3">
      <c r="A778" s="75" t="str">
        <f t="shared" ca="1" si="68"/>
        <v/>
      </c>
      <c r="B778" s="76" t="str">
        <f t="shared" ca="1" si="71"/>
        <v/>
      </c>
      <c r="C778" s="76" t="str">
        <f t="shared" ca="1" si="71"/>
        <v/>
      </c>
      <c r="D778" s="76" t="str">
        <f t="shared" ca="1" si="71"/>
        <v/>
      </c>
      <c r="E778" s="76" t="str">
        <f t="shared" ca="1" si="71"/>
        <v/>
      </c>
      <c r="F778" s="76" t="str">
        <f t="shared" ca="1" si="71"/>
        <v/>
      </c>
      <c r="G778" s="76" t="str">
        <f t="shared" ca="1" si="71"/>
        <v/>
      </c>
      <c r="H778" s="77" t="str">
        <f t="shared" ca="1" si="71"/>
        <v/>
      </c>
    </row>
    <row r="779" spans="1:8" ht="15.75" thickBot="1" x14ac:dyDescent="0.3">
      <c r="A779" s="75" t="str">
        <f t="shared" ca="1" si="68"/>
        <v/>
      </c>
      <c r="B779" s="76" t="str">
        <f t="shared" ca="1" si="71"/>
        <v/>
      </c>
      <c r="C779" s="76" t="str">
        <f t="shared" ca="1" si="71"/>
        <v/>
      </c>
      <c r="D779" s="76" t="str">
        <f t="shared" ca="1" si="71"/>
        <v/>
      </c>
      <c r="E779" s="76" t="str">
        <f t="shared" ca="1" si="71"/>
        <v/>
      </c>
      <c r="F779" s="76" t="str">
        <f t="shared" ca="1" si="71"/>
        <v/>
      </c>
      <c r="G779" s="76" t="str">
        <f t="shared" ca="1" si="71"/>
        <v/>
      </c>
      <c r="H779" s="77" t="str">
        <f t="shared" ca="1" si="71"/>
        <v/>
      </c>
    </row>
    <row r="780" spans="1:8" ht="15.75" thickBot="1" x14ac:dyDescent="0.3">
      <c r="A780" s="75" t="str">
        <f t="shared" ca="1" si="68"/>
        <v/>
      </c>
      <c r="B780" s="76" t="str">
        <f t="shared" ca="1" si="71"/>
        <v/>
      </c>
      <c r="C780" s="76" t="str">
        <f t="shared" ca="1" si="71"/>
        <v/>
      </c>
      <c r="D780" s="76" t="str">
        <f t="shared" ca="1" si="71"/>
        <v/>
      </c>
      <c r="E780" s="76" t="str">
        <f t="shared" ca="1" si="71"/>
        <v/>
      </c>
      <c r="F780" s="76" t="str">
        <f t="shared" ca="1" si="71"/>
        <v/>
      </c>
      <c r="G780" s="76" t="str">
        <f t="shared" ca="1" si="71"/>
        <v/>
      </c>
      <c r="H780" s="77" t="str">
        <f t="shared" ca="1" si="71"/>
        <v/>
      </c>
    </row>
    <row r="781" spans="1:8" ht="15.75" thickBot="1" x14ac:dyDescent="0.3">
      <c r="A781" s="75" t="str">
        <f t="shared" ca="1" si="68"/>
        <v/>
      </c>
      <c r="B781" s="76" t="str">
        <f t="shared" ca="1" si="71"/>
        <v/>
      </c>
      <c r="C781" s="76" t="str">
        <f t="shared" ca="1" si="71"/>
        <v/>
      </c>
      <c r="D781" s="76" t="str">
        <f t="shared" ca="1" si="71"/>
        <v/>
      </c>
      <c r="E781" s="76" t="str">
        <f t="shared" ca="1" si="71"/>
        <v/>
      </c>
      <c r="F781" s="76" t="str">
        <f t="shared" ca="1" si="71"/>
        <v/>
      </c>
      <c r="G781" s="76" t="str">
        <f t="shared" ca="1" si="71"/>
        <v/>
      </c>
      <c r="H781" s="77" t="str">
        <f t="shared" ca="1" si="71"/>
        <v/>
      </c>
    </row>
    <row r="782" spans="1:8" ht="15.75" thickBot="1" x14ac:dyDescent="0.3">
      <c r="A782" s="75" t="str">
        <f t="shared" ca="1" si="68"/>
        <v/>
      </c>
      <c r="B782" s="76" t="str">
        <f t="shared" ref="B782:H797" ca="1" si="72">IF($A782="","",((B$921-B$671)/250)+B781)</f>
        <v/>
      </c>
      <c r="C782" s="76" t="str">
        <f t="shared" ca="1" si="72"/>
        <v/>
      </c>
      <c r="D782" s="76" t="str">
        <f t="shared" ca="1" si="72"/>
        <v/>
      </c>
      <c r="E782" s="76" t="str">
        <f t="shared" ca="1" si="72"/>
        <v/>
      </c>
      <c r="F782" s="76" t="str">
        <f t="shared" ca="1" si="72"/>
        <v/>
      </c>
      <c r="G782" s="76" t="str">
        <f t="shared" ca="1" si="72"/>
        <v/>
      </c>
      <c r="H782" s="77" t="str">
        <f t="shared" ca="1" si="72"/>
        <v/>
      </c>
    </row>
    <row r="783" spans="1:8" ht="15.75" thickBot="1" x14ac:dyDescent="0.3">
      <c r="A783" s="75" t="str">
        <f t="shared" ca="1" si="68"/>
        <v/>
      </c>
      <c r="B783" s="76" t="str">
        <f t="shared" ca="1" si="72"/>
        <v/>
      </c>
      <c r="C783" s="76" t="str">
        <f t="shared" ca="1" si="72"/>
        <v/>
      </c>
      <c r="D783" s="76" t="str">
        <f t="shared" ca="1" si="72"/>
        <v/>
      </c>
      <c r="E783" s="76" t="str">
        <f t="shared" ca="1" si="72"/>
        <v/>
      </c>
      <c r="F783" s="76" t="str">
        <f t="shared" ca="1" si="72"/>
        <v/>
      </c>
      <c r="G783" s="76" t="str">
        <f t="shared" ca="1" si="72"/>
        <v/>
      </c>
      <c r="H783" s="77" t="str">
        <f t="shared" ca="1" si="72"/>
        <v/>
      </c>
    </row>
    <row r="784" spans="1:8" ht="15.75" thickBot="1" x14ac:dyDescent="0.3">
      <c r="A784" s="75" t="str">
        <f t="shared" ca="1" si="68"/>
        <v/>
      </c>
      <c r="B784" s="76" t="str">
        <f t="shared" ca="1" si="72"/>
        <v/>
      </c>
      <c r="C784" s="76" t="str">
        <f t="shared" ca="1" si="72"/>
        <v/>
      </c>
      <c r="D784" s="76" t="str">
        <f t="shared" ca="1" si="72"/>
        <v/>
      </c>
      <c r="E784" s="76" t="str">
        <f t="shared" ca="1" si="72"/>
        <v/>
      </c>
      <c r="F784" s="76" t="str">
        <f t="shared" ca="1" si="72"/>
        <v/>
      </c>
      <c r="G784" s="76" t="str">
        <f t="shared" ca="1" si="72"/>
        <v/>
      </c>
      <c r="H784" s="77" t="str">
        <f t="shared" ca="1" si="72"/>
        <v/>
      </c>
    </row>
    <row r="785" spans="1:8" ht="15.75" thickBot="1" x14ac:dyDescent="0.3">
      <c r="A785" s="75" t="str">
        <f t="shared" ca="1" si="68"/>
        <v/>
      </c>
      <c r="B785" s="76" t="str">
        <f t="shared" ca="1" si="72"/>
        <v/>
      </c>
      <c r="C785" s="76" t="str">
        <f t="shared" ca="1" si="72"/>
        <v/>
      </c>
      <c r="D785" s="76" t="str">
        <f t="shared" ca="1" si="72"/>
        <v/>
      </c>
      <c r="E785" s="76" t="str">
        <f t="shared" ca="1" si="72"/>
        <v/>
      </c>
      <c r="F785" s="76" t="str">
        <f t="shared" ca="1" si="72"/>
        <v/>
      </c>
      <c r="G785" s="76" t="str">
        <f t="shared" ca="1" si="72"/>
        <v/>
      </c>
      <c r="H785" s="77" t="str">
        <f t="shared" ca="1" si="72"/>
        <v/>
      </c>
    </row>
    <row r="786" spans="1:8" ht="15.75" thickBot="1" x14ac:dyDescent="0.3">
      <c r="A786" s="75" t="str">
        <f t="shared" ca="1" si="68"/>
        <v/>
      </c>
      <c r="B786" s="76" t="str">
        <f t="shared" ca="1" si="72"/>
        <v/>
      </c>
      <c r="C786" s="76" t="str">
        <f t="shared" ca="1" si="72"/>
        <v/>
      </c>
      <c r="D786" s="76" t="str">
        <f t="shared" ca="1" si="72"/>
        <v/>
      </c>
      <c r="E786" s="76" t="str">
        <f t="shared" ca="1" si="72"/>
        <v/>
      </c>
      <c r="F786" s="76" t="str">
        <f t="shared" ca="1" si="72"/>
        <v/>
      </c>
      <c r="G786" s="76" t="str">
        <f t="shared" ca="1" si="72"/>
        <v/>
      </c>
      <c r="H786" s="77" t="str">
        <f t="shared" ca="1" si="72"/>
        <v/>
      </c>
    </row>
    <row r="787" spans="1:8" ht="15.75" thickBot="1" x14ac:dyDescent="0.3">
      <c r="A787" s="75" t="str">
        <f t="shared" ca="1" si="68"/>
        <v/>
      </c>
      <c r="B787" s="76" t="str">
        <f t="shared" ca="1" si="72"/>
        <v/>
      </c>
      <c r="C787" s="76" t="str">
        <f t="shared" ca="1" si="72"/>
        <v/>
      </c>
      <c r="D787" s="76" t="str">
        <f t="shared" ca="1" si="72"/>
        <v/>
      </c>
      <c r="E787" s="76" t="str">
        <f t="shared" ca="1" si="72"/>
        <v/>
      </c>
      <c r="F787" s="76" t="str">
        <f t="shared" ca="1" si="72"/>
        <v/>
      </c>
      <c r="G787" s="76" t="str">
        <f t="shared" ca="1" si="72"/>
        <v/>
      </c>
      <c r="H787" s="77" t="str">
        <f t="shared" ca="1" si="72"/>
        <v/>
      </c>
    </row>
    <row r="788" spans="1:8" ht="15.75" thickBot="1" x14ac:dyDescent="0.3">
      <c r="A788" s="75" t="str">
        <f t="shared" ca="1" si="68"/>
        <v/>
      </c>
      <c r="B788" s="76" t="str">
        <f t="shared" ca="1" si="72"/>
        <v/>
      </c>
      <c r="C788" s="76" t="str">
        <f t="shared" ca="1" si="72"/>
        <v/>
      </c>
      <c r="D788" s="76" t="str">
        <f t="shared" ca="1" si="72"/>
        <v/>
      </c>
      <c r="E788" s="76" t="str">
        <f t="shared" ca="1" si="72"/>
        <v/>
      </c>
      <c r="F788" s="76" t="str">
        <f t="shared" ca="1" si="72"/>
        <v/>
      </c>
      <c r="G788" s="76" t="str">
        <f t="shared" ca="1" si="72"/>
        <v/>
      </c>
      <c r="H788" s="77" t="str">
        <f t="shared" ca="1" si="72"/>
        <v/>
      </c>
    </row>
    <row r="789" spans="1:8" ht="15.75" thickBot="1" x14ac:dyDescent="0.3">
      <c r="A789" s="75" t="str">
        <f t="shared" ca="1" si="68"/>
        <v/>
      </c>
      <c r="B789" s="76" t="str">
        <f t="shared" ca="1" si="72"/>
        <v/>
      </c>
      <c r="C789" s="76" t="str">
        <f t="shared" ca="1" si="72"/>
        <v/>
      </c>
      <c r="D789" s="76" t="str">
        <f t="shared" ca="1" si="72"/>
        <v/>
      </c>
      <c r="E789" s="76" t="str">
        <f t="shared" ca="1" si="72"/>
        <v/>
      </c>
      <c r="F789" s="76" t="str">
        <f t="shared" ca="1" si="72"/>
        <v/>
      </c>
      <c r="G789" s="76" t="str">
        <f t="shared" ca="1" si="72"/>
        <v/>
      </c>
      <c r="H789" s="77" t="str">
        <f t="shared" ca="1" si="72"/>
        <v/>
      </c>
    </row>
    <row r="790" spans="1:8" ht="15.75" thickBot="1" x14ac:dyDescent="0.3">
      <c r="A790" s="75" t="str">
        <f t="shared" ca="1" si="68"/>
        <v/>
      </c>
      <c r="B790" s="76" t="str">
        <f t="shared" ca="1" si="72"/>
        <v/>
      </c>
      <c r="C790" s="76" t="str">
        <f t="shared" ca="1" si="72"/>
        <v/>
      </c>
      <c r="D790" s="76" t="str">
        <f t="shared" ca="1" si="72"/>
        <v/>
      </c>
      <c r="E790" s="76" t="str">
        <f t="shared" ca="1" si="72"/>
        <v/>
      </c>
      <c r="F790" s="76" t="str">
        <f t="shared" ca="1" si="72"/>
        <v/>
      </c>
      <c r="G790" s="76" t="str">
        <f t="shared" ca="1" si="72"/>
        <v/>
      </c>
      <c r="H790" s="77" t="str">
        <f t="shared" ca="1" si="72"/>
        <v/>
      </c>
    </row>
    <row r="791" spans="1:8" ht="15.75" thickBot="1" x14ac:dyDescent="0.3">
      <c r="A791" s="75" t="str">
        <f t="shared" ca="1" si="68"/>
        <v/>
      </c>
      <c r="B791" s="76" t="str">
        <f t="shared" ca="1" si="72"/>
        <v/>
      </c>
      <c r="C791" s="76" t="str">
        <f t="shared" ca="1" si="72"/>
        <v/>
      </c>
      <c r="D791" s="76" t="str">
        <f t="shared" ca="1" si="72"/>
        <v/>
      </c>
      <c r="E791" s="76" t="str">
        <f t="shared" ca="1" si="72"/>
        <v/>
      </c>
      <c r="F791" s="76" t="str">
        <f t="shared" ca="1" si="72"/>
        <v/>
      </c>
      <c r="G791" s="76" t="str">
        <f t="shared" ca="1" si="72"/>
        <v/>
      </c>
      <c r="H791" s="77" t="str">
        <f t="shared" ca="1" si="72"/>
        <v/>
      </c>
    </row>
    <row r="792" spans="1:8" ht="15.75" thickBot="1" x14ac:dyDescent="0.3">
      <c r="A792" s="75" t="str">
        <f t="shared" ca="1" si="68"/>
        <v/>
      </c>
      <c r="B792" s="76" t="str">
        <f t="shared" ca="1" si="72"/>
        <v/>
      </c>
      <c r="C792" s="76" t="str">
        <f t="shared" ca="1" si="72"/>
        <v/>
      </c>
      <c r="D792" s="76" t="str">
        <f t="shared" ca="1" si="72"/>
        <v/>
      </c>
      <c r="E792" s="76" t="str">
        <f t="shared" ca="1" si="72"/>
        <v/>
      </c>
      <c r="F792" s="76" t="str">
        <f t="shared" ca="1" si="72"/>
        <v/>
      </c>
      <c r="G792" s="76" t="str">
        <f t="shared" ca="1" si="72"/>
        <v/>
      </c>
      <c r="H792" s="77" t="str">
        <f t="shared" ca="1" si="72"/>
        <v/>
      </c>
    </row>
    <row r="793" spans="1:8" ht="15.75" thickBot="1" x14ac:dyDescent="0.3">
      <c r="A793" s="75" t="str">
        <f t="shared" ca="1" si="68"/>
        <v/>
      </c>
      <c r="B793" s="76" t="str">
        <f t="shared" ca="1" si="72"/>
        <v/>
      </c>
      <c r="C793" s="76" t="str">
        <f t="shared" ca="1" si="72"/>
        <v/>
      </c>
      <c r="D793" s="76" t="str">
        <f t="shared" ca="1" si="72"/>
        <v/>
      </c>
      <c r="E793" s="76" t="str">
        <f t="shared" ca="1" si="72"/>
        <v/>
      </c>
      <c r="F793" s="76" t="str">
        <f t="shared" ca="1" si="72"/>
        <v/>
      </c>
      <c r="G793" s="76" t="str">
        <f t="shared" ca="1" si="72"/>
        <v/>
      </c>
      <c r="H793" s="77" t="str">
        <f t="shared" ca="1" si="72"/>
        <v/>
      </c>
    </row>
    <row r="794" spans="1:8" ht="15.75" thickBot="1" x14ac:dyDescent="0.3">
      <c r="A794" s="75" t="str">
        <f t="shared" ca="1" si="68"/>
        <v/>
      </c>
      <c r="B794" s="76" t="str">
        <f t="shared" ca="1" si="72"/>
        <v/>
      </c>
      <c r="C794" s="76" t="str">
        <f t="shared" ca="1" si="72"/>
        <v/>
      </c>
      <c r="D794" s="76" t="str">
        <f t="shared" ca="1" si="72"/>
        <v/>
      </c>
      <c r="E794" s="76" t="str">
        <f t="shared" ca="1" si="72"/>
        <v/>
      </c>
      <c r="F794" s="76" t="str">
        <f t="shared" ca="1" si="72"/>
        <v/>
      </c>
      <c r="G794" s="76" t="str">
        <f t="shared" ca="1" si="72"/>
        <v/>
      </c>
      <c r="H794" s="77" t="str">
        <f t="shared" ca="1" si="72"/>
        <v/>
      </c>
    </row>
    <row r="795" spans="1:8" ht="15.75" thickBot="1" x14ac:dyDescent="0.3">
      <c r="A795" s="75" t="str">
        <f t="shared" ca="1" si="68"/>
        <v/>
      </c>
      <c r="B795" s="76" t="str">
        <f t="shared" ca="1" si="72"/>
        <v/>
      </c>
      <c r="C795" s="76" t="str">
        <f t="shared" ca="1" si="72"/>
        <v/>
      </c>
      <c r="D795" s="76" t="str">
        <f t="shared" ca="1" si="72"/>
        <v/>
      </c>
      <c r="E795" s="76" t="str">
        <f t="shared" ca="1" si="72"/>
        <v/>
      </c>
      <c r="F795" s="76" t="str">
        <f t="shared" ca="1" si="72"/>
        <v/>
      </c>
      <c r="G795" s="76" t="str">
        <f t="shared" ca="1" si="72"/>
        <v/>
      </c>
      <c r="H795" s="77" t="str">
        <f t="shared" ca="1" si="72"/>
        <v/>
      </c>
    </row>
    <row r="796" spans="1:8" ht="15.75" thickBot="1" x14ac:dyDescent="0.3">
      <c r="A796" s="75" t="str">
        <f t="shared" ca="1" si="68"/>
        <v/>
      </c>
      <c r="B796" s="76" t="str">
        <f t="shared" ca="1" si="72"/>
        <v/>
      </c>
      <c r="C796" s="76" t="str">
        <f t="shared" ca="1" si="72"/>
        <v/>
      </c>
      <c r="D796" s="76" t="str">
        <f t="shared" ca="1" si="72"/>
        <v/>
      </c>
      <c r="E796" s="76" t="str">
        <f t="shared" ca="1" si="72"/>
        <v/>
      </c>
      <c r="F796" s="76" t="str">
        <f t="shared" ca="1" si="72"/>
        <v/>
      </c>
      <c r="G796" s="76" t="str">
        <f t="shared" ca="1" si="72"/>
        <v/>
      </c>
      <c r="H796" s="77" t="str">
        <f t="shared" ca="1" si="72"/>
        <v/>
      </c>
    </row>
    <row r="797" spans="1:8" ht="15.75" thickBot="1" x14ac:dyDescent="0.3">
      <c r="A797" s="75" t="str">
        <f t="shared" ca="1" si="68"/>
        <v/>
      </c>
      <c r="B797" s="76" t="str">
        <f t="shared" ca="1" si="72"/>
        <v/>
      </c>
      <c r="C797" s="76" t="str">
        <f t="shared" ca="1" si="72"/>
        <v/>
      </c>
      <c r="D797" s="76" t="str">
        <f t="shared" ca="1" si="72"/>
        <v/>
      </c>
      <c r="E797" s="76" t="str">
        <f t="shared" ca="1" si="72"/>
        <v/>
      </c>
      <c r="F797" s="76" t="str">
        <f t="shared" ca="1" si="72"/>
        <v/>
      </c>
      <c r="G797" s="76" t="str">
        <f t="shared" ca="1" si="72"/>
        <v/>
      </c>
      <c r="H797" s="77" t="str">
        <f t="shared" ca="1" si="72"/>
        <v/>
      </c>
    </row>
    <row r="798" spans="1:8" ht="15.75" thickBot="1" x14ac:dyDescent="0.3">
      <c r="A798" s="75" t="str">
        <f t="shared" ref="A798:A861" ca="1" si="73">IF($A$671="","",ROUND(A797+0.001,3))</f>
        <v/>
      </c>
      <c r="B798" s="76" t="str">
        <f t="shared" ref="B798:H813" ca="1" si="74">IF($A798="","",((B$921-B$671)/250)+B797)</f>
        <v/>
      </c>
      <c r="C798" s="76" t="str">
        <f t="shared" ca="1" si="74"/>
        <v/>
      </c>
      <c r="D798" s="76" t="str">
        <f t="shared" ca="1" si="74"/>
        <v/>
      </c>
      <c r="E798" s="76" t="str">
        <f t="shared" ca="1" si="74"/>
        <v/>
      </c>
      <c r="F798" s="76" t="str">
        <f t="shared" ca="1" si="74"/>
        <v/>
      </c>
      <c r="G798" s="76" t="str">
        <f t="shared" ca="1" si="74"/>
        <v/>
      </c>
      <c r="H798" s="77" t="str">
        <f t="shared" ca="1" si="74"/>
        <v/>
      </c>
    </row>
    <row r="799" spans="1:8" ht="15.75" thickBot="1" x14ac:dyDescent="0.3">
      <c r="A799" s="75" t="str">
        <f t="shared" ca="1" si="73"/>
        <v/>
      </c>
      <c r="B799" s="76" t="str">
        <f t="shared" ca="1" si="74"/>
        <v/>
      </c>
      <c r="C799" s="76" t="str">
        <f t="shared" ca="1" si="74"/>
        <v/>
      </c>
      <c r="D799" s="76" t="str">
        <f t="shared" ca="1" si="74"/>
        <v/>
      </c>
      <c r="E799" s="76" t="str">
        <f t="shared" ca="1" si="74"/>
        <v/>
      </c>
      <c r="F799" s="76" t="str">
        <f t="shared" ca="1" si="74"/>
        <v/>
      </c>
      <c r="G799" s="76" t="str">
        <f t="shared" ca="1" si="74"/>
        <v/>
      </c>
      <c r="H799" s="77" t="str">
        <f t="shared" ca="1" si="74"/>
        <v/>
      </c>
    </row>
    <row r="800" spans="1:8" ht="15.75" thickBot="1" x14ac:dyDescent="0.3">
      <c r="A800" s="75" t="str">
        <f t="shared" ca="1" si="73"/>
        <v/>
      </c>
      <c r="B800" s="76" t="str">
        <f t="shared" ca="1" si="74"/>
        <v/>
      </c>
      <c r="C800" s="76" t="str">
        <f t="shared" ca="1" si="74"/>
        <v/>
      </c>
      <c r="D800" s="76" t="str">
        <f t="shared" ca="1" si="74"/>
        <v/>
      </c>
      <c r="E800" s="76" t="str">
        <f t="shared" ca="1" si="74"/>
        <v/>
      </c>
      <c r="F800" s="76" t="str">
        <f t="shared" ca="1" si="74"/>
        <v/>
      </c>
      <c r="G800" s="76" t="str">
        <f t="shared" ca="1" si="74"/>
        <v/>
      </c>
      <c r="H800" s="77" t="str">
        <f t="shared" ca="1" si="74"/>
        <v/>
      </c>
    </row>
    <row r="801" spans="1:8" ht="15.75" thickBot="1" x14ac:dyDescent="0.3">
      <c r="A801" s="75" t="str">
        <f t="shared" ca="1" si="73"/>
        <v/>
      </c>
      <c r="B801" s="76" t="str">
        <f t="shared" ca="1" si="74"/>
        <v/>
      </c>
      <c r="C801" s="76" t="str">
        <f t="shared" ca="1" si="74"/>
        <v/>
      </c>
      <c r="D801" s="76" t="str">
        <f t="shared" ca="1" si="74"/>
        <v/>
      </c>
      <c r="E801" s="76" t="str">
        <f t="shared" ca="1" si="74"/>
        <v/>
      </c>
      <c r="F801" s="76" t="str">
        <f t="shared" ca="1" si="74"/>
        <v/>
      </c>
      <c r="G801" s="76" t="str">
        <f t="shared" ca="1" si="74"/>
        <v/>
      </c>
      <c r="H801" s="77" t="str">
        <f t="shared" ca="1" si="74"/>
        <v/>
      </c>
    </row>
    <row r="802" spans="1:8" ht="15.75" thickBot="1" x14ac:dyDescent="0.3">
      <c r="A802" s="75" t="str">
        <f t="shared" ca="1" si="73"/>
        <v/>
      </c>
      <c r="B802" s="76" t="str">
        <f t="shared" ca="1" si="74"/>
        <v/>
      </c>
      <c r="C802" s="76" t="str">
        <f t="shared" ca="1" si="74"/>
        <v/>
      </c>
      <c r="D802" s="76" t="str">
        <f t="shared" ca="1" si="74"/>
        <v/>
      </c>
      <c r="E802" s="76" t="str">
        <f t="shared" ca="1" si="74"/>
        <v/>
      </c>
      <c r="F802" s="76" t="str">
        <f t="shared" ca="1" si="74"/>
        <v/>
      </c>
      <c r="G802" s="76" t="str">
        <f t="shared" ca="1" si="74"/>
        <v/>
      </c>
      <c r="H802" s="77" t="str">
        <f t="shared" ca="1" si="74"/>
        <v/>
      </c>
    </row>
    <row r="803" spans="1:8" ht="15.75" thickBot="1" x14ac:dyDescent="0.3">
      <c r="A803" s="75" t="str">
        <f t="shared" ca="1" si="73"/>
        <v/>
      </c>
      <c r="B803" s="76" t="str">
        <f t="shared" ca="1" si="74"/>
        <v/>
      </c>
      <c r="C803" s="76" t="str">
        <f t="shared" ca="1" si="74"/>
        <v/>
      </c>
      <c r="D803" s="76" t="str">
        <f t="shared" ca="1" si="74"/>
        <v/>
      </c>
      <c r="E803" s="76" t="str">
        <f t="shared" ca="1" si="74"/>
        <v/>
      </c>
      <c r="F803" s="76" t="str">
        <f t="shared" ca="1" si="74"/>
        <v/>
      </c>
      <c r="G803" s="76" t="str">
        <f t="shared" ca="1" si="74"/>
        <v/>
      </c>
      <c r="H803" s="77" t="str">
        <f t="shared" ca="1" si="74"/>
        <v/>
      </c>
    </row>
    <row r="804" spans="1:8" ht="15.75" thickBot="1" x14ac:dyDescent="0.3">
      <c r="A804" s="75" t="str">
        <f t="shared" ca="1" si="73"/>
        <v/>
      </c>
      <c r="B804" s="76" t="str">
        <f t="shared" ca="1" si="74"/>
        <v/>
      </c>
      <c r="C804" s="76" t="str">
        <f t="shared" ca="1" si="74"/>
        <v/>
      </c>
      <c r="D804" s="76" t="str">
        <f t="shared" ca="1" si="74"/>
        <v/>
      </c>
      <c r="E804" s="76" t="str">
        <f t="shared" ca="1" si="74"/>
        <v/>
      </c>
      <c r="F804" s="76" t="str">
        <f t="shared" ca="1" si="74"/>
        <v/>
      </c>
      <c r="G804" s="76" t="str">
        <f t="shared" ca="1" si="74"/>
        <v/>
      </c>
      <c r="H804" s="77" t="str">
        <f t="shared" ca="1" si="74"/>
        <v/>
      </c>
    </row>
    <row r="805" spans="1:8" ht="15.75" thickBot="1" x14ac:dyDescent="0.3">
      <c r="A805" s="75" t="str">
        <f t="shared" ca="1" si="73"/>
        <v/>
      </c>
      <c r="B805" s="76" t="str">
        <f t="shared" ca="1" si="74"/>
        <v/>
      </c>
      <c r="C805" s="76" t="str">
        <f t="shared" ca="1" si="74"/>
        <v/>
      </c>
      <c r="D805" s="76" t="str">
        <f t="shared" ca="1" si="74"/>
        <v/>
      </c>
      <c r="E805" s="76" t="str">
        <f t="shared" ca="1" si="74"/>
        <v/>
      </c>
      <c r="F805" s="76" t="str">
        <f t="shared" ca="1" si="74"/>
        <v/>
      </c>
      <c r="G805" s="76" t="str">
        <f t="shared" ca="1" si="74"/>
        <v/>
      </c>
      <c r="H805" s="77" t="str">
        <f t="shared" ca="1" si="74"/>
        <v/>
      </c>
    </row>
    <row r="806" spans="1:8" ht="15.75" thickBot="1" x14ac:dyDescent="0.3">
      <c r="A806" s="75" t="str">
        <f t="shared" ca="1" si="73"/>
        <v/>
      </c>
      <c r="B806" s="76" t="str">
        <f t="shared" ca="1" si="74"/>
        <v/>
      </c>
      <c r="C806" s="76" t="str">
        <f t="shared" ca="1" si="74"/>
        <v/>
      </c>
      <c r="D806" s="76" t="str">
        <f t="shared" ca="1" si="74"/>
        <v/>
      </c>
      <c r="E806" s="76" t="str">
        <f t="shared" ca="1" si="74"/>
        <v/>
      </c>
      <c r="F806" s="76" t="str">
        <f t="shared" ca="1" si="74"/>
        <v/>
      </c>
      <c r="G806" s="76" t="str">
        <f t="shared" ca="1" si="74"/>
        <v/>
      </c>
      <c r="H806" s="77" t="str">
        <f t="shared" ca="1" si="74"/>
        <v/>
      </c>
    </row>
    <row r="807" spans="1:8" ht="15.75" thickBot="1" x14ac:dyDescent="0.3">
      <c r="A807" s="75" t="str">
        <f t="shared" ca="1" si="73"/>
        <v/>
      </c>
      <c r="B807" s="76" t="str">
        <f t="shared" ca="1" si="74"/>
        <v/>
      </c>
      <c r="C807" s="76" t="str">
        <f t="shared" ca="1" si="74"/>
        <v/>
      </c>
      <c r="D807" s="76" t="str">
        <f t="shared" ca="1" si="74"/>
        <v/>
      </c>
      <c r="E807" s="76" t="str">
        <f t="shared" ca="1" si="74"/>
        <v/>
      </c>
      <c r="F807" s="76" t="str">
        <f t="shared" ca="1" si="74"/>
        <v/>
      </c>
      <c r="G807" s="76" t="str">
        <f t="shared" ca="1" si="74"/>
        <v/>
      </c>
      <c r="H807" s="77" t="str">
        <f t="shared" ca="1" si="74"/>
        <v/>
      </c>
    </row>
    <row r="808" spans="1:8" ht="15.75" thickBot="1" x14ac:dyDescent="0.3">
      <c r="A808" s="75" t="str">
        <f t="shared" ca="1" si="73"/>
        <v/>
      </c>
      <c r="B808" s="76" t="str">
        <f t="shared" ca="1" si="74"/>
        <v/>
      </c>
      <c r="C808" s="76" t="str">
        <f t="shared" ca="1" si="74"/>
        <v/>
      </c>
      <c r="D808" s="76" t="str">
        <f t="shared" ca="1" si="74"/>
        <v/>
      </c>
      <c r="E808" s="76" t="str">
        <f t="shared" ca="1" si="74"/>
        <v/>
      </c>
      <c r="F808" s="76" t="str">
        <f t="shared" ca="1" si="74"/>
        <v/>
      </c>
      <c r="G808" s="76" t="str">
        <f t="shared" ca="1" si="74"/>
        <v/>
      </c>
      <c r="H808" s="77" t="str">
        <f t="shared" ca="1" si="74"/>
        <v/>
      </c>
    </row>
    <row r="809" spans="1:8" ht="15.75" thickBot="1" x14ac:dyDescent="0.3">
      <c r="A809" s="75" t="str">
        <f t="shared" ca="1" si="73"/>
        <v/>
      </c>
      <c r="B809" s="76" t="str">
        <f t="shared" ca="1" si="74"/>
        <v/>
      </c>
      <c r="C809" s="76" t="str">
        <f t="shared" ca="1" si="74"/>
        <v/>
      </c>
      <c r="D809" s="76" t="str">
        <f t="shared" ca="1" si="74"/>
        <v/>
      </c>
      <c r="E809" s="76" t="str">
        <f t="shared" ca="1" si="74"/>
        <v/>
      </c>
      <c r="F809" s="76" t="str">
        <f t="shared" ca="1" si="74"/>
        <v/>
      </c>
      <c r="G809" s="76" t="str">
        <f t="shared" ca="1" si="74"/>
        <v/>
      </c>
      <c r="H809" s="77" t="str">
        <f t="shared" ca="1" si="74"/>
        <v/>
      </c>
    </row>
    <row r="810" spans="1:8" ht="15.75" thickBot="1" x14ac:dyDescent="0.3">
      <c r="A810" s="75" t="str">
        <f t="shared" ca="1" si="73"/>
        <v/>
      </c>
      <c r="B810" s="76" t="str">
        <f t="shared" ca="1" si="74"/>
        <v/>
      </c>
      <c r="C810" s="76" t="str">
        <f t="shared" ca="1" si="74"/>
        <v/>
      </c>
      <c r="D810" s="76" t="str">
        <f t="shared" ca="1" si="74"/>
        <v/>
      </c>
      <c r="E810" s="76" t="str">
        <f t="shared" ca="1" si="74"/>
        <v/>
      </c>
      <c r="F810" s="76" t="str">
        <f t="shared" ca="1" si="74"/>
        <v/>
      </c>
      <c r="G810" s="76" t="str">
        <f t="shared" ca="1" si="74"/>
        <v/>
      </c>
      <c r="H810" s="77" t="str">
        <f t="shared" ca="1" si="74"/>
        <v/>
      </c>
    </row>
    <row r="811" spans="1:8" ht="15.75" thickBot="1" x14ac:dyDescent="0.3">
      <c r="A811" s="75" t="str">
        <f t="shared" ca="1" si="73"/>
        <v/>
      </c>
      <c r="B811" s="76" t="str">
        <f t="shared" ca="1" si="74"/>
        <v/>
      </c>
      <c r="C811" s="76" t="str">
        <f t="shared" ca="1" si="74"/>
        <v/>
      </c>
      <c r="D811" s="76" t="str">
        <f t="shared" ca="1" si="74"/>
        <v/>
      </c>
      <c r="E811" s="76" t="str">
        <f t="shared" ca="1" si="74"/>
        <v/>
      </c>
      <c r="F811" s="76" t="str">
        <f t="shared" ca="1" si="74"/>
        <v/>
      </c>
      <c r="G811" s="76" t="str">
        <f t="shared" ca="1" si="74"/>
        <v/>
      </c>
      <c r="H811" s="77" t="str">
        <f t="shared" ca="1" si="74"/>
        <v/>
      </c>
    </row>
    <row r="812" spans="1:8" ht="15.75" thickBot="1" x14ac:dyDescent="0.3">
      <c r="A812" s="75" t="str">
        <f t="shared" ca="1" si="73"/>
        <v/>
      </c>
      <c r="B812" s="76" t="str">
        <f t="shared" ca="1" si="74"/>
        <v/>
      </c>
      <c r="C812" s="76" t="str">
        <f t="shared" ca="1" si="74"/>
        <v/>
      </c>
      <c r="D812" s="76" t="str">
        <f t="shared" ca="1" si="74"/>
        <v/>
      </c>
      <c r="E812" s="76" t="str">
        <f t="shared" ca="1" si="74"/>
        <v/>
      </c>
      <c r="F812" s="76" t="str">
        <f t="shared" ca="1" si="74"/>
        <v/>
      </c>
      <c r="G812" s="76" t="str">
        <f t="shared" ca="1" si="74"/>
        <v/>
      </c>
      <c r="H812" s="77" t="str">
        <f t="shared" ca="1" si="74"/>
        <v/>
      </c>
    </row>
    <row r="813" spans="1:8" ht="15.75" thickBot="1" x14ac:dyDescent="0.3">
      <c r="A813" s="75" t="str">
        <f t="shared" ca="1" si="73"/>
        <v/>
      </c>
      <c r="B813" s="76" t="str">
        <f t="shared" ca="1" si="74"/>
        <v/>
      </c>
      <c r="C813" s="76" t="str">
        <f t="shared" ca="1" si="74"/>
        <v/>
      </c>
      <c r="D813" s="76" t="str">
        <f t="shared" ca="1" si="74"/>
        <v/>
      </c>
      <c r="E813" s="76" t="str">
        <f t="shared" ca="1" si="74"/>
        <v/>
      </c>
      <c r="F813" s="76" t="str">
        <f t="shared" ca="1" si="74"/>
        <v/>
      </c>
      <c r="G813" s="76" t="str">
        <f t="shared" ca="1" si="74"/>
        <v/>
      </c>
      <c r="H813" s="77" t="str">
        <f t="shared" ca="1" si="74"/>
        <v/>
      </c>
    </row>
    <row r="814" spans="1:8" ht="15.75" thickBot="1" x14ac:dyDescent="0.3">
      <c r="A814" s="75" t="str">
        <f t="shared" ca="1" si="73"/>
        <v/>
      </c>
      <c r="B814" s="76" t="str">
        <f t="shared" ref="B814:H829" ca="1" si="75">IF($A814="","",((B$921-B$671)/250)+B813)</f>
        <v/>
      </c>
      <c r="C814" s="76" t="str">
        <f t="shared" ca="1" si="75"/>
        <v/>
      </c>
      <c r="D814" s="76" t="str">
        <f t="shared" ca="1" si="75"/>
        <v/>
      </c>
      <c r="E814" s="76" t="str">
        <f t="shared" ca="1" si="75"/>
        <v/>
      </c>
      <c r="F814" s="76" t="str">
        <f t="shared" ca="1" si="75"/>
        <v/>
      </c>
      <c r="G814" s="76" t="str">
        <f t="shared" ca="1" si="75"/>
        <v/>
      </c>
      <c r="H814" s="77" t="str">
        <f t="shared" ca="1" si="75"/>
        <v/>
      </c>
    </row>
    <row r="815" spans="1:8" ht="15.75" thickBot="1" x14ac:dyDescent="0.3">
      <c r="A815" s="75" t="str">
        <f t="shared" ca="1" si="73"/>
        <v/>
      </c>
      <c r="B815" s="76" t="str">
        <f t="shared" ca="1" si="75"/>
        <v/>
      </c>
      <c r="C815" s="76" t="str">
        <f t="shared" ca="1" si="75"/>
        <v/>
      </c>
      <c r="D815" s="76" t="str">
        <f t="shared" ca="1" si="75"/>
        <v/>
      </c>
      <c r="E815" s="76" t="str">
        <f t="shared" ca="1" si="75"/>
        <v/>
      </c>
      <c r="F815" s="76" t="str">
        <f t="shared" ca="1" si="75"/>
        <v/>
      </c>
      <c r="G815" s="76" t="str">
        <f t="shared" ca="1" si="75"/>
        <v/>
      </c>
      <c r="H815" s="77" t="str">
        <f t="shared" ca="1" si="75"/>
        <v/>
      </c>
    </row>
    <row r="816" spans="1:8" ht="15.75" thickBot="1" x14ac:dyDescent="0.3">
      <c r="A816" s="75" t="str">
        <f t="shared" ca="1" si="73"/>
        <v/>
      </c>
      <c r="B816" s="76" t="str">
        <f t="shared" ca="1" si="75"/>
        <v/>
      </c>
      <c r="C816" s="76" t="str">
        <f t="shared" ca="1" si="75"/>
        <v/>
      </c>
      <c r="D816" s="76" t="str">
        <f t="shared" ca="1" si="75"/>
        <v/>
      </c>
      <c r="E816" s="76" t="str">
        <f t="shared" ca="1" si="75"/>
        <v/>
      </c>
      <c r="F816" s="76" t="str">
        <f t="shared" ca="1" si="75"/>
        <v/>
      </c>
      <c r="G816" s="76" t="str">
        <f t="shared" ca="1" si="75"/>
        <v/>
      </c>
      <c r="H816" s="77" t="str">
        <f t="shared" ca="1" si="75"/>
        <v/>
      </c>
    </row>
    <row r="817" spans="1:8" ht="15.75" thickBot="1" x14ac:dyDescent="0.3">
      <c r="A817" s="75" t="str">
        <f t="shared" ca="1" si="73"/>
        <v/>
      </c>
      <c r="B817" s="76" t="str">
        <f t="shared" ca="1" si="75"/>
        <v/>
      </c>
      <c r="C817" s="76" t="str">
        <f t="shared" ca="1" si="75"/>
        <v/>
      </c>
      <c r="D817" s="76" t="str">
        <f t="shared" ca="1" si="75"/>
        <v/>
      </c>
      <c r="E817" s="76" t="str">
        <f t="shared" ca="1" si="75"/>
        <v/>
      </c>
      <c r="F817" s="76" t="str">
        <f t="shared" ca="1" si="75"/>
        <v/>
      </c>
      <c r="G817" s="76" t="str">
        <f t="shared" ca="1" si="75"/>
        <v/>
      </c>
      <c r="H817" s="77" t="str">
        <f t="shared" ca="1" si="75"/>
        <v/>
      </c>
    </row>
    <row r="818" spans="1:8" ht="15.75" thickBot="1" x14ac:dyDescent="0.3">
      <c r="A818" s="75" t="str">
        <f t="shared" ca="1" si="73"/>
        <v/>
      </c>
      <c r="B818" s="76" t="str">
        <f t="shared" ca="1" si="75"/>
        <v/>
      </c>
      <c r="C818" s="76" t="str">
        <f t="shared" ca="1" si="75"/>
        <v/>
      </c>
      <c r="D818" s="76" t="str">
        <f t="shared" ca="1" si="75"/>
        <v/>
      </c>
      <c r="E818" s="76" t="str">
        <f t="shared" ca="1" si="75"/>
        <v/>
      </c>
      <c r="F818" s="76" t="str">
        <f t="shared" ca="1" si="75"/>
        <v/>
      </c>
      <c r="G818" s="76" t="str">
        <f t="shared" ca="1" si="75"/>
        <v/>
      </c>
      <c r="H818" s="77" t="str">
        <f t="shared" ca="1" si="75"/>
        <v/>
      </c>
    </row>
    <row r="819" spans="1:8" ht="15.75" thickBot="1" x14ac:dyDescent="0.3">
      <c r="A819" s="75" t="str">
        <f t="shared" ca="1" si="73"/>
        <v/>
      </c>
      <c r="B819" s="76" t="str">
        <f t="shared" ca="1" si="75"/>
        <v/>
      </c>
      <c r="C819" s="76" t="str">
        <f t="shared" ca="1" si="75"/>
        <v/>
      </c>
      <c r="D819" s="76" t="str">
        <f t="shared" ca="1" si="75"/>
        <v/>
      </c>
      <c r="E819" s="76" t="str">
        <f t="shared" ca="1" si="75"/>
        <v/>
      </c>
      <c r="F819" s="76" t="str">
        <f t="shared" ca="1" si="75"/>
        <v/>
      </c>
      <c r="G819" s="76" t="str">
        <f t="shared" ca="1" si="75"/>
        <v/>
      </c>
      <c r="H819" s="77" t="str">
        <f t="shared" ca="1" si="75"/>
        <v/>
      </c>
    </row>
    <row r="820" spans="1:8" ht="15.75" thickBot="1" x14ac:dyDescent="0.3">
      <c r="A820" s="75" t="str">
        <f t="shared" ca="1" si="73"/>
        <v/>
      </c>
      <c r="B820" s="76" t="str">
        <f t="shared" ca="1" si="75"/>
        <v/>
      </c>
      <c r="C820" s="76" t="str">
        <f t="shared" ca="1" si="75"/>
        <v/>
      </c>
      <c r="D820" s="76" t="str">
        <f t="shared" ca="1" si="75"/>
        <v/>
      </c>
      <c r="E820" s="76" t="str">
        <f t="shared" ca="1" si="75"/>
        <v/>
      </c>
      <c r="F820" s="76" t="str">
        <f t="shared" ca="1" si="75"/>
        <v/>
      </c>
      <c r="G820" s="76" t="str">
        <f t="shared" ca="1" si="75"/>
        <v/>
      </c>
      <c r="H820" s="77" t="str">
        <f t="shared" ca="1" si="75"/>
        <v/>
      </c>
    </row>
    <row r="821" spans="1:8" ht="15.75" thickBot="1" x14ac:dyDescent="0.3">
      <c r="A821" s="75" t="str">
        <f t="shared" ca="1" si="73"/>
        <v/>
      </c>
      <c r="B821" s="76" t="str">
        <f t="shared" ca="1" si="75"/>
        <v/>
      </c>
      <c r="C821" s="76" t="str">
        <f t="shared" ca="1" si="75"/>
        <v/>
      </c>
      <c r="D821" s="76" t="str">
        <f t="shared" ca="1" si="75"/>
        <v/>
      </c>
      <c r="E821" s="76" t="str">
        <f t="shared" ca="1" si="75"/>
        <v/>
      </c>
      <c r="F821" s="76" t="str">
        <f t="shared" ca="1" si="75"/>
        <v/>
      </c>
      <c r="G821" s="76" t="str">
        <f t="shared" ca="1" si="75"/>
        <v/>
      </c>
      <c r="H821" s="77" t="str">
        <f t="shared" ca="1" si="75"/>
        <v/>
      </c>
    </row>
    <row r="822" spans="1:8" ht="15.75" thickBot="1" x14ac:dyDescent="0.3">
      <c r="A822" s="75" t="str">
        <f t="shared" ca="1" si="73"/>
        <v/>
      </c>
      <c r="B822" s="76" t="str">
        <f t="shared" ca="1" si="75"/>
        <v/>
      </c>
      <c r="C822" s="76" t="str">
        <f t="shared" ca="1" si="75"/>
        <v/>
      </c>
      <c r="D822" s="76" t="str">
        <f t="shared" ca="1" si="75"/>
        <v/>
      </c>
      <c r="E822" s="76" t="str">
        <f t="shared" ca="1" si="75"/>
        <v/>
      </c>
      <c r="F822" s="76" t="str">
        <f t="shared" ca="1" si="75"/>
        <v/>
      </c>
      <c r="G822" s="76" t="str">
        <f t="shared" ca="1" si="75"/>
        <v/>
      </c>
      <c r="H822" s="77" t="str">
        <f t="shared" ca="1" si="75"/>
        <v/>
      </c>
    </row>
    <row r="823" spans="1:8" ht="15.75" thickBot="1" x14ac:dyDescent="0.3">
      <c r="A823" s="75" t="str">
        <f t="shared" ca="1" si="73"/>
        <v/>
      </c>
      <c r="B823" s="76" t="str">
        <f t="shared" ca="1" si="75"/>
        <v/>
      </c>
      <c r="C823" s="76" t="str">
        <f t="shared" ca="1" si="75"/>
        <v/>
      </c>
      <c r="D823" s="76" t="str">
        <f t="shared" ca="1" si="75"/>
        <v/>
      </c>
      <c r="E823" s="76" t="str">
        <f t="shared" ca="1" si="75"/>
        <v/>
      </c>
      <c r="F823" s="76" t="str">
        <f t="shared" ca="1" si="75"/>
        <v/>
      </c>
      <c r="G823" s="76" t="str">
        <f t="shared" ca="1" si="75"/>
        <v/>
      </c>
      <c r="H823" s="77" t="str">
        <f t="shared" ca="1" si="75"/>
        <v/>
      </c>
    </row>
    <row r="824" spans="1:8" ht="15.75" thickBot="1" x14ac:dyDescent="0.3">
      <c r="A824" s="75" t="str">
        <f t="shared" ca="1" si="73"/>
        <v/>
      </c>
      <c r="B824" s="76" t="str">
        <f t="shared" ca="1" si="75"/>
        <v/>
      </c>
      <c r="C824" s="76" t="str">
        <f t="shared" ca="1" si="75"/>
        <v/>
      </c>
      <c r="D824" s="76" t="str">
        <f t="shared" ca="1" si="75"/>
        <v/>
      </c>
      <c r="E824" s="76" t="str">
        <f t="shared" ca="1" si="75"/>
        <v/>
      </c>
      <c r="F824" s="76" t="str">
        <f t="shared" ca="1" si="75"/>
        <v/>
      </c>
      <c r="G824" s="76" t="str">
        <f t="shared" ca="1" si="75"/>
        <v/>
      </c>
      <c r="H824" s="77" t="str">
        <f t="shared" ca="1" si="75"/>
        <v/>
      </c>
    </row>
    <row r="825" spans="1:8" ht="15.75" thickBot="1" x14ac:dyDescent="0.3">
      <c r="A825" s="75" t="str">
        <f t="shared" ca="1" si="73"/>
        <v/>
      </c>
      <c r="B825" s="76" t="str">
        <f t="shared" ca="1" si="75"/>
        <v/>
      </c>
      <c r="C825" s="76" t="str">
        <f t="shared" ca="1" si="75"/>
        <v/>
      </c>
      <c r="D825" s="76" t="str">
        <f t="shared" ca="1" si="75"/>
        <v/>
      </c>
      <c r="E825" s="76" t="str">
        <f t="shared" ca="1" si="75"/>
        <v/>
      </c>
      <c r="F825" s="76" t="str">
        <f t="shared" ca="1" si="75"/>
        <v/>
      </c>
      <c r="G825" s="76" t="str">
        <f t="shared" ca="1" si="75"/>
        <v/>
      </c>
      <c r="H825" s="77" t="str">
        <f t="shared" ca="1" si="75"/>
        <v/>
      </c>
    </row>
    <row r="826" spans="1:8" ht="15.75" thickBot="1" x14ac:dyDescent="0.3">
      <c r="A826" s="75" t="str">
        <f t="shared" ca="1" si="73"/>
        <v/>
      </c>
      <c r="B826" s="76" t="str">
        <f t="shared" ca="1" si="75"/>
        <v/>
      </c>
      <c r="C826" s="76" t="str">
        <f t="shared" ca="1" si="75"/>
        <v/>
      </c>
      <c r="D826" s="76" t="str">
        <f t="shared" ca="1" si="75"/>
        <v/>
      </c>
      <c r="E826" s="76" t="str">
        <f t="shared" ca="1" si="75"/>
        <v/>
      </c>
      <c r="F826" s="76" t="str">
        <f t="shared" ca="1" si="75"/>
        <v/>
      </c>
      <c r="G826" s="76" t="str">
        <f t="shared" ca="1" si="75"/>
        <v/>
      </c>
      <c r="H826" s="77" t="str">
        <f t="shared" ca="1" si="75"/>
        <v/>
      </c>
    </row>
    <row r="827" spans="1:8" ht="15.75" thickBot="1" x14ac:dyDescent="0.3">
      <c r="A827" s="75" t="str">
        <f t="shared" ca="1" si="73"/>
        <v/>
      </c>
      <c r="B827" s="76" t="str">
        <f t="shared" ca="1" si="75"/>
        <v/>
      </c>
      <c r="C827" s="76" t="str">
        <f t="shared" ca="1" si="75"/>
        <v/>
      </c>
      <c r="D827" s="76" t="str">
        <f t="shared" ca="1" si="75"/>
        <v/>
      </c>
      <c r="E827" s="76" t="str">
        <f t="shared" ca="1" si="75"/>
        <v/>
      </c>
      <c r="F827" s="76" t="str">
        <f t="shared" ca="1" si="75"/>
        <v/>
      </c>
      <c r="G827" s="76" t="str">
        <f t="shared" ca="1" si="75"/>
        <v/>
      </c>
      <c r="H827" s="77" t="str">
        <f t="shared" ca="1" si="75"/>
        <v/>
      </c>
    </row>
    <row r="828" spans="1:8" ht="15.75" thickBot="1" x14ac:dyDescent="0.3">
      <c r="A828" s="75" t="str">
        <f t="shared" ca="1" si="73"/>
        <v/>
      </c>
      <c r="B828" s="76" t="str">
        <f t="shared" ca="1" si="75"/>
        <v/>
      </c>
      <c r="C828" s="76" t="str">
        <f t="shared" ca="1" si="75"/>
        <v/>
      </c>
      <c r="D828" s="76" t="str">
        <f t="shared" ca="1" si="75"/>
        <v/>
      </c>
      <c r="E828" s="76" t="str">
        <f t="shared" ca="1" si="75"/>
        <v/>
      </c>
      <c r="F828" s="76" t="str">
        <f t="shared" ca="1" si="75"/>
        <v/>
      </c>
      <c r="G828" s="76" t="str">
        <f t="shared" ca="1" si="75"/>
        <v/>
      </c>
      <c r="H828" s="77" t="str">
        <f t="shared" ca="1" si="75"/>
        <v/>
      </c>
    </row>
    <row r="829" spans="1:8" ht="15.75" thickBot="1" x14ac:dyDescent="0.3">
      <c r="A829" s="75" t="str">
        <f t="shared" ca="1" si="73"/>
        <v/>
      </c>
      <c r="B829" s="76" t="str">
        <f t="shared" ca="1" si="75"/>
        <v/>
      </c>
      <c r="C829" s="76" t="str">
        <f t="shared" ca="1" si="75"/>
        <v/>
      </c>
      <c r="D829" s="76" t="str">
        <f t="shared" ca="1" si="75"/>
        <v/>
      </c>
      <c r="E829" s="76" t="str">
        <f t="shared" ca="1" si="75"/>
        <v/>
      </c>
      <c r="F829" s="76" t="str">
        <f t="shared" ca="1" si="75"/>
        <v/>
      </c>
      <c r="G829" s="76" t="str">
        <f t="shared" ca="1" si="75"/>
        <v/>
      </c>
      <c r="H829" s="77" t="str">
        <f t="shared" ca="1" si="75"/>
        <v/>
      </c>
    </row>
    <row r="830" spans="1:8" ht="15.75" thickBot="1" x14ac:dyDescent="0.3">
      <c r="A830" s="75" t="str">
        <f t="shared" ca="1" si="73"/>
        <v/>
      </c>
      <c r="B830" s="76" t="str">
        <f t="shared" ref="B830:H845" ca="1" si="76">IF($A830="","",((B$921-B$671)/250)+B829)</f>
        <v/>
      </c>
      <c r="C830" s="76" t="str">
        <f t="shared" ca="1" si="76"/>
        <v/>
      </c>
      <c r="D830" s="76" t="str">
        <f t="shared" ca="1" si="76"/>
        <v/>
      </c>
      <c r="E830" s="76" t="str">
        <f t="shared" ca="1" si="76"/>
        <v/>
      </c>
      <c r="F830" s="76" t="str">
        <f t="shared" ca="1" si="76"/>
        <v/>
      </c>
      <c r="G830" s="76" t="str">
        <f t="shared" ca="1" si="76"/>
        <v/>
      </c>
      <c r="H830" s="77" t="str">
        <f t="shared" ca="1" si="76"/>
        <v/>
      </c>
    </row>
    <row r="831" spans="1:8" ht="15.75" thickBot="1" x14ac:dyDescent="0.3">
      <c r="A831" s="75" t="str">
        <f t="shared" ca="1" si="73"/>
        <v/>
      </c>
      <c r="B831" s="76" t="str">
        <f t="shared" ca="1" si="76"/>
        <v/>
      </c>
      <c r="C831" s="76" t="str">
        <f t="shared" ca="1" si="76"/>
        <v/>
      </c>
      <c r="D831" s="76" t="str">
        <f t="shared" ca="1" si="76"/>
        <v/>
      </c>
      <c r="E831" s="76" t="str">
        <f t="shared" ca="1" si="76"/>
        <v/>
      </c>
      <c r="F831" s="76" t="str">
        <f t="shared" ca="1" si="76"/>
        <v/>
      </c>
      <c r="G831" s="76" t="str">
        <f t="shared" ca="1" si="76"/>
        <v/>
      </c>
      <c r="H831" s="77" t="str">
        <f t="shared" ca="1" si="76"/>
        <v/>
      </c>
    </row>
    <row r="832" spans="1:8" ht="15.75" thickBot="1" x14ac:dyDescent="0.3">
      <c r="A832" s="75" t="str">
        <f t="shared" ca="1" si="73"/>
        <v/>
      </c>
      <c r="B832" s="76" t="str">
        <f t="shared" ca="1" si="76"/>
        <v/>
      </c>
      <c r="C832" s="76" t="str">
        <f t="shared" ca="1" si="76"/>
        <v/>
      </c>
      <c r="D832" s="76" t="str">
        <f t="shared" ca="1" si="76"/>
        <v/>
      </c>
      <c r="E832" s="76" t="str">
        <f t="shared" ca="1" si="76"/>
        <v/>
      </c>
      <c r="F832" s="76" t="str">
        <f t="shared" ca="1" si="76"/>
        <v/>
      </c>
      <c r="G832" s="76" t="str">
        <f t="shared" ca="1" si="76"/>
        <v/>
      </c>
      <c r="H832" s="77" t="str">
        <f t="shared" ca="1" si="76"/>
        <v/>
      </c>
    </row>
    <row r="833" spans="1:8" ht="15.75" thickBot="1" x14ac:dyDescent="0.3">
      <c r="A833" s="75" t="str">
        <f t="shared" ca="1" si="73"/>
        <v/>
      </c>
      <c r="B833" s="76" t="str">
        <f t="shared" ca="1" si="76"/>
        <v/>
      </c>
      <c r="C833" s="76" t="str">
        <f t="shared" ca="1" si="76"/>
        <v/>
      </c>
      <c r="D833" s="76" t="str">
        <f t="shared" ca="1" si="76"/>
        <v/>
      </c>
      <c r="E833" s="76" t="str">
        <f t="shared" ca="1" si="76"/>
        <v/>
      </c>
      <c r="F833" s="76" t="str">
        <f t="shared" ca="1" si="76"/>
        <v/>
      </c>
      <c r="G833" s="76" t="str">
        <f t="shared" ca="1" si="76"/>
        <v/>
      </c>
      <c r="H833" s="77" t="str">
        <f t="shared" ca="1" si="76"/>
        <v/>
      </c>
    </row>
    <row r="834" spans="1:8" ht="15.75" thickBot="1" x14ac:dyDescent="0.3">
      <c r="A834" s="75" t="str">
        <f t="shared" ca="1" si="73"/>
        <v/>
      </c>
      <c r="B834" s="76" t="str">
        <f t="shared" ca="1" si="76"/>
        <v/>
      </c>
      <c r="C834" s="76" t="str">
        <f t="shared" ca="1" si="76"/>
        <v/>
      </c>
      <c r="D834" s="76" t="str">
        <f t="shared" ca="1" si="76"/>
        <v/>
      </c>
      <c r="E834" s="76" t="str">
        <f t="shared" ca="1" si="76"/>
        <v/>
      </c>
      <c r="F834" s="76" t="str">
        <f t="shared" ca="1" si="76"/>
        <v/>
      </c>
      <c r="G834" s="76" t="str">
        <f t="shared" ca="1" si="76"/>
        <v/>
      </c>
      <c r="H834" s="77" t="str">
        <f t="shared" ca="1" si="76"/>
        <v/>
      </c>
    </row>
    <row r="835" spans="1:8" ht="15.75" thickBot="1" x14ac:dyDescent="0.3">
      <c r="A835" s="75" t="str">
        <f t="shared" ca="1" si="73"/>
        <v/>
      </c>
      <c r="B835" s="76" t="str">
        <f t="shared" ca="1" si="76"/>
        <v/>
      </c>
      <c r="C835" s="76" t="str">
        <f t="shared" ca="1" si="76"/>
        <v/>
      </c>
      <c r="D835" s="76" t="str">
        <f t="shared" ca="1" si="76"/>
        <v/>
      </c>
      <c r="E835" s="76" t="str">
        <f t="shared" ca="1" si="76"/>
        <v/>
      </c>
      <c r="F835" s="76" t="str">
        <f t="shared" ca="1" si="76"/>
        <v/>
      </c>
      <c r="G835" s="76" t="str">
        <f t="shared" ca="1" si="76"/>
        <v/>
      </c>
      <c r="H835" s="77" t="str">
        <f t="shared" ca="1" si="76"/>
        <v/>
      </c>
    </row>
    <row r="836" spans="1:8" ht="15.75" thickBot="1" x14ac:dyDescent="0.3">
      <c r="A836" s="75" t="str">
        <f t="shared" ca="1" si="73"/>
        <v/>
      </c>
      <c r="B836" s="76" t="str">
        <f t="shared" ca="1" si="76"/>
        <v/>
      </c>
      <c r="C836" s="76" t="str">
        <f t="shared" ca="1" si="76"/>
        <v/>
      </c>
      <c r="D836" s="76" t="str">
        <f t="shared" ca="1" si="76"/>
        <v/>
      </c>
      <c r="E836" s="76" t="str">
        <f t="shared" ca="1" si="76"/>
        <v/>
      </c>
      <c r="F836" s="76" t="str">
        <f t="shared" ca="1" si="76"/>
        <v/>
      </c>
      <c r="G836" s="76" t="str">
        <f t="shared" ca="1" si="76"/>
        <v/>
      </c>
      <c r="H836" s="77" t="str">
        <f t="shared" ca="1" si="76"/>
        <v/>
      </c>
    </row>
    <row r="837" spans="1:8" ht="15.75" thickBot="1" x14ac:dyDescent="0.3">
      <c r="A837" s="75" t="str">
        <f t="shared" ca="1" si="73"/>
        <v/>
      </c>
      <c r="B837" s="76" t="str">
        <f t="shared" ca="1" si="76"/>
        <v/>
      </c>
      <c r="C837" s="76" t="str">
        <f t="shared" ca="1" si="76"/>
        <v/>
      </c>
      <c r="D837" s="76" t="str">
        <f t="shared" ca="1" si="76"/>
        <v/>
      </c>
      <c r="E837" s="76" t="str">
        <f t="shared" ca="1" si="76"/>
        <v/>
      </c>
      <c r="F837" s="76" t="str">
        <f t="shared" ca="1" si="76"/>
        <v/>
      </c>
      <c r="G837" s="76" t="str">
        <f t="shared" ca="1" si="76"/>
        <v/>
      </c>
      <c r="H837" s="77" t="str">
        <f t="shared" ca="1" si="76"/>
        <v/>
      </c>
    </row>
    <row r="838" spans="1:8" ht="15.75" thickBot="1" x14ac:dyDescent="0.3">
      <c r="A838" s="75" t="str">
        <f t="shared" ca="1" si="73"/>
        <v/>
      </c>
      <c r="B838" s="76" t="str">
        <f t="shared" ca="1" si="76"/>
        <v/>
      </c>
      <c r="C838" s="76" t="str">
        <f t="shared" ca="1" si="76"/>
        <v/>
      </c>
      <c r="D838" s="76" t="str">
        <f t="shared" ca="1" si="76"/>
        <v/>
      </c>
      <c r="E838" s="76" t="str">
        <f t="shared" ca="1" si="76"/>
        <v/>
      </c>
      <c r="F838" s="76" t="str">
        <f t="shared" ca="1" si="76"/>
        <v/>
      </c>
      <c r="G838" s="76" t="str">
        <f t="shared" ca="1" si="76"/>
        <v/>
      </c>
      <c r="H838" s="77" t="str">
        <f t="shared" ca="1" si="76"/>
        <v/>
      </c>
    </row>
    <row r="839" spans="1:8" ht="15.75" thickBot="1" x14ac:dyDescent="0.3">
      <c r="A839" s="75" t="str">
        <f t="shared" ca="1" si="73"/>
        <v/>
      </c>
      <c r="B839" s="76" t="str">
        <f t="shared" ca="1" si="76"/>
        <v/>
      </c>
      <c r="C839" s="76" t="str">
        <f t="shared" ca="1" si="76"/>
        <v/>
      </c>
      <c r="D839" s="76" t="str">
        <f t="shared" ca="1" si="76"/>
        <v/>
      </c>
      <c r="E839" s="76" t="str">
        <f t="shared" ca="1" si="76"/>
        <v/>
      </c>
      <c r="F839" s="76" t="str">
        <f t="shared" ca="1" si="76"/>
        <v/>
      </c>
      <c r="G839" s="76" t="str">
        <f t="shared" ca="1" si="76"/>
        <v/>
      </c>
      <c r="H839" s="77" t="str">
        <f t="shared" ca="1" si="76"/>
        <v/>
      </c>
    </row>
    <row r="840" spans="1:8" ht="15.75" thickBot="1" x14ac:dyDescent="0.3">
      <c r="A840" s="75" t="str">
        <f t="shared" ca="1" si="73"/>
        <v/>
      </c>
      <c r="B840" s="76" t="str">
        <f t="shared" ca="1" si="76"/>
        <v/>
      </c>
      <c r="C840" s="76" t="str">
        <f t="shared" ca="1" si="76"/>
        <v/>
      </c>
      <c r="D840" s="76" t="str">
        <f t="shared" ca="1" si="76"/>
        <v/>
      </c>
      <c r="E840" s="76" t="str">
        <f t="shared" ca="1" si="76"/>
        <v/>
      </c>
      <c r="F840" s="76" t="str">
        <f t="shared" ca="1" si="76"/>
        <v/>
      </c>
      <c r="G840" s="76" t="str">
        <f t="shared" ca="1" si="76"/>
        <v/>
      </c>
      <c r="H840" s="77" t="str">
        <f t="shared" ca="1" si="76"/>
        <v/>
      </c>
    </row>
    <row r="841" spans="1:8" ht="15.75" thickBot="1" x14ac:dyDescent="0.3">
      <c r="A841" s="75" t="str">
        <f t="shared" ca="1" si="73"/>
        <v/>
      </c>
      <c r="B841" s="76" t="str">
        <f t="shared" ca="1" si="76"/>
        <v/>
      </c>
      <c r="C841" s="76" t="str">
        <f t="shared" ca="1" si="76"/>
        <v/>
      </c>
      <c r="D841" s="76" t="str">
        <f t="shared" ca="1" si="76"/>
        <v/>
      </c>
      <c r="E841" s="76" t="str">
        <f t="shared" ca="1" si="76"/>
        <v/>
      </c>
      <c r="F841" s="76" t="str">
        <f t="shared" ca="1" si="76"/>
        <v/>
      </c>
      <c r="G841" s="76" t="str">
        <f t="shared" ca="1" si="76"/>
        <v/>
      </c>
      <c r="H841" s="77" t="str">
        <f t="shared" ca="1" si="76"/>
        <v/>
      </c>
    </row>
    <row r="842" spans="1:8" ht="15.75" thickBot="1" x14ac:dyDescent="0.3">
      <c r="A842" s="75" t="str">
        <f t="shared" ca="1" si="73"/>
        <v/>
      </c>
      <c r="B842" s="76" t="str">
        <f t="shared" ca="1" si="76"/>
        <v/>
      </c>
      <c r="C842" s="76" t="str">
        <f t="shared" ca="1" si="76"/>
        <v/>
      </c>
      <c r="D842" s="76" t="str">
        <f t="shared" ca="1" si="76"/>
        <v/>
      </c>
      <c r="E842" s="76" t="str">
        <f t="shared" ca="1" si="76"/>
        <v/>
      </c>
      <c r="F842" s="76" t="str">
        <f t="shared" ca="1" si="76"/>
        <v/>
      </c>
      <c r="G842" s="76" t="str">
        <f t="shared" ca="1" si="76"/>
        <v/>
      </c>
      <c r="H842" s="77" t="str">
        <f t="shared" ca="1" si="76"/>
        <v/>
      </c>
    </row>
    <row r="843" spans="1:8" ht="15.75" thickBot="1" x14ac:dyDescent="0.3">
      <c r="A843" s="75" t="str">
        <f t="shared" ca="1" si="73"/>
        <v/>
      </c>
      <c r="B843" s="76" t="str">
        <f t="shared" ca="1" si="76"/>
        <v/>
      </c>
      <c r="C843" s="76" t="str">
        <f t="shared" ca="1" si="76"/>
        <v/>
      </c>
      <c r="D843" s="76" t="str">
        <f t="shared" ca="1" si="76"/>
        <v/>
      </c>
      <c r="E843" s="76" t="str">
        <f t="shared" ca="1" si="76"/>
        <v/>
      </c>
      <c r="F843" s="76" t="str">
        <f t="shared" ca="1" si="76"/>
        <v/>
      </c>
      <c r="G843" s="76" t="str">
        <f t="shared" ca="1" si="76"/>
        <v/>
      </c>
      <c r="H843" s="77" t="str">
        <f t="shared" ca="1" si="76"/>
        <v/>
      </c>
    </row>
    <row r="844" spans="1:8" ht="15.75" thickBot="1" x14ac:dyDescent="0.3">
      <c r="A844" s="75" t="str">
        <f t="shared" ca="1" si="73"/>
        <v/>
      </c>
      <c r="B844" s="76" t="str">
        <f t="shared" ca="1" si="76"/>
        <v/>
      </c>
      <c r="C844" s="76" t="str">
        <f t="shared" ca="1" si="76"/>
        <v/>
      </c>
      <c r="D844" s="76" t="str">
        <f t="shared" ca="1" si="76"/>
        <v/>
      </c>
      <c r="E844" s="76" t="str">
        <f t="shared" ca="1" si="76"/>
        <v/>
      </c>
      <c r="F844" s="76" t="str">
        <f t="shared" ca="1" si="76"/>
        <v/>
      </c>
      <c r="G844" s="76" t="str">
        <f t="shared" ca="1" si="76"/>
        <v/>
      </c>
      <c r="H844" s="77" t="str">
        <f t="shared" ca="1" si="76"/>
        <v/>
      </c>
    </row>
    <row r="845" spans="1:8" ht="15.75" thickBot="1" x14ac:dyDescent="0.3">
      <c r="A845" s="75" t="str">
        <f t="shared" ca="1" si="73"/>
        <v/>
      </c>
      <c r="B845" s="76" t="str">
        <f t="shared" ca="1" si="76"/>
        <v/>
      </c>
      <c r="C845" s="76" t="str">
        <f t="shared" ca="1" si="76"/>
        <v/>
      </c>
      <c r="D845" s="76" t="str">
        <f t="shared" ca="1" si="76"/>
        <v/>
      </c>
      <c r="E845" s="76" t="str">
        <f t="shared" ca="1" si="76"/>
        <v/>
      </c>
      <c r="F845" s="76" t="str">
        <f t="shared" ca="1" si="76"/>
        <v/>
      </c>
      <c r="G845" s="76" t="str">
        <f t="shared" ca="1" si="76"/>
        <v/>
      </c>
      <c r="H845" s="77" t="str">
        <f t="shared" ca="1" si="76"/>
        <v/>
      </c>
    </row>
    <row r="846" spans="1:8" ht="15.75" thickBot="1" x14ac:dyDescent="0.3">
      <c r="A846" s="75" t="str">
        <f t="shared" ca="1" si="73"/>
        <v/>
      </c>
      <c r="B846" s="76" t="str">
        <f t="shared" ref="B846:H861" ca="1" si="77">IF($A846="","",((B$921-B$671)/250)+B845)</f>
        <v/>
      </c>
      <c r="C846" s="76" t="str">
        <f t="shared" ca="1" si="77"/>
        <v/>
      </c>
      <c r="D846" s="76" t="str">
        <f t="shared" ca="1" si="77"/>
        <v/>
      </c>
      <c r="E846" s="76" t="str">
        <f t="shared" ca="1" si="77"/>
        <v/>
      </c>
      <c r="F846" s="76" t="str">
        <f t="shared" ca="1" si="77"/>
        <v/>
      </c>
      <c r="G846" s="76" t="str">
        <f t="shared" ca="1" si="77"/>
        <v/>
      </c>
      <c r="H846" s="77" t="str">
        <f t="shared" ca="1" si="77"/>
        <v/>
      </c>
    </row>
    <row r="847" spans="1:8" ht="15.75" thickBot="1" x14ac:dyDescent="0.3">
      <c r="A847" s="75" t="str">
        <f t="shared" ca="1" si="73"/>
        <v/>
      </c>
      <c r="B847" s="76" t="str">
        <f t="shared" ca="1" si="77"/>
        <v/>
      </c>
      <c r="C847" s="76" t="str">
        <f t="shared" ca="1" si="77"/>
        <v/>
      </c>
      <c r="D847" s="76" t="str">
        <f t="shared" ca="1" si="77"/>
        <v/>
      </c>
      <c r="E847" s="76" t="str">
        <f t="shared" ca="1" si="77"/>
        <v/>
      </c>
      <c r="F847" s="76" t="str">
        <f t="shared" ca="1" si="77"/>
        <v/>
      </c>
      <c r="G847" s="76" t="str">
        <f t="shared" ca="1" si="77"/>
        <v/>
      </c>
      <c r="H847" s="77" t="str">
        <f t="shared" ca="1" si="77"/>
        <v/>
      </c>
    </row>
    <row r="848" spans="1:8" ht="15.75" thickBot="1" x14ac:dyDescent="0.3">
      <c r="A848" s="75" t="str">
        <f t="shared" ca="1" si="73"/>
        <v/>
      </c>
      <c r="B848" s="76" t="str">
        <f t="shared" ca="1" si="77"/>
        <v/>
      </c>
      <c r="C848" s="76" t="str">
        <f t="shared" ca="1" si="77"/>
        <v/>
      </c>
      <c r="D848" s="76" t="str">
        <f t="shared" ca="1" si="77"/>
        <v/>
      </c>
      <c r="E848" s="76" t="str">
        <f t="shared" ca="1" si="77"/>
        <v/>
      </c>
      <c r="F848" s="76" t="str">
        <f t="shared" ca="1" si="77"/>
        <v/>
      </c>
      <c r="G848" s="76" t="str">
        <f t="shared" ca="1" si="77"/>
        <v/>
      </c>
      <c r="H848" s="77" t="str">
        <f t="shared" ca="1" si="77"/>
        <v/>
      </c>
    </row>
    <row r="849" spans="1:8" ht="15.75" thickBot="1" x14ac:dyDescent="0.3">
      <c r="A849" s="75" t="str">
        <f t="shared" ca="1" si="73"/>
        <v/>
      </c>
      <c r="B849" s="76" t="str">
        <f t="shared" ca="1" si="77"/>
        <v/>
      </c>
      <c r="C849" s="76" t="str">
        <f t="shared" ca="1" si="77"/>
        <v/>
      </c>
      <c r="D849" s="76" t="str">
        <f t="shared" ca="1" si="77"/>
        <v/>
      </c>
      <c r="E849" s="76" t="str">
        <f t="shared" ca="1" si="77"/>
        <v/>
      </c>
      <c r="F849" s="76" t="str">
        <f t="shared" ca="1" si="77"/>
        <v/>
      </c>
      <c r="G849" s="76" t="str">
        <f t="shared" ca="1" si="77"/>
        <v/>
      </c>
      <c r="H849" s="77" t="str">
        <f t="shared" ca="1" si="77"/>
        <v/>
      </c>
    </row>
    <row r="850" spans="1:8" ht="15.75" thickBot="1" x14ac:dyDescent="0.3">
      <c r="A850" s="75" t="str">
        <f t="shared" ca="1" si="73"/>
        <v/>
      </c>
      <c r="B850" s="76" t="str">
        <f t="shared" ca="1" si="77"/>
        <v/>
      </c>
      <c r="C850" s="76" t="str">
        <f t="shared" ca="1" si="77"/>
        <v/>
      </c>
      <c r="D850" s="76" t="str">
        <f t="shared" ca="1" si="77"/>
        <v/>
      </c>
      <c r="E850" s="76" t="str">
        <f t="shared" ca="1" si="77"/>
        <v/>
      </c>
      <c r="F850" s="76" t="str">
        <f t="shared" ca="1" si="77"/>
        <v/>
      </c>
      <c r="G850" s="76" t="str">
        <f t="shared" ca="1" si="77"/>
        <v/>
      </c>
      <c r="H850" s="77" t="str">
        <f t="shared" ca="1" si="77"/>
        <v/>
      </c>
    </row>
    <row r="851" spans="1:8" ht="15.75" thickBot="1" x14ac:dyDescent="0.3">
      <c r="A851" s="75" t="str">
        <f t="shared" ca="1" si="73"/>
        <v/>
      </c>
      <c r="B851" s="76" t="str">
        <f t="shared" ca="1" si="77"/>
        <v/>
      </c>
      <c r="C851" s="76" t="str">
        <f t="shared" ca="1" si="77"/>
        <v/>
      </c>
      <c r="D851" s="76" t="str">
        <f t="shared" ca="1" si="77"/>
        <v/>
      </c>
      <c r="E851" s="76" t="str">
        <f t="shared" ca="1" si="77"/>
        <v/>
      </c>
      <c r="F851" s="76" t="str">
        <f t="shared" ca="1" si="77"/>
        <v/>
      </c>
      <c r="G851" s="76" t="str">
        <f t="shared" ca="1" si="77"/>
        <v/>
      </c>
      <c r="H851" s="77" t="str">
        <f t="shared" ca="1" si="77"/>
        <v/>
      </c>
    </row>
    <row r="852" spans="1:8" ht="15.75" thickBot="1" x14ac:dyDescent="0.3">
      <c r="A852" s="75" t="str">
        <f t="shared" ca="1" si="73"/>
        <v/>
      </c>
      <c r="B852" s="76" t="str">
        <f t="shared" ca="1" si="77"/>
        <v/>
      </c>
      <c r="C852" s="76" t="str">
        <f t="shared" ca="1" si="77"/>
        <v/>
      </c>
      <c r="D852" s="76" t="str">
        <f t="shared" ca="1" si="77"/>
        <v/>
      </c>
      <c r="E852" s="76" t="str">
        <f t="shared" ca="1" si="77"/>
        <v/>
      </c>
      <c r="F852" s="76" t="str">
        <f t="shared" ca="1" si="77"/>
        <v/>
      </c>
      <c r="G852" s="76" t="str">
        <f t="shared" ca="1" si="77"/>
        <v/>
      </c>
      <c r="H852" s="77" t="str">
        <f t="shared" ca="1" si="77"/>
        <v/>
      </c>
    </row>
    <row r="853" spans="1:8" ht="15.75" thickBot="1" x14ac:dyDescent="0.3">
      <c r="A853" s="75" t="str">
        <f t="shared" ca="1" si="73"/>
        <v/>
      </c>
      <c r="B853" s="76" t="str">
        <f t="shared" ca="1" si="77"/>
        <v/>
      </c>
      <c r="C853" s="76" t="str">
        <f t="shared" ca="1" si="77"/>
        <v/>
      </c>
      <c r="D853" s="76" t="str">
        <f t="shared" ca="1" si="77"/>
        <v/>
      </c>
      <c r="E853" s="76" t="str">
        <f t="shared" ca="1" si="77"/>
        <v/>
      </c>
      <c r="F853" s="76" t="str">
        <f t="shared" ca="1" si="77"/>
        <v/>
      </c>
      <c r="G853" s="76" t="str">
        <f t="shared" ca="1" si="77"/>
        <v/>
      </c>
      <c r="H853" s="77" t="str">
        <f t="shared" ca="1" si="77"/>
        <v/>
      </c>
    </row>
    <row r="854" spans="1:8" ht="15.75" thickBot="1" x14ac:dyDescent="0.3">
      <c r="A854" s="75" t="str">
        <f t="shared" ca="1" si="73"/>
        <v/>
      </c>
      <c r="B854" s="76" t="str">
        <f t="shared" ca="1" si="77"/>
        <v/>
      </c>
      <c r="C854" s="76" t="str">
        <f t="shared" ca="1" si="77"/>
        <v/>
      </c>
      <c r="D854" s="76" t="str">
        <f t="shared" ca="1" si="77"/>
        <v/>
      </c>
      <c r="E854" s="76" t="str">
        <f t="shared" ca="1" si="77"/>
        <v/>
      </c>
      <c r="F854" s="76" t="str">
        <f t="shared" ca="1" si="77"/>
        <v/>
      </c>
      <c r="G854" s="76" t="str">
        <f t="shared" ca="1" si="77"/>
        <v/>
      </c>
      <c r="H854" s="77" t="str">
        <f t="shared" ca="1" si="77"/>
        <v/>
      </c>
    </row>
    <row r="855" spans="1:8" ht="15.75" thickBot="1" x14ac:dyDescent="0.3">
      <c r="A855" s="75" t="str">
        <f t="shared" ca="1" si="73"/>
        <v/>
      </c>
      <c r="B855" s="76" t="str">
        <f t="shared" ca="1" si="77"/>
        <v/>
      </c>
      <c r="C855" s="76" t="str">
        <f t="shared" ca="1" si="77"/>
        <v/>
      </c>
      <c r="D855" s="76" t="str">
        <f t="shared" ca="1" si="77"/>
        <v/>
      </c>
      <c r="E855" s="76" t="str">
        <f t="shared" ca="1" si="77"/>
        <v/>
      </c>
      <c r="F855" s="76" t="str">
        <f t="shared" ca="1" si="77"/>
        <v/>
      </c>
      <c r="G855" s="76" t="str">
        <f t="shared" ca="1" si="77"/>
        <v/>
      </c>
      <c r="H855" s="77" t="str">
        <f t="shared" ca="1" si="77"/>
        <v/>
      </c>
    </row>
    <row r="856" spans="1:8" ht="15.75" thickBot="1" x14ac:dyDescent="0.3">
      <c r="A856" s="75" t="str">
        <f t="shared" ca="1" si="73"/>
        <v/>
      </c>
      <c r="B856" s="76" t="str">
        <f t="shared" ca="1" si="77"/>
        <v/>
      </c>
      <c r="C856" s="76" t="str">
        <f t="shared" ca="1" si="77"/>
        <v/>
      </c>
      <c r="D856" s="76" t="str">
        <f t="shared" ca="1" si="77"/>
        <v/>
      </c>
      <c r="E856" s="76" t="str">
        <f t="shared" ca="1" si="77"/>
        <v/>
      </c>
      <c r="F856" s="76" t="str">
        <f t="shared" ca="1" si="77"/>
        <v/>
      </c>
      <c r="G856" s="76" t="str">
        <f t="shared" ca="1" si="77"/>
        <v/>
      </c>
      <c r="H856" s="77" t="str">
        <f t="shared" ca="1" si="77"/>
        <v/>
      </c>
    </row>
    <row r="857" spans="1:8" ht="15.75" thickBot="1" x14ac:dyDescent="0.3">
      <c r="A857" s="75" t="str">
        <f t="shared" ca="1" si="73"/>
        <v/>
      </c>
      <c r="B857" s="76" t="str">
        <f t="shared" ca="1" si="77"/>
        <v/>
      </c>
      <c r="C857" s="76" t="str">
        <f t="shared" ca="1" si="77"/>
        <v/>
      </c>
      <c r="D857" s="76" t="str">
        <f t="shared" ca="1" si="77"/>
        <v/>
      </c>
      <c r="E857" s="76" t="str">
        <f t="shared" ca="1" si="77"/>
        <v/>
      </c>
      <c r="F857" s="76" t="str">
        <f t="shared" ca="1" si="77"/>
        <v/>
      </c>
      <c r="G857" s="76" t="str">
        <f t="shared" ca="1" si="77"/>
        <v/>
      </c>
      <c r="H857" s="77" t="str">
        <f t="shared" ca="1" si="77"/>
        <v/>
      </c>
    </row>
    <row r="858" spans="1:8" ht="15.75" thickBot="1" x14ac:dyDescent="0.3">
      <c r="A858" s="75" t="str">
        <f t="shared" ca="1" si="73"/>
        <v/>
      </c>
      <c r="B858" s="76" t="str">
        <f t="shared" ca="1" si="77"/>
        <v/>
      </c>
      <c r="C858" s="76" t="str">
        <f t="shared" ca="1" si="77"/>
        <v/>
      </c>
      <c r="D858" s="76" t="str">
        <f t="shared" ca="1" si="77"/>
        <v/>
      </c>
      <c r="E858" s="76" t="str">
        <f t="shared" ca="1" si="77"/>
        <v/>
      </c>
      <c r="F858" s="76" t="str">
        <f t="shared" ca="1" si="77"/>
        <v/>
      </c>
      <c r="G858" s="76" t="str">
        <f t="shared" ca="1" si="77"/>
        <v/>
      </c>
      <c r="H858" s="77" t="str">
        <f t="shared" ca="1" si="77"/>
        <v/>
      </c>
    </row>
    <row r="859" spans="1:8" ht="15.75" thickBot="1" x14ac:dyDescent="0.3">
      <c r="A859" s="75" t="str">
        <f t="shared" ca="1" si="73"/>
        <v/>
      </c>
      <c r="B859" s="76" t="str">
        <f t="shared" ca="1" si="77"/>
        <v/>
      </c>
      <c r="C859" s="76" t="str">
        <f t="shared" ca="1" si="77"/>
        <v/>
      </c>
      <c r="D859" s="76" t="str">
        <f t="shared" ca="1" si="77"/>
        <v/>
      </c>
      <c r="E859" s="76" t="str">
        <f t="shared" ca="1" si="77"/>
        <v/>
      </c>
      <c r="F859" s="76" t="str">
        <f t="shared" ca="1" si="77"/>
        <v/>
      </c>
      <c r="G859" s="76" t="str">
        <f t="shared" ca="1" si="77"/>
        <v/>
      </c>
      <c r="H859" s="77" t="str">
        <f t="shared" ca="1" si="77"/>
        <v/>
      </c>
    </row>
    <row r="860" spans="1:8" ht="15.75" thickBot="1" x14ac:dyDescent="0.3">
      <c r="A860" s="75" t="str">
        <f t="shared" ca="1" si="73"/>
        <v/>
      </c>
      <c r="B860" s="76" t="str">
        <f t="shared" ca="1" si="77"/>
        <v/>
      </c>
      <c r="C860" s="76" t="str">
        <f t="shared" ca="1" si="77"/>
        <v/>
      </c>
      <c r="D860" s="76" t="str">
        <f t="shared" ca="1" si="77"/>
        <v/>
      </c>
      <c r="E860" s="76" t="str">
        <f t="shared" ca="1" si="77"/>
        <v/>
      </c>
      <c r="F860" s="76" t="str">
        <f t="shared" ca="1" si="77"/>
        <v/>
      </c>
      <c r="G860" s="76" t="str">
        <f t="shared" ca="1" si="77"/>
        <v/>
      </c>
      <c r="H860" s="77" t="str">
        <f t="shared" ca="1" si="77"/>
        <v/>
      </c>
    </row>
    <row r="861" spans="1:8" ht="15.75" thickBot="1" x14ac:dyDescent="0.3">
      <c r="A861" s="75" t="str">
        <f t="shared" ca="1" si="73"/>
        <v/>
      </c>
      <c r="B861" s="76" t="str">
        <f t="shared" ca="1" si="77"/>
        <v/>
      </c>
      <c r="C861" s="76" t="str">
        <f t="shared" ca="1" si="77"/>
        <v/>
      </c>
      <c r="D861" s="76" t="str">
        <f t="shared" ca="1" si="77"/>
        <v/>
      </c>
      <c r="E861" s="76" t="str">
        <f t="shared" ca="1" si="77"/>
        <v/>
      </c>
      <c r="F861" s="76" t="str">
        <f t="shared" ca="1" si="77"/>
        <v/>
      </c>
      <c r="G861" s="76" t="str">
        <f t="shared" ca="1" si="77"/>
        <v/>
      </c>
      <c r="H861" s="77" t="str">
        <f t="shared" ca="1" si="77"/>
        <v/>
      </c>
    </row>
    <row r="862" spans="1:8" ht="15.75" thickBot="1" x14ac:dyDescent="0.3">
      <c r="A862" s="75" t="str">
        <f t="shared" ref="A862:A917" ca="1" si="78">IF($A$671="","",ROUND(A861+0.001,3))</f>
        <v/>
      </c>
      <c r="B862" s="76" t="str">
        <f t="shared" ref="B862:H877" ca="1" si="79">IF($A862="","",((B$921-B$671)/250)+B861)</f>
        <v/>
      </c>
      <c r="C862" s="76" t="str">
        <f t="shared" ca="1" si="79"/>
        <v/>
      </c>
      <c r="D862" s="76" t="str">
        <f t="shared" ca="1" si="79"/>
        <v/>
      </c>
      <c r="E862" s="76" t="str">
        <f t="shared" ca="1" si="79"/>
        <v/>
      </c>
      <c r="F862" s="76" t="str">
        <f t="shared" ca="1" si="79"/>
        <v/>
      </c>
      <c r="G862" s="76" t="str">
        <f t="shared" ca="1" si="79"/>
        <v/>
      </c>
      <c r="H862" s="77" t="str">
        <f t="shared" ca="1" si="79"/>
        <v/>
      </c>
    </row>
    <row r="863" spans="1:8" ht="15.75" thickBot="1" x14ac:dyDescent="0.3">
      <c r="A863" s="75" t="str">
        <f t="shared" ca="1" si="78"/>
        <v/>
      </c>
      <c r="B863" s="76" t="str">
        <f t="shared" ca="1" si="79"/>
        <v/>
      </c>
      <c r="C863" s="76" t="str">
        <f t="shared" ca="1" si="79"/>
        <v/>
      </c>
      <c r="D863" s="76" t="str">
        <f t="shared" ca="1" si="79"/>
        <v/>
      </c>
      <c r="E863" s="76" t="str">
        <f t="shared" ca="1" si="79"/>
        <v/>
      </c>
      <c r="F863" s="76" t="str">
        <f t="shared" ca="1" si="79"/>
        <v/>
      </c>
      <c r="G863" s="76" t="str">
        <f t="shared" ca="1" si="79"/>
        <v/>
      </c>
      <c r="H863" s="77" t="str">
        <f t="shared" ca="1" si="79"/>
        <v/>
      </c>
    </row>
    <row r="864" spans="1:8" ht="15.75" thickBot="1" x14ac:dyDescent="0.3">
      <c r="A864" s="75" t="str">
        <f t="shared" ca="1" si="78"/>
        <v/>
      </c>
      <c r="B864" s="76" t="str">
        <f t="shared" ca="1" si="79"/>
        <v/>
      </c>
      <c r="C864" s="76" t="str">
        <f t="shared" ca="1" si="79"/>
        <v/>
      </c>
      <c r="D864" s="76" t="str">
        <f t="shared" ca="1" si="79"/>
        <v/>
      </c>
      <c r="E864" s="76" t="str">
        <f t="shared" ca="1" si="79"/>
        <v/>
      </c>
      <c r="F864" s="76" t="str">
        <f t="shared" ca="1" si="79"/>
        <v/>
      </c>
      <c r="G864" s="76" t="str">
        <f t="shared" ca="1" si="79"/>
        <v/>
      </c>
      <c r="H864" s="77" t="str">
        <f t="shared" ca="1" si="79"/>
        <v/>
      </c>
    </row>
    <row r="865" spans="1:8" ht="15.75" thickBot="1" x14ac:dyDescent="0.3">
      <c r="A865" s="75" t="str">
        <f t="shared" ca="1" si="78"/>
        <v/>
      </c>
      <c r="B865" s="76" t="str">
        <f t="shared" ca="1" si="79"/>
        <v/>
      </c>
      <c r="C865" s="76" t="str">
        <f t="shared" ca="1" si="79"/>
        <v/>
      </c>
      <c r="D865" s="76" t="str">
        <f t="shared" ca="1" si="79"/>
        <v/>
      </c>
      <c r="E865" s="76" t="str">
        <f t="shared" ca="1" si="79"/>
        <v/>
      </c>
      <c r="F865" s="76" t="str">
        <f t="shared" ca="1" si="79"/>
        <v/>
      </c>
      <c r="G865" s="76" t="str">
        <f t="shared" ca="1" si="79"/>
        <v/>
      </c>
      <c r="H865" s="77" t="str">
        <f t="shared" ca="1" si="79"/>
        <v/>
      </c>
    </row>
    <row r="866" spans="1:8" ht="15.75" thickBot="1" x14ac:dyDescent="0.3">
      <c r="A866" s="75" t="str">
        <f t="shared" ca="1" si="78"/>
        <v/>
      </c>
      <c r="B866" s="76" t="str">
        <f t="shared" ca="1" si="79"/>
        <v/>
      </c>
      <c r="C866" s="76" t="str">
        <f t="shared" ca="1" si="79"/>
        <v/>
      </c>
      <c r="D866" s="76" t="str">
        <f t="shared" ca="1" si="79"/>
        <v/>
      </c>
      <c r="E866" s="76" t="str">
        <f t="shared" ca="1" si="79"/>
        <v/>
      </c>
      <c r="F866" s="76" t="str">
        <f t="shared" ca="1" si="79"/>
        <v/>
      </c>
      <c r="G866" s="76" t="str">
        <f t="shared" ca="1" si="79"/>
        <v/>
      </c>
      <c r="H866" s="77" t="str">
        <f t="shared" ca="1" si="79"/>
        <v/>
      </c>
    </row>
    <row r="867" spans="1:8" ht="15.75" thickBot="1" x14ac:dyDescent="0.3">
      <c r="A867" s="75" t="str">
        <f t="shared" ca="1" si="78"/>
        <v/>
      </c>
      <c r="B867" s="76" t="str">
        <f t="shared" ca="1" si="79"/>
        <v/>
      </c>
      <c r="C867" s="76" t="str">
        <f t="shared" ca="1" si="79"/>
        <v/>
      </c>
      <c r="D867" s="76" t="str">
        <f t="shared" ca="1" si="79"/>
        <v/>
      </c>
      <c r="E867" s="76" t="str">
        <f t="shared" ca="1" si="79"/>
        <v/>
      </c>
      <c r="F867" s="76" t="str">
        <f t="shared" ca="1" si="79"/>
        <v/>
      </c>
      <c r="G867" s="76" t="str">
        <f t="shared" ca="1" si="79"/>
        <v/>
      </c>
      <c r="H867" s="77" t="str">
        <f t="shared" ca="1" si="79"/>
        <v/>
      </c>
    </row>
    <row r="868" spans="1:8" ht="15.75" thickBot="1" x14ac:dyDescent="0.3">
      <c r="A868" s="75" t="str">
        <f t="shared" ca="1" si="78"/>
        <v/>
      </c>
      <c r="B868" s="76" t="str">
        <f t="shared" ca="1" si="79"/>
        <v/>
      </c>
      <c r="C868" s="76" t="str">
        <f t="shared" ca="1" si="79"/>
        <v/>
      </c>
      <c r="D868" s="76" t="str">
        <f t="shared" ca="1" si="79"/>
        <v/>
      </c>
      <c r="E868" s="76" t="str">
        <f t="shared" ca="1" si="79"/>
        <v/>
      </c>
      <c r="F868" s="76" t="str">
        <f t="shared" ca="1" si="79"/>
        <v/>
      </c>
      <c r="G868" s="76" t="str">
        <f t="shared" ca="1" si="79"/>
        <v/>
      </c>
      <c r="H868" s="77" t="str">
        <f t="shared" ca="1" si="79"/>
        <v/>
      </c>
    </row>
    <row r="869" spans="1:8" ht="15.75" thickBot="1" x14ac:dyDescent="0.3">
      <c r="A869" s="75" t="str">
        <f t="shared" ca="1" si="78"/>
        <v/>
      </c>
      <c r="B869" s="76" t="str">
        <f t="shared" ca="1" si="79"/>
        <v/>
      </c>
      <c r="C869" s="76" t="str">
        <f t="shared" ca="1" si="79"/>
        <v/>
      </c>
      <c r="D869" s="76" t="str">
        <f t="shared" ca="1" si="79"/>
        <v/>
      </c>
      <c r="E869" s="76" t="str">
        <f t="shared" ca="1" si="79"/>
        <v/>
      </c>
      <c r="F869" s="76" t="str">
        <f t="shared" ca="1" si="79"/>
        <v/>
      </c>
      <c r="G869" s="76" t="str">
        <f t="shared" ca="1" si="79"/>
        <v/>
      </c>
      <c r="H869" s="77" t="str">
        <f t="shared" ca="1" si="79"/>
        <v/>
      </c>
    </row>
    <row r="870" spans="1:8" ht="15.75" thickBot="1" x14ac:dyDescent="0.3">
      <c r="A870" s="75" t="str">
        <f t="shared" ca="1" si="78"/>
        <v/>
      </c>
      <c r="B870" s="76" t="str">
        <f t="shared" ca="1" si="79"/>
        <v/>
      </c>
      <c r="C870" s="76" t="str">
        <f t="shared" ca="1" si="79"/>
        <v/>
      </c>
      <c r="D870" s="76" t="str">
        <f t="shared" ca="1" si="79"/>
        <v/>
      </c>
      <c r="E870" s="76" t="str">
        <f t="shared" ca="1" si="79"/>
        <v/>
      </c>
      <c r="F870" s="76" t="str">
        <f t="shared" ca="1" si="79"/>
        <v/>
      </c>
      <c r="G870" s="76" t="str">
        <f t="shared" ca="1" si="79"/>
        <v/>
      </c>
      <c r="H870" s="77" t="str">
        <f t="shared" ca="1" si="79"/>
        <v/>
      </c>
    </row>
    <row r="871" spans="1:8" ht="15.75" thickBot="1" x14ac:dyDescent="0.3">
      <c r="A871" s="75" t="str">
        <f t="shared" ca="1" si="78"/>
        <v/>
      </c>
      <c r="B871" s="76" t="str">
        <f t="shared" ca="1" si="79"/>
        <v/>
      </c>
      <c r="C871" s="76" t="str">
        <f t="shared" ca="1" si="79"/>
        <v/>
      </c>
      <c r="D871" s="76" t="str">
        <f t="shared" ca="1" si="79"/>
        <v/>
      </c>
      <c r="E871" s="76" t="str">
        <f t="shared" ca="1" si="79"/>
        <v/>
      </c>
      <c r="F871" s="76" t="str">
        <f t="shared" ca="1" si="79"/>
        <v/>
      </c>
      <c r="G871" s="76" t="str">
        <f t="shared" ca="1" si="79"/>
        <v/>
      </c>
      <c r="H871" s="77" t="str">
        <f t="shared" ca="1" si="79"/>
        <v/>
      </c>
    </row>
    <row r="872" spans="1:8" ht="15.75" thickBot="1" x14ac:dyDescent="0.3">
      <c r="A872" s="75" t="str">
        <f t="shared" ca="1" si="78"/>
        <v/>
      </c>
      <c r="B872" s="76" t="str">
        <f t="shared" ca="1" si="79"/>
        <v/>
      </c>
      <c r="C872" s="76" t="str">
        <f t="shared" ca="1" si="79"/>
        <v/>
      </c>
      <c r="D872" s="76" t="str">
        <f t="shared" ca="1" si="79"/>
        <v/>
      </c>
      <c r="E872" s="76" t="str">
        <f t="shared" ca="1" si="79"/>
        <v/>
      </c>
      <c r="F872" s="76" t="str">
        <f t="shared" ca="1" si="79"/>
        <v/>
      </c>
      <c r="G872" s="76" t="str">
        <f t="shared" ca="1" si="79"/>
        <v/>
      </c>
      <c r="H872" s="77" t="str">
        <f t="shared" ca="1" si="79"/>
        <v/>
      </c>
    </row>
    <row r="873" spans="1:8" ht="15.75" thickBot="1" x14ac:dyDescent="0.3">
      <c r="A873" s="75" t="str">
        <f t="shared" ca="1" si="78"/>
        <v/>
      </c>
      <c r="B873" s="76" t="str">
        <f t="shared" ca="1" si="79"/>
        <v/>
      </c>
      <c r="C873" s="76" t="str">
        <f t="shared" ca="1" si="79"/>
        <v/>
      </c>
      <c r="D873" s="76" t="str">
        <f t="shared" ca="1" si="79"/>
        <v/>
      </c>
      <c r="E873" s="76" t="str">
        <f t="shared" ca="1" si="79"/>
        <v/>
      </c>
      <c r="F873" s="76" t="str">
        <f t="shared" ca="1" si="79"/>
        <v/>
      </c>
      <c r="G873" s="76" t="str">
        <f t="shared" ca="1" si="79"/>
        <v/>
      </c>
      <c r="H873" s="77" t="str">
        <f t="shared" ca="1" si="79"/>
        <v/>
      </c>
    </row>
    <row r="874" spans="1:8" ht="15.75" thickBot="1" x14ac:dyDescent="0.3">
      <c r="A874" s="75" t="str">
        <f t="shared" ca="1" si="78"/>
        <v/>
      </c>
      <c r="B874" s="76" t="str">
        <f t="shared" ca="1" si="79"/>
        <v/>
      </c>
      <c r="C874" s="76" t="str">
        <f t="shared" ca="1" si="79"/>
        <v/>
      </c>
      <c r="D874" s="76" t="str">
        <f t="shared" ca="1" si="79"/>
        <v/>
      </c>
      <c r="E874" s="76" t="str">
        <f t="shared" ca="1" si="79"/>
        <v/>
      </c>
      <c r="F874" s="76" t="str">
        <f t="shared" ca="1" si="79"/>
        <v/>
      </c>
      <c r="G874" s="76" t="str">
        <f t="shared" ca="1" si="79"/>
        <v/>
      </c>
      <c r="H874" s="77" t="str">
        <f t="shared" ca="1" si="79"/>
        <v/>
      </c>
    </row>
    <row r="875" spans="1:8" ht="15.75" thickBot="1" x14ac:dyDescent="0.3">
      <c r="A875" s="75" t="str">
        <f t="shared" ca="1" si="78"/>
        <v/>
      </c>
      <c r="B875" s="76" t="str">
        <f t="shared" ca="1" si="79"/>
        <v/>
      </c>
      <c r="C875" s="76" t="str">
        <f t="shared" ca="1" si="79"/>
        <v/>
      </c>
      <c r="D875" s="76" t="str">
        <f t="shared" ca="1" si="79"/>
        <v/>
      </c>
      <c r="E875" s="76" t="str">
        <f t="shared" ca="1" si="79"/>
        <v/>
      </c>
      <c r="F875" s="76" t="str">
        <f t="shared" ca="1" si="79"/>
        <v/>
      </c>
      <c r="G875" s="76" t="str">
        <f t="shared" ca="1" si="79"/>
        <v/>
      </c>
      <c r="H875" s="77" t="str">
        <f t="shared" ca="1" si="79"/>
        <v/>
      </c>
    </row>
    <row r="876" spans="1:8" ht="15.75" thickBot="1" x14ac:dyDescent="0.3">
      <c r="A876" s="75" t="str">
        <f t="shared" ca="1" si="78"/>
        <v/>
      </c>
      <c r="B876" s="76" t="str">
        <f t="shared" ca="1" si="79"/>
        <v/>
      </c>
      <c r="C876" s="76" t="str">
        <f t="shared" ca="1" si="79"/>
        <v/>
      </c>
      <c r="D876" s="76" t="str">
        <f t="shared" ca="1" si="79"/>
        <v/>
      </c>
      <c r="E876" s="76" t="str">
        <f t="shared" ca="1" si="79"/>
        <v/>
      </c>
      <c r="F876" s="76" t="str">
        <f t="shared" ca="1" si="79"/>
        <v/>
      </c>
      <c r="G876" s="76" t="str">
        <f t="shared" ca="1" si="79"/>
        <v/>
      </c>
      <c r="H876" s="77" t="str">
        <f t="shared" ca="1" si="79"/>
        <v/>
      </c>
    </row>
    <row r="877" spans="1:8" ht="15.75" thickBot="1" x14ac:dyDescent="0.3">
      <c r="A877" s="75" t="str">
        <f t="shared" ca="1" si="78"/>
        <v/>
      </c>
      <c r="B877" s="76" t="str">
        <f t="shared" ca="1" si="79"/>
        <v/>
      </c>
      <c r="C877" s="76" t="str">
        <f t="shared" ca="1" si="79"/>
        <v/>
      </c>
      <c r="D877" s="76" t="str">
        <f t="shared" ca="1" si="79"/>
        <v/>
      </c>
      <c r="E877" s="76" t="str">
        <f t="shared" ca="1" si="79"/>
        <v/>
      </c>
      <c r="F877" s="76" t="str">
        <f t="shared" ca="1" si="79"/>
        <v/>
      </c>
      <c r="G877" s="76" t="str">
        <f t="shared" ca="1" si="79"/>
        <v/>
      </c>
      <c r="H877" s="77" t="str">
        <f t="shared" ca="1" si="79"/>
        <v/>
      </c>
    </row>
    <row r="878" spans="1:8" ht="15.75" thickBot="1" x14ac:dyDescent="0.3">
      <c r="A878" s="75" t="str">
        <f t="shared" ca="1" si="78"/>
        <v/>
      </c>
      <c r="B878" s="76" t="str">
        <f t="shared" ref="B878:H893" ca="1" si="80">IF($A878="","",((B$921-B$671)/250)+B877)</f>
        <v/>
      </c>
      <c r="C878" s="76" t="str">
        <f t="shared" ca="1" si="80"/>
        <v/>
      </c>
      <c r="D878" s="76" t="str">
        <f t="shared" ca="1" si="80"/>
        <v/>
      </c>
      <c r="E878" s="76" t="str">
        <f t="shared" ca="1" si="80"/>
        <v/>
      </c>
      <c r="F878" s="76" t="str">
        <f t="shared" ca="1" si="80"/>
        <v/>
      </c>
      <c r="G878" s="76" t="str">
        <f t="shared" ca="1" si="80"/>
        <v/>
      </c>
      <c r="H878" s="77" t="str">
        <f t="shared" ca="1" si="80"/>
        <v/>
      </c>
    </row>
    <row r="879" spans="1:8" ht="15.75" thickBot="1" x14ac:dyDescent="0.3">
      <c r="A879" s="75" t="str">
        <f t="shared" ca="1" si="78"/>
        <v/>
      </c>
      <c r="B879" s="76" t="str">
        <f t="shared" ca="1" si="80"/>
        <v/>
      </c>
      <c r="C879" s="76" t="str">
        <f t="shared" ca="1" si="80"/>
        <v/>
      </c>
      <c r="D879" s="76" t="str">
        <f t="shared" ca="1" si="80"/>
        <v/>
      </c>
      <c r="E879" s="76" t="str">
        <f t="shared" ca="1" si="80"/>
        <v/>
      </c>
      <c r="F879" s="76" t="str">
        <f t="shared" ca="1" si="80"/>
        <v/>
      </c>
      <c r="G879" s="76" t="str">
        <f t="shared" ca="1" si="80"/>
        <v/>
      </c>
      <c r="H879" s="77" t="str">
        <f t="shared" ca="1" si="80"/>
        <v/>
      </c>
    </row>
    <row r="880" spans="1:8" ht="15.75" thickBot="1" x14ac:dyDescent="0.3">
      <c r="A880" s="75" t="str">
        <f t="shared" ca="1" si="78"/>
        <v/>
      </c>
      <c r="B880" s="76" t="str">
        <f t="shared" ca="1" si="80"/>
        <v/>
      </c>
      <c r="C880" s="76" t="str">
        <f t="shared" ca="1" si="80"/>
        <v/>
      </c>
      <c r="D880" s="76" t="str">
        <f t="shared" ca="1" si="80"/>
        <v/>
      </c>
      <c r="E880" s="76" t="str">
        <f t="shared" ca="1" si="80"/>
        <v/>
      </c>
      <c r="F880" s="76" t="str">
        <f t="shared" ca="1" si="80"/>
        <v/>
      </c>
      <c r="G880" s="76" t="str">
        <f t="shared" ca="1" si="80"/>
        <v/>
      </c>
      <c r="H880" s="77" t="str">
        <f t="shared" ca="1" si="80"/>
        <v/>
      </c>
    </row>
    <row r="881" spans="1:8" ht="15.75" thickBot="1" x14ac:dyDescent="0.3">
      <c r="A881" s="75" t="str">
        <f t="shared" ca="1" si="78"/>
        <v/>
      </c>
      <c r="B881" s="76" t="str">
        <f t="shared" ca="1" si="80"/>
        <v/>
      </c>
      <c r="C881" s="76" t="str">
        <f t="shared" ca="1" si="80"/>
        <v/>
      </c>
      <c r="D881" s="76" t="str">
        <f t="shared" ca="1" si="80"/>
        <v/>
      </c>
      <c r="E881" s="76" t="str">
        <f t="shared" ca="1" si="80"/>
        <v/>
      </c>
      <c r="F881" s="76" t="str">
        <f t="shared" ca="1" si="80"/>
        <v/>
      </c>
      <c r="G881" s="76" t="str">
        <f t="shared" ca="1" si="80"/>
        <v/>
      </c>
      <c r="H881" s="77" t="str">
        <f t="shared" ca="1" si="80"/>
        <v/>
      </c>
    </row>
    <row r="882" spans="1:8" ht="15.75" thickBot="1" x14ac:dyDescent="0.3">
      <c r="A882" s="75" t="str">
        <f t="shared" ca="1" si="78"/>
        <v/>
      </c>
      <c r="B882" s="76" t="str">
        <f t="shared" ca="1" si="80"/>
        <v/>
      </c>
      <c r="C882" s="76" t="str">
        <f t="shared" ca="1" si="80"/>
        <v/>
      </c>
      <c r="D882" s="76" t="str">
        <f t="shared" ca="1" si="80"/>
        <v/>
      </c>
      <c r="E882" s="76" t="str">
        <f t="shared" ca="1" si="80"/>
        <v/>
      </c>
      <c r="F882" s="76" t="str">
        <f t="shared" ca="1" si="80"/>
        <v/>
      </c>
      <c r="G882" s="76" t="str">
        <f t="shared" ca="1" si="80"/>
        <v/>
      </c>
      <c r="H882" s="77" t="str">
        <f t="shared" ca="1" si="80"/>
        <v/>
      </c>
    </row>
    <row r="883" spans="1:8" ht="15.75" thickBot="1" x14ac:dyDescent="0.3">
      <c r="A883" s="75" t="str">
        <f t="shared" ca="1" si="78"/>
        <v/>
      </c>
      <c r="B883" s="76" t="str">
        <f t="shared" ca="1" si="80"/>
        <v/>
      </c>
      <c r="C883" s="76" t="str">
        <f t="shared" ca="1" si="80"/>
        <v/>
      </c>
      <c r="D883" s="76" t="str">
        <f t="shared" ca="1" si="80"/>
        <v/>
      </c>
      <c r="E883" s="76" t="str">
        <f t="shared" ca="1" si="80"/>
        <v/>
      </c>
      <c r="F883" s="76" t="str">
        <f t="shared" ca="1" si="80"/>
        <v/>
      </c>
      <c r="G883" s="76" t="str">
        <f t="shared" ca="1" si="80"/>
        <v/>
      </c>
      <c r="H883" s="77" t="str">
        <f t="shared" ca="1" si="80"/>
        <v/>
      </c>
    </row>
    <row r="884" spans="1:8" ht="15.75" thickBot="1" x14ac:dyDescent="0.3">
      <c r="A884" s="75" t="str">
        <f t="shared" ca="1" si="78"/>
        <v/>
      </c>
      <c r="B884" s="76" t="str">
        <f t="shared" ca="1" si="80"/>
        <v/>
      </c>
      <c r="C884" s="76" t="str">
        <f t="shared" ca="1" si="80"/>
        <v/>
      </c>
      <c r="D884" s="76" t="str">
        <f t="shared" ca="1" si="80"/>
        <v/>
      </c>
      <c r="E884" s="76" t="str">
        <f t="shared" ca="1" si="80"/>
        <v/>
      </c>
      <c r="F884" s="76" t="str">
        <f t="shared" ca="1" si="80"/>
        <v/>
      </c>
      <c r="G884" s="76" t="str">
        <f t="shared" ca="1" si="80"/>
        <v/>
      </c>
      <c r="H884" s="77" t="str">
        <f t="shared" ca="1" si="80"/>
        <v/>
      </c>
    </row>
    <row r="885" spans="1:8" ht="15.75" thickBot="1" x14ac:dyDescent="0.3">
      <c r="A885" s="75" t="str">
        <f t="shared" ca="1" si="78"/>
        <v/>
      </c>
      <c r="B885" s="76" t="str">
        <f t="shared" ca="1" si="80"/>
        <v/>
      </c>
      <c r="C885" s="76" t="str">
        <f t="shared" ca="1" si="80"/>
        <v/>
      </c>
      <c r="D885" s="76" t="str">
        <f t="shared" ca="1" si="80"/>
        <v/>
      </c>
      <c r="E885" s="76" t="str">
        <f t="shared" ca="1" si="80"/>
        <v/>
      </c>
      <c r="F885" s="76" t="str">
        <f t="shared" ca="1" si="80"/>
        <v/>
      </c>
      <c r="G885" s="76" t="str">
        <f t="shared" ca="1" si="80"/>
        <v/>
      </c>
      <c r="H885" s="77" t="str">
        <f t="shared" ca="1" si="80"/>
        <v/>
      </c>
    </row>
    <row r="886" spans="1:8" ht="15.75" thickBot="1" x14ac:dyDescent="0.3">
      <c r="A886" s="75" t="str">
        <f t="shared" ca="1" si="78"/>
        <v/>
      </c>
      <c r="B886" s="76" t="str">
        <f t="shared" ca="1" si="80"/>
        <v/>
      </c>
      <c r="C886" s="76" t="str">
        <f t="shared" ca="1" si="80"/>
        <v/>
      </c>
      <c r="D886" s="76" t="str">
        <f t="shared" ca="1" si="80"/>
        <v/>
      </c>
      <c r="E886" s="76" t="str">
        <f t="shared" ca="1" si="80"/>
        <v/>
      </c>
      <c r="F886" s="76" t="str">
        <f t="shared" ca="1" si="80"/>
        <v/>
      </c>
      <c r="G886" s="76" t="str">
        <f t="shared" ca="1" si="80"/>
        <v/>
      </c>
      <c r="H886" s="77" t="str">
        <f t="shared" ca="1" si="80"/>
        <v/>
      </c>
    </row>
    <row r="887" spans="1:8" ht="15.75" thickBot="1" x14ac:dyDescent="0.3">
      <c r="A887" s="75" t="str">
        <f t="shared" ca="1" si="78"/>
        <v/>
      </c>
      <c r="B887" s="76" t="str">
        <f t="shared" ca="1" si="80"/>
        <v/>
      </c>
      <c r="C887" s="76" t="str">
        <f t="shared" ca="1" si="80"/>
        <v/>
      </c>
      <c r="D887" s="76" t="str">
        <f t="shared" ca="1" si="80"/>
        <v/>
      </c>
      <c r="E887" s="76" t="str">
        <f t="shared" ca="1" si="80"/>
        <v/>
      </c>
      <c r="F887" s="76" t="str">
        <f t="shared" ca="1" si="80"/>
        <v/>
      </c>
      <c r="G887" s="76" t="str">
        <f t="shared" ca="1" si="80"/>
        <v/>
      </c>
      <c r="H887" s="77" t="str">
        <f t="shared" ca="1" si="80"/>
        <v/>
      </c>
    </row>
    <row r="888" spans="1:8" ht="15.75" thickBot="1" x14ac:dyDescent="0.3">
      <c r="A888" s="75" t="str">
        <f t="shared" ca="1" si="78"/>
        <v/>
      </c>
      <c r="B888" s="76" t="str">
        <f t="shared" ca="1" si="80"/>
        <v/>
      </c>
      <c r="C888" s="76" t="str">
        <f t="shared" ca="1" si="80"/>
        <v/>
      </c>
      <c r="D888" s="76" t="str">
        <f t="shared" ca="1" si="80"/>
        <v/>
      </c>
      <c r="E888" s="76" t="str">
        <f t="shared" ca="1" si="80"/>
        <v/>
      </c>
      <c r="F888" s="76" t="str">
        <f t="shared" ca="1" si="80"/>
        <v/>
      </c>
      <c r="G888" s="76" t="str">
        <f t="shared" ca="1" si="80"/>
        <v/>
      </c>
      <c r="H888" s="77" t="str">
        <f t="shared" ca="1" si="80"/>
        <v/>
      </c>
    </row>
    <row r="889" spans="1:8" ht="15.75" thickBot="1" x14ac:dyDescent="0.3">
      <c r="A889" s="75" t="str">
        <f t="shared" ca="1" si="78"/>
        <v/>
      </c>
      <c r="B889" s="76" t="str">
        <f t="shared" ca="1" si="80"/>
        <v/>
      </c>
      <c r="C889" s="76" t="str">
        <f t="shared" ca="1" si="80"/>
        <v/>
      </c>
      <c r="D889" s="76" t="str">
        <f t="shared" ca="1" si="80"/>
        <v/>
      </c>
      <c r="E889" s="76" t="str">
        <f t="shared" ca="1" si="80"/>
        <v/>
      </c>
      <c r="F889" s="76" t="str">
        <f t="shared" ca="1" si="80"/>
        <v/>
      </c>
      <c r="G889" s="76" t="str">
        <f t="shared" ca="1" si="80"/>
        <v/>
      </c>
      <c r="H889" s="77" t="str">
        <f t="shared" ca="1" si="80"/>
        <v/>
      </c>
    </row>
    <row r="890" spans="1:8" ht="15.75" thickBot="1" x14ac:dyDescent="0.3">
      <c r="A890" s="75" t="str">
        <f t="shared" ca="1" si="78"/>
        <v/>
      </c>
      <c r="B890" s="76" t="str">
        <f t="shared" ca="1" si="80"/>
        <v/>
      </c>
      <c r="C890" s="76" t="str">
        <f t="shared" ca="1" si="80"/>
        <v/>
      </c>
      <c r="D890" s="76" t="str">
        <f t="shared" ca="1" si="80"/>
        <v/>
      </c>
      <c r="E890" s="76" t="str">
        <f t="shared" ca="1" si="80"/>
        <v/>
      </c>
      <c r="F890" s="76" t="str">
        <f t="shared" ca="1" si="80"/>
        <v/>
      </c>
      <c r="G890" s="76" t="str">
        <f t="shared" ca="1" si="80"/>
        <v/>
      </c>
      <c r="H890" s="77" t="str">
        <f t="shared" ca="1" si="80"/>
        <v/>
      </c>
    </row>
    <row r="891" spans="1:8" ht="15.75" thickBot="1" x14ac:dyDescent="0.3">
      <c r="A891" s="75" t="str">
        <f t="shared" ca="1" si="78"/>
        <v/>
      </c>
      <c r="B891" s="76" t="str">
        <f t="shared" ca="1" si="80"/>
        <v/>
      </c>
      <c r="C891" s="76" t="str">
        <f t="shared" ca="1" si="80"/>
        <v/>
      </c>
      <c r="D891" s="76" t="str">
        <f t="shared" ca="1" si="80"/>
        <v/>
      </c>
      <c r="E891" s="76" t="str">
        <f t="shared" ca="1" si="80"/>
        <v/>
      </c>
      <c r="F891" s="76" t="str">
        <f t="shared" ca="1" si="80"/>
        <v/>
      </c>
      <c r="G891" s="76" t="str">
        <f t="shared" ca="1" si="80"/>
        <v/>
      </c>
      <c r="H891" s="77" t="str">
        <f t="shared" ca="1" si="80"/>
        <v/>
      </c>
    </row>
    <row r="892" spans="1:8" ht="15.75" thickBot="1" x14ac:dyDescent="0.3">
      <c r="A892" s="75" t="str">
        <f t="shared" ca="1" si="78"/>
        <v/>
      </c>
      <c r="B892" s="76" t="str">
        <f t="shared" ca="1" si="80"/>
        <v/>
      </c>
      <c r="C892" s="76" t="str">
        <f t="shared" ca="1" si="80"/>
        <v/>
      </c>
      <c r="D892" s="76" t="str">
        <f t="shared" ca="1" si="80"/>
        <v/>
      </c>
      <c r="E892" s="76" t="str">
        <f t="shared" ca="1" si="80"/>
        <v/>
      </c>
      <c r="F892" s="76" t="str">
        <f t="shared" ca="1" si="80"/>
        <v/>
      </c>
      <c r="G892" s="76" t="str">
        <f t="shared" ca="1" si="80"/>
        <v/>
      </c>
      <c r="H892" s="77" t="str">
        <f t="shared" ca="1" si="80"/>
        <v/>
      </c>
    </row>
    <row r="893" spans="1:8" ht="15.75" thickBot="1" x14ac:dyDescent="0.3">
      <c r="A893" s="75" t="str">
        <f t="shared" ca="1" si="78"/>
        <v/>
      </c>
      <c r="B893" s="76" t="str">
        <f t="shared" ca="1" si="80"/>
        <v/>
      </c>
      <c r="C893" s="76" t="str">
        <f t="shared" ca="1" si="80"/>
        <v/>
      </c>
      <c r="D893" s="76" t="str">
        <f t="shared" ca="1" si="80"/>
        <v/>
      </c>
      <c r="E893" s="76" t="str">
        <f t="shared" ca="1" si="80"/>
        <v/>
      </c>
      <c r="F893" s="76" t="str">
        <f t="shared" ca="1" si="80"/>
        <v/>
      </c>
      <c r="G893" s="76" t="str">
        <f t="shared" ca="1" si="80"/>
        <v/>
      </c>
      <c r="H893" s="77" t="str">
        <f t="shared" ca="1" si="80"/>
        <v/>
      </c>
    </row>
    <row r="894" spans="1:8" ht="15.75" thickBot="1" x14ac:dyDescent="0.3">
      <c r="A894" s="75" t="str">
        <f t="shared" ca="1" si="78"/>
        <v/>
      </c>
      <c r="B894" s="76" t="str">
        <f t="shared" ref="B894:H909" ca="1" si="81">IF($A894="","",((B$921-B$671)/250)+B893)</f>
        <v/>
      </c>
      <c r="C894" s="76" t="str">
        <f t="shared" ca="1" si="81"/>
        <v/>
      </c>
      <c r="D894" s="76" t="str">
        <f t="shared" ca="1" si="81"/>
        <v/>
      </c>
      <c r="E894" s="76" t="str">
        <f t="shared" ca="1" si="81"/>
        <v/>
      </c>
      <c r="F894" s="76" t="str">
        <f t="shared" ca="1" si="81"/>
        <v/>
      </c>
      <c r="G894" s="76" t="str">
        <f t="shared" ca="1" si="81"/>
        <v/>
      </c>
      <c r="H894" s="77" t="str">
        <f t="shared" ca="1" si="81"/>
        <v/>
      </c>
    </row>
    <row r="895" spans="1:8" ht="15.75" thickBot="1" x14ac:dyDescent="0.3">
      <c r="A895" s="75" t="str">
        <f t="shared" ca="1" si="78"/>
        <v/>
      </c>
      <c r="B895" s="76" t="str">
        <f t="shared" ca="1" si="81"/>
        <v/>
      </c>
      <c r="C895" s="76" t="str">
        <f t="shared" ca="1" si="81"/>
        <v/>
      </c>
      <c r="D895" s="76" t="str">
        <f t="shared" ca="1" si="81"/>
        <v/>
      </c>
      <c r="E895" s="76" t="str">
        <f t="shared" ca="1" si="81"/>
        <v/>
      </c>
      <c r="F895" s="76" t="str">
        <f t="shared" ca="1" si="81"/>
        <v/>
      </c>
      <c r="G895" s="76" t="str">
        <f t="shared" ca="1" si="81"/>
        <v/>
      </c>
      <c r="H895" s="77" t="str">
        <f t="shared" ca="1" si="81"/>
        <v/>
      </c>
    </row>
    <row r="896" spans="1:8" ht="15.75" thickBot="1" x14ac:dyDescent="0.3">
      <c r="A896" s="75" t="str">
        <f t="shared" ca="1" si="78"/>
        <v/>
      </c>
      <c r="B896" s="76" t="str">
        <f t="shared" ca="1" si="81"/>
        <v/>
      </c>
      <c r="C896" s="76" t="str">
        <f t="shared" ca="1" si="81"/>
        <v/>
      </c>
      <c r="D896" s="76" t="str">
        <f t="shared" ca="1" si="81"/>
        <v/>
      </c>
      <c r="E896" s="76" t="str">
        <f t="shared" ca="1" si="81"/>
        <v/>
      </c>
      <c r="F896" s="76" t="str">
        <f t="shared" ca="1" si="81"/>
        <v/>
      </c>
      <c r="G896" s="76" t="str">
        <f t="shared" ca="1" si="81"/>
        <v/>
      </c>
      <c r="H896" s="77" t="str">
        <f t="shared" ca="1" si="81"/>
        <v/>
      </c>
    </row>
    <row r="897" spans="1:8" ht="15.75" thickBot="1" x14ac:dyDescent="0.3">
      <c r="A897" s="75" t="str">
        <f t="shared" ca="1" si="78"/>
        <v/>
      </c>
      <c r="B897" s="76" t="str">
        <f t="shared" ca="1" si="81"/>
        <v/>
      </c>
      <c r="C897" s="76" t="str">
        <f t="shared" ca="1" si="81"/>
        <v/>
      </c>
      <c r="D897" s="76" t="str">
        <f t="shared" ca="1" si="81"/>
        <v/>
      </c>
      <c r="E897" s="76" t="str">
        <f t="shared" ca="1" si="81"/>
        <v/>
      </c>
      <c r="F897" s="76" t="str">
        <f t="shared" ca="1" si="81"/>
        <v/>
      </c>
      <c r="G897" s="76" t="str">
        <f t="shared" ca="1" si="81"/>
        <v/>
      </c>
      <c r="H897" s="77" t="str">
        <f t="shared" ca="1" si="81"/>
        <v/>
      </c>
    </row>
    <row r="898" spans="1:8" ht="15.75" thickBot="1" x14ac:dyDescent="0.3">
      <c r="A898" s="75" t="str">
        <f t="shared" ca="1" si="78"/>
        <v/>
      </c>
      <c r="B898" s="76" t="str">
        <f t="shared" ca="1" si="81"/>
        <v/>
      </c>
      <c r="C898" s="76" t="str">
        <f t="shared" ca="1" si="81"/>
        <v/>
      </c>
      <c r="D898" s="76" t="str">
        <f t="shared" ca="1" si="81"/>
        <v/>
      </c>
      <c r="E898" s="76" t="str">
        <f t="shared" ca="1" si="81"/>
        <v/>
      </c>
      <c r="F898" s="76" t="str">
        <f t="shared" ca="1" si="81"/>
        <v/>
      </c>
      <c r="G898" s="76" t="str">
        <f t="shared" ca="1" si="81"/>
        <v/>
      </c>
      <c r="H898" s="77" t="str">
        <f t="shared" ca="1" si="81"/>
        <v/>
      </c>
    </row>
    <row r="899" spans="1:8" ht="15.75" thickBot="1" x14ac:dyDescent="0.3">
      <c r="A899" s="75" t="str">
        <f t="shared" ca="1" si="78"/>
        <v/>
      </c>
      <c r="B899" s="76" t="str">
        <f t="shared" ca="1" si="81"/>
        <v/>
      </c>
      <c r="C899" s="76" t="str">
        <f t="shared" ca="1" si="81"/>
        <v/>
      </c>
      <c r="D899" s="76" t="str">
        <f t="shared" ca="1" si="81"/>
        <v/>
      </c>
      <c r="E899" s="76" t="str">
        <f t="shared" ca="1" si="81"/>
        <v/>
      </c>
      <c r="F899" s="76" t="str">
        <f t="shared" ca="1" si="81"/>
        <v/>
      </c>
      <c r="G899" s="76" t="str">
        <f t="shared" ca="1" si="81"/>
        <v/>
      </c>
      <c r="H899" s="77" t="str">
        <f t="shared" ca="1" si="81"/>
        <v/>
      </c>
    </row>
    <row r="900" spans="1:8" ht="15.75" thickBot="1" x14ac:dyDescent="0.3">
      <c r="A900" s="75" t="str">
        <f t="shared" ca="1" si="78"/>
        <v/>
      </c>
      <c r="B900" s="76" t="str">
        <f t="shared" ca="1" si="81"/>
        <v/>
      </c>
      <c r="C900" s="76" t="str">
        <f t="shared" ca="1" si="81"/>
        <v/>
      </c>
      <c r="D900" s="76" t="str">
        <f t="shared" ca="1" si="81"/>
        <v/>
      </c>
      <c r="E900" s="76" t="str">
        <f t="shared" ca="1" si="81"/>
        <v/>
      </c>
      <c r="F900" s="76" t="str">
        <f t="shared" ca="1" si="81"/>
        <v/>
      </c>
      <c r="G900" s="76" t="str">
        <f t="shared" ca="1" si="81"/>
        <v/>
      </c>
      <c r="H900" s="77" t="str">
        <f t="shared" ca="1" si="81"/>
        <v/>
      </c>
    </row>
    <row r="901" spans="1:8" ht="15.75" thickBot="1" x14ac:dyDescent="0.3">
      <c r="A901" s="75" t="str">
        <f t="shared" ca="1" si="78"/>
        <v/>
      </c>
      <c r="B901" s="76" t="str">
        <f t="shared" ca="1" si="81"/>
        <v/>
      </c>
      <c r="C901" s="76" t="str">
        <f t="shared" ca="1" si="81"/>
        <v/>
      </c>
      <c r="D901" s="76" t="str">
        <f t="shared" ca="1" si="81"/>
        <v/>
      </c>
      <c r="E901" s="76" t="str">
        <f t="shared" ca="1" si="81"/>
        <v/>
      </c>
      <c r="F901" s="76" t="str">
        <f t="shared" ca="1" si="81"/>
        <v/>
      </c>
      <c r="G901" s="76" t="str">
        <f t="shared" ca="1" si="81"/>
        <v/>
      </c>
      <c r="H901" s="77" t="str">
        <f t="shared" ca="1" si="81"/>
        <v/>
      </c>
    </row>
    <row r="902" spans="1:8" ht="15.75" thickBot="1" x14ac:dyDescent="0.3">
      <c r="A902" s="75" t="str">
        <f t="shared" ca="1" si="78"/>
        <v/>
      </c>
      <c r="B902" s="76" t="str">
        <f t="shared" ca="1" si="81"/>
        <v/>
      </c>
      <c r="C902" s="76" t="str">
        <f t="shared" ca="1" si="81"/>
        <v/>
      </c>
      <c r="D902" s="76" t="str">
        <f t="shared" ca="1" si="81"/>
        <v/>
      </c>
      <c r="E902" s="76" t="str">
        <f t="shared" ca="1" si="81"/>
        <v/>
      </c>
      <c r="F902" s="76" t="str">
        <f t="shared" ca="1" si="81"/>
        <v/>
      </c>
      <c r="G902" s="76" t="str">
        <f t="shared" ca="1" si="81"/>
        <v/>
      </c>
      <c r="H902" s="77" t="str">
        <f t="shared" ca="1" si="81"/>
        <v/>
      </c>
    </row>
    <row r="903" spans="1:8" ht="15.75" thickBot="1" x14ac:dyDescent="0.3">
      <c r="A903" s="75" t="str">
        <f t="shared" ca="1" si="78"/>
        <v/>
      </c>
      <c r="B903" s="76" t="str">
        <f t="shared" ca="1" si="81"/>
        <v/>
      </c>
      <c r="C903" s="76" t="str">
        <f t="shared" ca="1" si="81"/>
        <v/>
      </c>
      <c r="D903" s="76" t="str">
        <f t="shared" ca="1" si="81"/>
        <v/>
      </c>
      <c r="E903" s="76" t="str">
        <f t="shared" ca="1" si="81"/>
        <v/>
      </c>
      <c r="F903" s="76" t="str">
        <f t="shared" ca="1" si="81"/>
        <v/>
      </c>
      <c r="G903" s="76" t="str">
        <f t="shared" ca="1" si="81"/>
        <v/>
      </c>
      <c r="H903" s="77" t="str">
        <f t="shared" ca="1" si="81"/>
        <v/>
      </c>
    </row>
    <row r="904" spans="1:8" ht="15.75" thickBot="1" x14ac:dyDescent="0.3">
      <c r="A904" s="75" t="str">
        <f t="shared" ca="1" si="78"/>
        <v/>
      </c>
      <c r="B904" s="76" t="str">
        <f t="shared" ca="1" si="81"/>
        <v/>
      </c>
      <c r="C904" s="76" t="str">
        <f t="shared" ca="1" si="81"/>
        <v/>
      </c>
      <c r="D904" s="76" t="str">
        <f t="shared" ca="1" si="81"/>
        <v/>
      </c>
      <c r="E904" s="76" t="str">
        <f t="shared" ca="1" si="81"/>
        <v/>
      </c>
      <c r="F904" s="76" t="str">
        <f t="shared" ca="1" si="81"/>
        <v/>
      </c>
      <c r="G904" s="76" t="str">
        <f t="shared" ca="1" si="81"/>
        <v/>
      </c>
      <c r="H904" s="77" t="str">
        <f t="shared" ca="1" si="81"/>
        <v/>
      </c>
    </row>
    <row r="905" spans="1:8" ht="15.75" thickBot="1" x14ac:dyDescent="0.3">
      <c r="A905" s="75" t="str">
        <f t="shared" ca="1" si="78"/>
        <v/>
      </c>
      <c r="B905" s="76" t="str">
        <f t="shared" ca="1" si="81"/>
        <v/>
      </c>
      <c r="C905" s="76" t="str">
        <f t="shared" ca="1" si="81"/>
        <v/>
      </c>
      <c r="D905" s="76" t="str">
        <f t="shared" ca="1" si="81"/>
        <v/>
      </c>
      <c r="E905" s="76" t="str">
        <f t="shared" ca="1" si="81"/>
        <v/>
      </c>
      <c r="F905" s="76" t="str">
        <f t="shared" ca="1" si="81"/>
        <v/>
      </c>
      <c r="G905" s="76" t="str">
        <f t="shared" ca="1" si="81"/>
        <v/>
      </c>
      <c r="H905" s="77" t="str">
        <f t="shared" ca="1" si="81"/>
        <v/>
      </c>
    </row>
    <row r="906" spans="1:8" ht="15.75" thickBot="1" x14ac:dyDescent="0.3">
      <c r="A906" s="75" t="str">
        <f t="shared" ca="1" si="78"/>
        <v/>
      </c>
      <c r="B906" s="76" t="str">
        <f t="shared" ca="1" si="81"/>
        <v/>
      </c>
      <c r="C906" s="76" t="str">
        <f t="shared" ca="1" si="81"/>
        <v/>
      </c>
      <c r="D906" s="76" t="str">
        <f t="shared" ca="1" si="81"/>
        <v/>
      </c>
      <c r="E906" s="76" t="str">
        <f t="shared" ca="1" si="81"/>
        <v/>
      </c>
      <c r="F906" s="76" t="str">
        <f t="shared" ca="1" si="81"/>
        <v/>
      </c>
      <c r="G906" s="76" t="str">
        <f t="shared" ca="1" si="81"/>
        <v/>
      </c>
      <c r="H906" s="77" t="str">
        <f t="shared" ca="1" si="81"/>
        <v/>
      </c>
    </row>
    <row r="907" spans="1:8" ht="15.75" thickBot="1" x14ac:dyDescent="0.3">
      <c r="A907" s="75" t="str">
        <f t="shared" ca="1" si="78"/>
        <v/>
      </c>
      <c r="B907" s="76" t="str">
        <f t="shared" ca="1" si="81"/>
        <v/>
      </c>
      <c r="C907" s="76" t="str">
        <f t="shared" ca="1" si="81"/>
        <v/>
      </c>
      <c r="D907" s="76" t="str">
        <f t="shared" ca="1" si="81"/>
        <v/>
      </c>
      <c r="E907" s="76" t="str">
        <f t="shared" ca="1" si="81"/>
        <v/>
      </c>
      <c r="F907" s="76" t="str">
        <f t="shared" ca="1" si="81"/>
        <v/>
      </c>
      <c r="G907" s="76" t="str">
        <f t="shared" ca="1" si="81"/>
        <v/>
      </c>
      <c r="H907" s="77" t="str">
        <f t="shared" ca="1" si="81"/>
        <v/>
      </c>
    </row>
    <row r="908" spans="1:8" ht="15.75" thickBot="1" x14ac:dyDescent="0.3">
      <c r="A908" s="75" t="str">
        <f t="shared" ca="1" si="78"/>
        <v/>
      </c>
      <c r="B908" s="76" t="str">
        <f t="shared" ca="1" si="81"/>
        <v/>
      </c>
      <c r="C908" s="76" t="str">
        <f t="shared" ca="1" si="81"/>
        <v/>
      </c>
      <c r="D908" s="76" t="str">
        <f t="shared" ca="1" si="81"/>
        <v/>
      </c>
      <c r="E908" s="76" t="str">
        <f t="shared" ca="1" si="81"/>
        <v/>
      </c>
      <c r="F908" s="76" t="str">
        <f t="shared" ca="1" si="81"/>
        <v/>
      </c>
      <c r="G908" s="76" t="str">
        <f t="shared" ca="1" si="81"/>
        <v/>
      </c>
      <c r="H908" s="77" t="str">
        <f t="shared" ca="1" si="81"/>
        <v/>
      </c>
    </row>
    <row r="909" spans="1:8" ht="15.75" thickBot="1" x14ac:dyDescent="0.3">
      <c r="A909" s="75" t="str">
        <f t="shared" ca="1" si="78"/>
        <v/>
      </c>
      <c r="B909" s="76" t="str">
        <f t="shared" ca="1" si="81"/>
        <v/>
      </c>
      <c r="C909" s="76" t="str">
        <f t="shared" ca="1" si="81"/>
        <v/>
      </c>
      <c r="D909" s="76" t="str">
        <f t="shared" ca="1" si="81"/>
        <v/>
      </c>
      <c r="E909" s="76" t="str">
        <f t="shared" ca="1" si="81"/>
        <v/>
      </c>
      <c r="F909" s="76" t="str">
        <f t="shared" ca="1" si="81"/>
        <v/>
      </c>
      <c r="G909" s="76" t="str">
        <f t="shared" ca="1" si="81"/>
        <v/>
      </c>
      <c r="H909" s="77" t="str">
        <f t="shared" ca="1" si="81"/>
        <v/>
      </c>
    </row>
    <row r="910" spans="1:8" ht="15.75" thickBot="1" x14ac:dyDescent="0.3">
      <c r="A910" s="75" t="str">
        <f t="shared" ca="1" si="78"/>
        <v/>
      </c>
      <c r="B910" s="76" t="str">
        <f t="shared" ref="B910:H917" ca="1" si="82">IF($A910="","",((B$921-B$671)/250)+B909)</f>
        <v/>
      </c>
      <c r="C910" s="76" t="str">
        <f t="shared" ca="1" si="82"/>
        <v/>
      </c>
      <c r="D910" s="76" t="str">
        <f t="shared" ca="1" si="82"/>
        <v/>
      </c>
      <c r="E910" s="76" t="str">
        <f t="shared" ca="1" si="82"/>
        <v/>
      </c>
      <c r="F910" s="76" t="str">
        <f t="shared" ca="1" si="82"/>
        <v/>
      </c>
      <c r="G910" s="76" t="str">
        <f t="shared" ca="1" si="82"/>
        <v/>
      </c>
      <c r="H910" s="77" t="str">
        <f t="shared" ca="1" si="82"/>
        <v/>
      </c>
    </row>
    <row r="911" spans="1:8" ht="15.75" thickBot="1" x14ac:dyDescent="0.3">
      <c r="A911" s="75" t="str">
        <f t="shared" ca="1" si="78"/>
        <v/>
      </c>
      <c r="B911" s="76" t="str">
        <f t="shared" ca="1" si="82"/>
        <v/>
      </c>
      <c r="C911" s="76" t="str">
        <f t="shared" ca="1" si="82"/>
        <v/>
      </c>
      <c r="D911" s="76" t="str">
        <f t="shared" ca="1" si="82"/>
        <v/>
      </c>
      <c r="E911" s="76" t="str">
        <f t="shared" ca="1" si="82"/>
        <v/>
      </c>
      <c r="F911" s="76" t="str">
        <f t="shared" ca="1" si="82"/>
        <v/>
      </c>
      <c r="G911" s="76" t="str">
        <f t="shared" ca="1" si="82"/>
        <v/>
      </c>
      <c r="H911" s="77" t="str">
        <f t="shared" ca="1" si="82"/>
        <v/>
      </c>
    </row>
    <row r="912" spans="1:8" ht="15.75" thickBot="1" x14ac:dyDescent="0.3">
      <c r="A912" s="75" t="str">
        <f t="shared" ca="1" si="78"/>
        <v/>
      </c>
      <c r="B912" s="76" t="str">
        <f t="shared" ca="1" si="82"/>
        <v/>
      </c>
      <c r="C912" s="76" t="str">
        <f t="shared" ca="1" si="82"/>
        <v/>
      </c>
      <c r="D912" s="76" t="str">
        <f t="shared" ca="1" si="82"/>
        <v/>
      </c>
      <c r="E912" s="76" t="str">
        <f t="shared" ca="1" si="82"/>
        <v/>
      </c>
      <c r="F912" s="76" t="str">
        <f t="shared" ca="1" si="82"/>
        <v/>
      </c>
      <c r="G912" s="76" t="str">
        <f t="shared" ca="1" si="82"/>
        <v/>
      </c>
      <c r="H912" s="77" t="str">
        <f t="shared" ca="1" si="82"/>
        <v/>
      </c>
    </row>
    <row r="913" spans="1:8" ht="15.75" thickBot="1" x14ac:dyDescent="0.3">
      <c r="A913" s="75" t="str">
        <f t="shared" ca="1" si="78"/>
        <v/>
      </c>
      <c r="B913" s="76" t="str">
        <f t="shared" ca="1" si="82"/>
        <v/>
      </c>
      <c r="C913" s="76" t="str">
        <f t="shared" ca="1" si="82"/>
        <v/>
      </c>
      <c r="D913" s="76" t="str">
        <f t="shared" ca="1" si="82"/>
        <v/>
      </c>
      <c r="E913" s="76" t="str">
        <f t="shared" ca="1" si="82"/>
        <v/>
      </c>
      <c r="F913" s="76" t="str">
        <f t="shared" ca="1" si="82"/>
        <v/>
      </c>
      <c r="G913" s="76" t="str">
        <f t="shared" ca="1" si="82"/>
        <v/>
      </c>
      <c r="H913" s="77" t="str">
        <f t="shared" ca="1" si="82"/>
        <v/>
      </c>
    </row>
    <row r="914" spans="1:8" ht="15.75" thickBot="1" x14ac:dyDescent="0.3">
      <c r="A914" s="75" t="str">
        <f t="shared" ca="1" si="78"/>
        <v/>
      </c>
      <c r="B914" s="76" t="str">
        <f t="shared" ca="1" si="82"/>
        <v/>
      </c>
      <c r="C914" s="76" t="str">
        <f t="shared" ca="1" si="82"/>
        <v/>
      </c>
      <c r="D914" s="76" t="str">
        <f t="shared" ca="1" si="82"/>
        <v/>
      </c>
      <c r="E914" s="76" t="str">
        <f t="shared" ca="1" si="82"/>
        <v/>
      </c>
      <c r="F914" s="76" t="str">
        <f t="shared" ca="1" si="82"/>
        <v/>
      </c>
      <c r="G914" s="76" t="str">
        <f t="shared" ca="1" si="82"/>
        <v/>
      </c>
      <c r="H914" s="77" t="str">
        <f t="shared" ca="1" si="82"/>
        <v/>
      </c>
    </row>
    <row r="915" spans="1:8" ht="15.75" thickBot="1" x14ac:dyDescent="0.3">
      <c r="A915" s="75" t="str">
        <f t="shared" ca="1" si="78"/>
        <v/>
      </c>
      <c r="B915" s="76" t="str">
        <f t="shared" ca="1" si="82"/>
        <v/>
      </c>
      <c r="C915" s="76" t="str">
        <f t="shared" ca="1" si="82"/>
        <v/>
      </c>
      <c r="D915" s="76" t="str">
        <f t="shared" ca="1" si="82"/>
        <v/>
      </c>
      <c r="E915" s="76" t="str">
        <f t="shared" ca="1" si="82"/>
        <v/>
      </c>
      <c r="F915" s="76" t="str">
        <f t="shared" ca="1" si="82"/>
        <v/>
      </c>
      <c r="G915" s="76" t="str">
        <f t="shared" ca="1" si="82"/>
        <v/>
      </c>
      <c r="H915" s="77" t="str">
        <f t="shared" ca="1" si="82"/>
        <v/>
      </c>
    </row>
    <row r="916" spans="1:8" ht="15.75" thickBot="1" x14ac:dyDescent="0.3">
      <c r="A916" s="75" t="str">
        <f t="shared" ca="1" si="78"/>
        <v/>
      </c>
      <c r="B916" s="76" t="str">
        <f t="shared" ca="1" si="82"/>
        <v/>
      </c>
      <c r="C916" s="76" t="str">
        <f t="shared" ca="1" si="82"/>
        <v/>
      </c>
      <c r="D916" s="76" t="str">
        <f t="shared" ca="1" si="82"/>
        <v/>
      </c>
      <c r="E916" s="76" t="str">
        <f t="shared" ca="1" si="82"/>
        <v/>
      </c>
      <c r="F916" s="76" t="str">
        <f t="shared" ca="1" si="82"/>
        <v/>
      </c>
      <c r="G916" s="76" t="str">
        <f t="shared" ca="1" si="82"/>
        <v/>
      </c>
      <c r="H916" s="77" t="str">
        <f t="shared" ca="1" si="82"/>
        <v/>
      </c>
    </row>
    <row r="917" spans="1:8" ht="15.75" thickBot="1" x14ac:dyDescent="0.3">
      <c r="A917" s="75" t="str">
        <f t="shared" ca="1" si="78"/>
        <v/>
      </c>
      <c r="B917" s="76" t="str">
        <f t="shared" ca="1" si="82"/>
        <v/>
      </c>
      <c r="C917" s="76" t="str">
        <f t="shared" ca="1" si="82"/>
        <v/>
      </c>
      <c r="D917" s="76" t="str">
        <f t="shared" ca="1" si="82"/>
        <v/>
      </c>
      <c r="E917" s="76" t="str">
        <f t="shared" ca="1" si="82"/>
        <v/>
      </c>
      <c r="F917" s="76" t="str">
        <f t="shared" ca="1" si="82"/>
        <v/>
      </c>
      <c r="G917" s="76" t="str">
        <f t="shared" ca="1" si="82"/>
        <v/>
      </c>
      <c r="H917" s="77" t="str">
        <f t="shared" ca="1" si="82"/>
        <v/>
      </c>
    </row>
    <row r="918" spans="1:8" ht="15.75" thickBot="1" x14ac:dyDescent="0.3">
      <c r="A918" s="78" t="str">
        <f>IF('[1]Design Rainfall'!N46="","",ROUND('[1]Design Rainfall'!N46,1))</f>
        <v/>
      </c>
      <c r="B918" s="79" t="str">
        <f>IF('[1]Design Rainfall'!O46="","",'[1]Design Rainfall'!O46)</f>
        <v/>
      </c>
      <c r="C918" s="79" t="str">
        <f>IF('[1]Design Rainfall'!P46="","",'[1]Design Rainfall'!P46)</f>
        <v/>
      </c>
      <c r="D918" s="79" t="str">
        <f>IF('[1]Design Rainfall'!Q46="","",'[1]Design Rainfall'!Q46)</f>
        <v/>
      </c>
      <c r="E918" s="79" t="str">
        <f>IF('[1]Design Rainfall'!R46="","",'[1]Design Rainfall'!R46)</f>
        <v/>
      </c>
      <c r="F918" s="79" t="str">
        <f>IF('[1]Design Rainfall'!S46="","",'[1]Design Rainfall'!S46)</f>
        <v/>
      </c>
      <c r="G918" s="79" t="str">
        <f>IF('[1]Design Rainfall'!T46="","",'[1]Design Rainfall'!T46)</f>
        <v/>
      </c>
      <c r="H918" s="80" t="str">
        <f>IF('[1]Design Rainfall'!U46="","",'[1]Design Rainfall'!U46)</f>
        <v/>
      </c>
    </row>
    <row r="919" spans="1:8" ht="15.75" thickBot="1" x14ac:dyDescent="0.3">
      <c r="A919" s="75" t="str">
        <f ca="1">IF($A$921="","",ROUND(A918+0.125,3))</f>
        <v/>
      </c>
      <c r="B919" s="76" t="str">
        <f ca="1">IF($A919="","",((B$925-B$921)/4)+B918)</f>
        <v/>
      </c>
      <c r="C919" s="76" t="str">
        <f t="shared" ref="C919:H921" ca="1" si="83">IF($A919="","",((C$925-C$921)/4)+C918)</f>
        <v/>
      </c>
      <c r="D919" s="76" t="str">
        <f t="shared" ca="1" si="83"/>
        <v/>
      </c>
      <c r="E919" s="76" t="str">
        <f t="shared" ca="1" si="83"/>
        <v/>
      </c>
      <c r="F919" s="76" t="str">
        <f t="shared" ca="1" si="83"/>
        <v/>
      </c>
      <c r="G919" s="76" t="str">
        <f t="shared" ca="1" si="83"/>
        <v/>
      </c>
      <c r="H919" s="77" t="str">
        <f t="shared" ca="1" si="83"/>
        <v/>
      </c>
    </row>
    <row r="920" spans="1:8" ht="15.75" thickBot="1" x14ac:dyDescent="0.3">
      <c r="A920" s="75" t="str">
        <f t="shared" ref="A920:A921" ca="1" si="84">IF($A$921="","",ROUND(A919+0.125,3))</f>
        <v/>
      </c>
      <c r="B920" s="76" t="str">
        <f t="shared" ref="B920:B921" ca="1" si="85">IF($A920="","",((B$925-B$921)/4)+B919)</f>
        <v/>
      </c>
      <c r="C920" s="76" t="str">
        <f t="shared" ca="1" si="83"/>
        <v/>
      </c>
      <c r="D920" s="76" t="str">
        <f t="shared" ca="1" si="83"/>
        <v/>
      </c>
      <c r="E920" s="76" t="str">
        <f t="shared" ca="1" si="83"/>
        <v/>
      </c>
      <c r="F920" s="76" t="str">
        <f t="shared" ca="1" si="83"/>
        <v/>
      </c>
      <c r="G920" s="76" t="str">
        <f t="shared" ca="1" si="83"/>
        <v/>
      </c>
      <c r="H920" s="77" t="str">
        <f t="shared" ca="1" si="83"/>
        <v/>
      </c>
    </row>
    <row r="921" spans="1:8" ht="15.75" thickBot="1" x14ac:dyDescent="0.3">
      <c r="A921" s="75" t="str">
        <f t="shared" ca="1" si="84"/>
        <v/>
      </c>
      <c r="B921" s="76" t="str">
        <f t="shared" ca="1" si="85"/>
        <v/>
      </c>
      <c r="C921" s="76" t="str">
        <f t="shared" ca="1" si="83"/>
        <v/>
      </c>
      <c r="D921" s="76" t="str">
        <f t="shared" ca="1" si="83"/>
        <v/>
      </c>
      <c r="E921" s="76" t="str">
        <f t="shared" ca="1" si="83"/>
        <v/>
      </c>
      <c r="F921" s="76" t="str">
        <f t="shared" ca="1" si="83"/>
        <v/>
      </c>
      <c r="G921" s="76" t="str">
        <f t="shared" ca="1" si="83"/>
        <v/>
      </c>
      <c r="H921" s="77" t="str">
        <f t="shared" ca="1" si="83"/>
        <v/>
      </c>
    </row>
    <row r="922" spans="1:8" ht="15.75" thickBot="1" x14ac:dyDescent="0.3">
      <c r="A922" s="78" t="str">
        <f>IF('[1]Design Rainfall'!N47="","",ROUND('[1]Design Rainfall'!N47,1))</f>
        <v/>
      </c>
      <c r="B922" s="79" t="str">
        <f>IF('[1]Design Rainfall'!O47="","",'[1]Design Rainfall'!O47)</f>
        <v/>
      </c>
      <c r="C922" s="79" t="str">
        <f>IF('[1]Design Rainfall'!P47="","",'[1]Design Rainfall'!P47)</f>
        <v/>
      </c>
      <c r="D922" s="79" t="str">
        <f>IF('[1]Design Rainfall'!Q47="","",'[1]Design Rainfall'!Q47)</f>
        <v/>
      </c>
      <c r="E922" s="79" t="str">
        <f>IF('[1]Design Rainfall'!R47="","",'[1]Design Rainfall'!R47)</f>
        <v/>
      </c>
      <c r="F922" s="79" t="str">
        <f>IF('[1]Design Rainfall'!S47="","",'[1]Design Rainfall'!S47)</f>
        <v/>
      </c>
      <c r="G922" s="79" t="str">
        <f>IF('[1]Design Rainfall'!T47="","",'[1]Design Rainfall'!T47)</f>
        <v/>
      </c>
      <c r="H922" s="80" t="str">
        <f>IF('[1]Design Rainfall'!U47="","",'[1]Design Rainfall'!U47)</f>
        <v/>
      </c>
    </row>
    <row r="923" spans="1:8" ht="15.75" thickBot="1" x14ac:dyDescent="0.3">
      <c r="A923" s="75" t="str">
        <f ca="1">IF($A$925="","",ROUND(A922+0.125,3))</f>
        <v/>
      </c>
      <c r="B923" s="76" t="str">
        <f ca="1">IF($A923="","",((B$929-B$925)/4)+B922)</f>
        <v/>
      </c>
      <c r="C923" s="76" t="str">
        <f t="shared" ref="C923:H925" ca="1" si="86">IF($A923="","",((C$929-C$925)/4)+C922)</f>
        <v/>
      </c>
      <c r="D923" s="76" t="str">
        <f t="shared" ca="1" si="86"/>
        <v/>
      </c>
      <c r="E923" s="76" t="str">
        <f t="shared" ca="1" si="86"/>
        <v/>
      </c>
      <c r="F923" s="76" t="str">
        <f t="shared" ca="1" si="86"/>
        <v/>
      </c>
      <c r="G923" s="76" t="str">
        <f t="shared" ca="1" si="86"/>
        <v/>
      </c>
      <c r="H923" s="77" t="str">
        <f t="shared" ca="1" si="86"/>
        <v/>
      </c>
    </row>
    <row r="924" spans="1:8" ht="15.75" thickBot="1" x14ac:dyDescent="0.3">
      <c r="A924" s="75" t="str">
        <f t="shared" ref="A924:A925" ca="1" si="87">IF($A$925="","",ROUND(A923+0.125,3))</f>
        <v/>
      </c>
      <c r="B924" s="76" t="str">
        <f t="shared" ref="B924:B925" ca="1" si="88">IF($A924="","",((B$929-B$925)/4)+B923)</f>
        <v/>
      </c>
      <c r="C924" s="76" t="str">
        <f t="shared" ca="1" si="86"/>
        <v/>
      </c>
      <c r="D924" s="76" t="str">
        <f t="shared" ca="1" si="86"/>
        <v/>
      </c>
      <c r="E924" s="76" t="str">
        <f t="shared" ca="1" si="86"/>
        <v/>
      </c>
      <c r="F924" s="76" t="str">
        <f t="shared" ca="1" si="86"/>
        <v/>
      </c>
      <c r="G924" s="76" t="str">
        <f t="shared" ca="1" si="86"/>
        <v/>
      </c>
      <c r="H924" s="77" t="str">
        <f t="shared" ca="1" si="86"/>
        <v/>
      </c>
    </row>
    <row r="925" spans="1:8" ht="15.75" thickBot="1" x14ac:dyDescent="0.3">
      <c r="A925" s="75" t="str">
        <f t="shared" ca="1" si="87"/>
        <v/>
      </c>
      <c r="B925" s="76" t="str">
        <f t="shared" ca="1" si="88"/>
        <v/>
      </c>
      <c r="C925" s="76" t="str">
        <f t="shared" ca="1" si="86"/>
        <v/>
      </c>
      <c r="D925" s="76" t="str">
        <f t="shared" ca="1" si="86"/>
        <v/>
      </c>
      <c r="E925" s="76" t="str">
        <f t="shared" ca="1" si="86"/>
        <v/>
      </c>
      <c r="F925" s="76" t="str">
        <f t="shared" ca="1" si="86"/>
        <v/>
      </c>
      <c r="G925" s="76" t="str">
        <f t="shared" ca="1" si="86"/>
        <v/>
      </c>
      <c r="H925" s="77" t="str">
        <f t="shared" ca="1" si="86"/>
        <v/>
      </c>
    </row>
    <row r="926" spans="1:8" ht="15.75" thickBot="1" x14ac:dyDescent="0.3">
      <c r="A926" s="81" t="str">
        <f>IF('[1]Design Rainfall'!N48="","",ROUND('[1]Design Rainfall'!N48,1))</f>
        <v/>
      </c>
      <c r="B926" s="82" t="str">
        <f>IF('[1]Design Rainfall'!O48="","",'[1]Design Rainfall'!O48)</f>
        <v/>
      </c>
      <c r="C926" s="82" t="str">
        <f>IF('[1]Design Rainfall'!P48="","",'[1]Design Rainfall'!P48)</f>
        <v/>
      </c>
      <c r="D926" s="82" t="str">
        <f>IF('[1]Design Rainfall'!Q48="","",'[1]Design Rainfall'!Q48)</f>
        <v/>
      </c>
      <c r="E926" s="82" t="str">
        <f>IF('[1]Design Rainfall'!R48="","",'[1]Design Rainfall'!R48)</f>
        <v/>
      </c>
      <c r="F926" s="82" t="str">
        <f>IF('[1]Design Rainfall'!S48="","",'[1]Design Rainfall'!S48)</f>
        <v/>
      </c>
      <c r="G926" s="82" t="str">
        <f>IF('[1]Design Rainfall'!T48="","",'[1]Design Rainfall'!T48)</f>
        <v/>
      </c>
      <c r="H926" s="83" t="str">
        <f>IF('[1]Design Rainfall'!U48="","",'[1]Design Rainfall'!U48)</f>
        <v/>
      </c>
    </row>
    <row r="927" spans="1:8" ht="15.75" thickBot="1" x14ac:dyDescent="0.3">
      <c r="A927" s="75" t="str">
        <f ca="1">IF($A$925="","",ROUND(A926+0.125,3))</f>
        <v/>
      </c>
      <c r="B927" s="76" t="str">
        <f ca="1">IF($A927="","",((B$945-B$929)/16)+B926)</f>
        <v/>
      </c>
      <c r="C927" s="76" t="str">
        <f t="shared" ref="C927:H941" ca="1" si="89">IF($A927="","",((C$945-C$929)/16)+C926)</f>
        <v/>
      </c>
      <c r="D927" s="76" t="str">
        <f t="shared" ca="1" si="89"/>
        <v/>
      </c>
      <c r="E927" s="76" t="str">
        <f t="shared" ca="1" si="89"/>
        <v/>
      </c>
      <c r="F927" s="76" t="str">
        <f t="shared" ca="1" si="89"/>
        <v/>
      </c>
      <c r="G927" s="76" t="str">
        <f t="shared" ca="1" si="89"/>
        <v/>
      </c>
      <c r="H927" s="77" t="str">
        <f t="shared" ca="1" si="89"/>
        <v/>
      </c>
    </row>
    <row r="928" spans="1:8" ht="15.75" thickBot="1" x14ac:dyDescent="0.3">
      <c r="A928" s="75" t="str">
        <f t="shared" ref="A928:A941" ca="1" si="90">IF($A$925="","",ROUND(A927+0.125,3))</f>
        <v/>
      </c>
      <c r="B928" s="76" t="str">
        <f t="shared" ref="B928:B941" ca="1" si="91">IF($A928="","",((B$945-B$929)/16)+B927)</f>
        <v/>
      </c>
      <c r="C928" s="76" t="str">
        <f t="shared" ca="1" si="89"/>
        <v/>
      </c>
      <c r="D928" s="76" t="str">
        <f t="shared" ca="1" si="89"/>
        <v/>
      </c>
      <c r="E928" s="76" t="str">
        <f t="shared" ca="1" si="89"/>
        <v/>
      </c>
      <c r="F928" s="76" t="str">
        <f t="shared" ca="1" si="89"/>
        <v/>
      </c>
      <c r="G928" s="76" t="str">
        <f t="shared" ca="1" si="89"/>
        <v/>
      </c>
      <c r="H928" s="77" t="str">
        <f t="shared" ca="1" si="89"/>
        <v/>
      </c>
    </row>
    <row r="929" spans="1:8" ht="15.75" thickBot="1" x14ac:dyDescent="0.3">
      <c r="A929" s="75" t="str">
        <f t="shared" ca="1" si="90"/>
        <v/>
      </c>
      <c r="B929" s="76" t="str">
        <f t="shared" ca="1" si="91"/>
        <v/>
      </c>
      <c r="C929" s="76" t="str">
        <f t="shared" ca="1" si="89"/>
        <v/>
      </c>
      <c r="D929" s="76" t="str">
        <f t="shared" ca="1" si="89"/>
        <v/>
      </c>
      <c r="E929" s="76" t="str">
        <f t="shared" ca="1" si="89"/>
        <v/>
      </c>
      <c r="F929" s="76" t="str">
        <f t="shared" ca="1" si="89"/>
        <v/>
      </c>
      <c r="G929" s="76" t="str">
        <f t="shared" ca="1" si="89"/>
        <v/>
      </c>
      <c r="H929" s="77" t="str">
        <f t="shared" ca="1" si="89"/>
        <v/>
      </c>
    </row>
    <row r="930" spans="1:8" ht="15.75" thickBot="1" x14ac:dyDescent="0.3">
      <c r="A930" s="75" t="str">
        <f t="shared" ca="1" si="90"/>
        <v/>
      </c>
      <c r="B930" s="76" t="str">
        <f t="shared" ca="1" si="91"/>
        <v/>
      </c>
      <c r="C930" s="76" t="str">
        <f t="shared" ca="1" si="89"/>
        <v/>
      </c>
      <c r="D930" s="76" t="str">
        <f t="shared" ca="1" si="89"/>
        <v/>
      </c>
      <c r="E930" s="76" t="str">
        <f t="shared" ca="1" si="89"/>
        <v/>
      </c>
      <c r="F930" s="76" t="str">
        <f t="shared" ca="1" si="89"/>
        <v/>
      </c>
      <c r="G930" s="76" t="str">
        <f t="shared" ca="1" si="89"/>
        <v/>
      </c>
      <c r="H930" s="77" t="str">
        <f t="shared" ca="1" si="89"/>
        <v/>
      </c>
    </row>
    <row r="931" spans="1:8" ht="15.75" thickBot="1" x14ac:dyDescent="0.3">
      <c r="A931" s="75" t="str">
        <f t="shared" ca="1" si="90"/>
        <v/>
      </c>
      <c r="B931" s="76" t="str">
        <f t="shared" ca="1" si="91"/>
        <v/>
      </c>
      <c r="C931" s="76" t="str">
        <f t="shared" ca="1" si="89"/>
        <v/>
      </c>
      <c r="D931" s="76" t="str">
        <f t="shared" ca="1" si="89"/>
        <v/>
      </c>
      <c r="E931" s="76" t="str">
        <f t="shared" ca="1" si="89"/>
        <v/>
      </c>
      <c r="F931" s="76" t="str">
        <f t="shared" ca="1" si="89"/>
        <v/>
      </c>
      <c r="G931" s="76" t="str">
        <f t="shared" ca="1" si="89"/>
        <v/>
      </c>
      <c r="H931" s="77" t="str">
        <f t="shared" ca="1" si="89"/>
        <v/>
      </c>
    </row>
    <row r="932" spans="1:8" ht="15.75" thickBot="1" x14ac:dyDescent="0.3">
      <c r="A932" s="75" t="str">
        <f t="shared" ca="1" si="90"/>
        <v/>
      </c>
      <c r="B932" s="76" t="str">
        <f t="shared" ca="1" si="91"/>
        <v/>
      </c>
      <c r="C932" s="76" t="str">
        <f t="shared" ca="1" si="89"/>
        <v/>
      </c>
      <c r="D932" s="76" t="str">
        <f t="shared" ca="1" si="89"/>
        <v/>
      </c>
      <c r="E932" s="76" t="str">
        <f t="shared" ca="1" si="89"/>
        <v/>
      </c>
      <c r="F932" s="76" t="str">
        <f t="shared" ca="1" si="89"/>
        <v/>
      </c>
      <c r="G932" s="76" t="str">
        <f t="shared" ca="1" si="89"/>
        <v/>
      </c>
      <c r="H932" s="77" t="str">
        <f t="shared" ca="1" si="89"/>
        <v/>
      </c>
    </row>
    <row r="933" spans="1:8" ht="15.75" thickBot="1" x14ac:dyDescent="0.3">
      <c r="A933" s="75" t="str">
        <f t="shared" ca="1" si="90"/>
        <v/>
      </c>
      <c r="B933" s="76" t="str">
        <f t="shared" ca="1" si="91"/>
        <v/>
      </c>
      <c r="C933" s="76" t="str">
        <f t="shared" ca="1" si="89"/>
        <v/>
      </c>
      <c r="D933" s="76" t="str">
        <f t="shared" ca="1" si="89"/>
        <v/>
      </c>
      <c r="E933" s="76" t="str">
        <f t="shared" ca="1" si="89"/>
        <v/>
      </c>
      <c r="F933" s="76" t="str">
        <f t="shared" ca="1" si="89"/>
        <v/>
      </c>
      <c r="G933" s="76" t="str">
        <f t="shared" ca="1" si="89"/>
        <v/>
      </c>
      <c r="H933" s="77" t="str">
        <f t="shared" ca="1" si="89"/>
        <v/>
      </c>
    </row>
    <row r="934" spans="1:8" ht="15.75" thickBot="1" x14ac:dyDescent="0.3">
      <c r="A934" s="75" t="str">
        <f t="shared" ca="1" si="90"/>
        <v/>
      </c>
      <c r="B934" s="76" t="str">
        <f t="shared" ca="1" si="91"/>
        <v/>
      </c>
      <c r="C934" s="76" t="str">
        <f t="shared" ca="1" si="89"/>
        <v/>
      </c>
      <c r="D934" s="76" t="str">
        <f t="shared" ca="1" si="89"/>
        <v/>
      </c>
      <c r="E934" s="76" t="str">
        <f t="shared" ca="1" si="89"/>
        <v/>
      </c>
      <c r="F934" s="76" t="str">
        <f t="shared" ca="1" si="89"/>
        <v/>
      </c>
      <c r="G934" s="76" t="str">
        <f t="shared" ca="1" si="89"/>
        <v/>
      </c>
      <c r="H934" s="77" t="str">
        <f t="shared" ca="1" si="89"/>
        <v/>
      </c>
    </row>
    <row r="935" spans="1:8" ht="15.75" thickBot="1" x14ac:dyDescent="0.3">
      <c r="A935" s="75" t="str">
        <f t="shared" ca="1" si="90"/>
        <v/>
      </c>
      <c r="B935" s="76" t="str">
        <f t="shared" ca="1" si="91"/>
        <v/>
      </c>
      <c r="C935" s="76" t="str">
        <f t="shared" ca="1" si="89"/>
        <v/>
      </c>
      <c r="D935" s="76" t="str">
        <f t="shared" ca="1" si="89"/>
        <v/>
      </c>
      <c r="E935" s="76" t="str">
        <f t="shared" ca="1" si="89"/>
        <v/>
      </c>
      <c r="F935" s="76" t="str">
        <f t="shared" ca="1" si="89"/>
        <v/>
      </c>
      <c r="G935" s="76" t="str">
        <f t="shared" ca="1" si="89"/>
        <v/>
      </c>
      <c r="H935" s="77" t="str">
        <f t="shared" ca="1" si="89"/>
        <v/>
      </c>
    </row>
    <row r="936" spans="1:8" ht="15.75" thickBot="1" x14ac:dyDescent="0.3">
      <c r="A936" s="75" t="str">
        <f t="shared" ca="1" si="90"/>
        <v/>
      </c>
      <c r="B936" s="76" t="str">
        <f t="shared" ca="1" si="91"/>
        <v/>
      </c>
      <c r="C936" s="76" t="str">
        <f t="shared" ca="1" si="89"/>
        <v/>
      </c>
      <c r="D936" s="76" t="str">
        <f t="shared" ca="1" si="89"/>
        <v/>
      </c>
      <c r="E936" s="76" t="str">
        <f t="shared" ca="1" si="89"/>
        <v/>
      </c>
      <c r="F936" s="76" t="str">
        <f t="shared" ca="1" si="89"/>
        <v/>
      </c>
      <c r="G936" s="76" t="str">
        <f t="shared" ca="1" si="89"/>
        <v/>
      </c>
      <c r="H936" s="77" t="str">
        <f t="shared" ca="1" si="89"/>
        <v/>
      </c>
    </row>
    <row r="937" spans="1:8" ht="15.75" thickBot="1" x14ac:dyDescent="0.3">
      <c r="A937" s="75" t="str">
        <f t="shared" ca="1" si="90"/>
        <v/>
      </c>
      <c r="B937" s="76" t="str">
        <f t="shared" ca="1" si="91"/>
        <v/>
      </c>
      <c r="C937" s="76" t="str">
        <f t="shared" ca="1" si="89"/>
        <v/>
      </c>
      <c r="D937" s="76" t="str">
        <f t="shared" ca="1" si="89"/>
        <v/>
      </c>
      <c r="E937" s="76" t="str">
        <f t="shared" ca="1" si="89"/>
        <v/>
      </c>
      <c r="F937" s="76" t="str">
        <f t="shared" ca="1" si="89"/>
        <v/>
      </c>
      <c r="G937" s="76" t="str">
        <f t="shared" ca="1" si="89"/>
        <v/>
      </c>
      <c r="H937" s="77" t="str">
        <f t="shared" ca="1" si="89"/>
        <v/>
      </c>
    </row>
    <row r="938" spans="1:8" ht="15.75" thickBot="1" x14ac:dyDescent="0.3">
      <c r="A938" s="75" t="str">
        <f t="shared" ca="1" si="90"/>
        <v/>
      </c>
      <c r="B938" s="76" t="str">
        <f t="shared" ca="1" si="91"/>
        <v/>
      </c>
      <c r="C938" s="76" t="str">
        <f t="shared" ca="1" si="89"/>
        <v/>
      </c>
      <c r="D938" s="76" t="str">
        <f t="shared" ca="1" si="89"/>
        <v/>
      </c>
      <c r="E938" s="76" t="str">
        <f t="shared" ca="1" si="89"/>
        <v/>
      </c>
      <c r="F938" s="76" t="str">
        <f t="shared" ca="1" si="89"/>
        <v/>
      </c>
      <c r="G938" s="76" t="str">
        <f t="shared" ca="1" si="89"/>
        <v/>
      </c>
      <c r="H938" s="77" t="str">
        <f t="shared" ca="1" si="89"/>
        <v/>
      </c>
    </row>
    <row r="939" spans="1:8" ht="15.75" thickBot="1" x14ac:dyDescent="0.3">
      <c r="A939" s="75" t="str">
        <f t="shared" ca="1" si="90"/>
        <v/>
      </c>
      <c r="B939" s="76" t="str">
        <f t="shared" ca="1" si="91"/>
        <v/>
      </c>
      <c r="C939" s="76" t="str">
        <f t="shared" ca="1" si="89"/>
        <v/>
      </c>
      <c r="D939" s="76" t="str">
        <f t="shared" ca="1" si="89"/>
        <v/>
      </c>
      <c r="E939" s="76" t="str">
        <f t="shared" ca="1" si="89"/>
        <v/>
      </c>
      <c r="F939" s="76" t="str">
        <f t="shared" ca="1" si="89"/>
        <v/>
      </c>
      <c r="G939" s="76" t="str">
        <f t="shared" ca="1" si="89"/>
        <v/>
      </c>
      <c r="H939" s="77" t="str">
        <f t="shared" ca="1" si="89"/>
        <v/>
      </c>
    </row>
    <row r="940" spans="1:8" ht="15.75" thickBot="1" x14ac:dyDescent="0.3">
      <c r="A940" s="75" t="str">
        <f t="shared" ca="1" si="90"/>
        <v/>
      </c>
      <c r="B940" s="76" t="str">
        <f t="shared" ca="1" si="91"/>
        <v/>
      </c>
      <c r="C940" s="76" t="str">
        <f t="shared" ca="1" si="89"/>
        <v/>
      </c>
      <c r="D940" s="76" t="str">
        <f t="shared" ca="1" si="89"/>
        <v/>
      </c>
      <c r="E940" s="76" t="str">
        <f t="shared" ca="1" si="89"/>
        <v/>
      </c>
      <c r="F940" s="76" t="str">
        <f t="shared" ca="1" si="89"/>
        <v/>
      </c>
      <c r="G940" s="76" t="str">
        <f t="shared" ca="1" si="89"/>
        <v/>
      </c>
      <c r="H940" s="77" t="str">
        <f t="shared" ca="1" si="89"/>
        <v/>
      </c>
    </row>
    <row r="941" spans="1:8" ht="15.75" thickBot="1" x14ac:dyDescent="0.3">
      <c r="A941" s="75" t="str">
        <f t="shared" ca="1" si="90"/>
        <v/>
      </c>
      <c r="B941" s="76" t="str">
        <f t="shared" ca="1" si="91"/>
        <v/>
      </c>
      <c r="C941" s="76" t="str">
        <f t="shared" ca="1" si="89"/>
        <v/>
      </c>
      <c r="D941" s="76" t="str">
        <f t="shared" ca="1" si="89"/>
        <v/>
      </c>
      <c r="E941" s="76" t="str">
        <f t="shared" ca="1" si="89"/>
        <v/>
      </c>
      <c r="F941" s="76" t="str">
        <f t="shared" ca="1" si="89"/>
        <v/>
      </c>
      <c r="G941" s="76" t="str">
        <f t="shared" ca="1" si="89"/>
        <v/>
      </c>
      <c r="H941" s="77" t="str">
        <f t="shared" ca="1" si="89"/>
        <v/>
      </c>
    </row>
    <row r="942" spans="1:8" ht="15.75" thickBot="1" x14ac:dyDescent="0.3">
      <c r="A942" s="78" t="str">
        <f>IF('[1]Design Rainfall'!V41="","",ROUND('[1]Design Rainfall'!V41,1))</f>
        <v/>
      </c>
      <c r="B942" s="79" t="str">
        <f>IF('[1]Design Rainfall'!W41="","",'[1]Design Rainfall'!W41)</f>
        <v/>
      </c>
      <c r="C942" s="79" t="str">
        <f>IF('[1]Design Rainfall'!X41="","",'[1]Design Rainfall'!X41)</f>
        <v/>
      </c>
      <c r="D942" s="79" t="str">
        <f>IF('[1]Design Rainfall'!Y41="","",'[1]Design Rainfall'!Y41)</f>
        <v/>
      </c>
      <c r="E942" s="79" t="str">
        <f>IF('[1]Design Rainfall'!Z41="","",'[1]Design Rainfall'!Z41)</f>
        <v/>
      </c>
      <c r="F942" s="79" t="str">
        <f>IF('[1]Design Rainfall'!AA41="","",'[1]Design Rainfall'!AA41)</f>
        <v/>
      </c>
      <c r="G942" s="79" t="str">
        <f>IF('[1]Design Rainfall'!AB41="","",'[1]Design Rainfall'!AB41)</f>
        <v/>
      </c>
      <c r="H942" s="80" t="str">
        <f>IF('[1]Design Rainfall'!AC41="","",'[1]Design Rainfall'!AC41)</f>
        <v/>
      </c>
    </row>
    <row r="943" spans="1:8" ht="15.75" thickBot="1" x14ac:dyDescent="0.3">
      <c r="A943" s="75" t="str">
        <f ca="1">IF($A$945="","",ROUND(A942+0.125,3))</f>
        <v/>
      </c>
      <c r="B943" s="76" t="str">
        <f ca="1">IF($A943="","",((B$961-B$945)/16)+B942)</f>
        <v/>
      </c>
      <c r="C943" s="76" t="str">
        <f t="shared" ref="C943:H957" ca="1" si="92">IF($A943="","",((C$961-C$945)/16)+C942)</f>
        <v/>
      </c>
      <c r="D943" s="76" t="str">
        <f t="shared" ca="1" si="92"/>
        <v/>
      </c>
      <c r="E943" s="76" t="str">
        <f t="shared" ca="1" si="92"/>
        <v/>
      </c>
      <c r="F943" s="76" t="str">
        <f t="shared" ca="1" si="92"/>
        <v/>
      </c>
      <c r="G943" s="76" t="str">
        <f t="shared" ca="1" si="92"/>
        <v/>
      </c>
      <c r="H943" s="77" t="str">
        <f t="shared" ca="1" si="92"/>
        <v/>
      </c>
    </row>
    <row r="944" spans="1:8" ht="15.75" thickBot="1" x14ac:dyDescent="0.3">
      <c r="A944" s="75" t="str">
        <f t="shared" ref="A944:A957" ca="1" si="93">IF($A$945="","",ROUND(A943+0.125,3))</f>
        <v/>
      </c>
      <c r="B944" s="76" t="str">
        <f t="shared" ref="B944:B957" ca="1" si="94">IF($A944="","",((B$961-B$945)/16)+B943)</f>
        <v/>
      </c>
      <c r="C944" s="76" t="str">
        <f t="shared" ca="1" si="92"/>
        <v/>
      </c>
      <c r="D944" s="76" t="str">
        <f t="shared" ca="1" si="92"/>
        <v/>
      </c>
      <c r="E944" s="76" t="str">
        <f t="shared" ca="1" si="92"/>
        <v/>
      </c>
      <c r="F944" s="76" t="str">
        <f t="shared" ca="1" si="92"/>
        <v/>
      </c>
      <c r="G944" s="76" t="str">
        <f t="shared" ca="1" si="92"/>
        <v/>
      </c>
      <c r="H944" s="77" t="str">
        <f t="shared" ca="1" si="92"/>
        <v/>
      </c>
    </row>
    <row r="945" spans="1:8" ht="15.75" thickBot="1" x14ac:dyDescent="0.3">
      <c r="A945" s="75" t="str">
        <f t="shared" ca="1" si="93"/>
        <v/>
      </c>
      <c r="B945" s="76" t="str">
        <f t="shared" ca="1" si="94"/>
        <v/>
      </c>
      <c r="C945" s="76" t="str">
        <f t="shared" ca="1" si="92"/>
        <v/>
      </c>
      <c r="D945" s="76" t="str">
        <f t="shared" ca="1" si="92"/>
        <v/>
      </c>
      <c r="E945" s="76" t="str">
        <f t="shared" ca="1" si="92"/>
        <v/>
      </c>
      <c r="F945" s="76" t="str">
        <f t="shared" ca="1" si="92"/>
        <v/>
      </c>
      <c r="G945" s="76" t="str">
        <f t="shared" ca="1" si="92"/>
        <v/>
      </c>
      <c r="H945" s="77" t="str">
        <f t="shared" ca="1" si="92"/>
        <v/>
      </c>
    </row>
    <row r="946" spans="1:8" ht="15.75" thickBot="1" x14ac:dyDescent="0.3">
      <c r="A946" s="75" t="str">
        <f t="shared" ca="1" si="93"/>
        <v/>
      </c>
      <c r="B946" s="76" t="str">
        <f t="shared" ca="1" si="94"/>
        <v/>
      </c>
      <c r="C946" s="76" t="str">
        <f t="shared" ca="1" si="92"/>
        <v/>
      </c>
      <c r="D946" s="76" t="str">
        <f t="shared" ca="1" si="92"/>
        <v/>
      </c>
      <c r="E946" s="76" t="str">
        <f t="shared" ca="1" si="92"/>
        <v/>
      </c>
      <c r="F946" s="76" t="str">
        <f t="shared" ca="1" si="92"/>
        <v/>
      </c>
      <c r="G946" s="76" t="str">
        <f t="shared" ca="1" si="92"/>
        <v/>
      </c>
      <c r="H946" s="77" t="str">
        <f t="shared" ca="1" si="92"/>
        <v/>
      </c>
    </row>
    <row r="947" spans="1:8" ht="15.75" thickBot="1" x14ac:dyDescent="0.3">
      <c r="A947" s="75" t="str">
        <f t="shared" ca="1" si="93"/>
        <v/>
      </c>
      <c r="B947" s="76" t="str">
        <f t="shared" ca="1" si="94"/>
        <v/>
      </c>
      <c r="C947" s="76" t="str">
        <f t="shared" ca="1" si="92"/>
        <v/>
      </c>
      <c r="D947" s="76" t="str">
        <f t="shared" ca="1" si="92"/>
        <v/>
      </c>
      <c r="E947" s="76" t="str">
        <f t="shared" ca="1" si="92"/>
        <v/>
      </c>
      <c r="F947" s="76" t="str">
        <f t="shared" ca="1" si="92"/>
        <v/>
      </c>
      <c r="G947" s="76" t="str">
        <f t="shared" ca="1" si="92"/>
        <v/>
      </c>
      <c r="H947" s="77" t="str">
        <f t="shared" ca="1" si="92"/>
        <v/>
      </c>
    </row>
    <row r="948" spans="1:8" ht="15.75" thickBot="1" x14ac:dyDescent="0.3">
      <c r="A948" s="75" t="str">
        <f t="shared" ca="1" si="93"/>
        <v/>
      </c>
      <c r="B948" s="76" t="str">
        <f t="shared" ca="1" si="94"/>
        <v/>
      </c>
      <c r="C948" s="76" t="str">
        <f t="shared" ca="1" si="92"/>
        <v/>
      </c>
      <c r="D948" s="76" t="str">
        <f t="shared" ca="1" si="92"/>
        <v/>
      </c>
      <c r="E948" s="76" t="str">
        <f t="shared" ca="1" si="92"/>
        <v/>
      </c>
      <c r="F948" s="76" t="str">
        <f t="shared" ca="1" si="92"/>
        <v/>
      </c>
      <c r="G948" s="76" t="str">
        <f t="shared" ca="1" si="92"/>
        <v/>
      </c>
      <c r="H948" s="77" t="str">
        <f t="shared" ca="1" si="92"/>
        <v/>
      </c>
    </row>
    <row r="949" spans="1:8" ht="15.75" thickBot="1" x14ac:dyDescent="0.3">
      <c r="A949" s="75" t="str">
        <f t="shared" ca="1" si="93"/>
        <v/>
      </c>
      <c r="B949" s="76" t="str">
        <f t="shared" ca="1" si="94"/>
        <v/>
      </c>
      <c r="C949" s="76" t="str">
        <f t="shared" ca="1" si="92"/>
        <v/>
      </c>
      <c r="D949" s="76" t="str">
        <f t="shared" ca="1" si="92"/>
        <v/>
      </c>
      <c r="E949" s="76" t="str">
        <f t="shared" ca="1" si="92"/>
        <v/>
      </c>
      <c r="F949" s="76" t="str">
        <f t="shared" ca="1" si="92"/>
        <v/>
      </c>
      <c r="G949" s="76" t="str">
        <f t="shared" ca="1" si="92"/>
        <v/>
      </c>
      <c r="H949" s="77" t="str">
        <f t="shared" ca="1" si="92"/>
        <v/>
      </c>
    </row>
    <row r="950" spans="1:8" ht="15.75" thickBot="1" x14ac:dyDescent="0.3">
      <c r="A950" s="75" t="str">
        <f t="shared" ca="1" si="93"/>
        <v/>
      </c>
      <c r="B950" s="76" t="str">
        <f t="shared" ca="1" si="94"/>
        <v/>
      </c>
      <c r="C950" s="76" t="str">
        <f t="shared" ca="1" si="92"/>
        <v/>
      </c>
      <c r="D950" s="76" t="str">
        <f t="shared" ca="1" si="92"/>
        <v/>
      </c>
      <c r="E950" s="76" t="str">
        <f t="shared" ca="1" si="92"/>
        <v/>
      </c>
      <c r="F950" s="76" t="str">
        <f t="shared" ca="1" si="92"/>
        <v/>
      </c>
      <c r="G950" s="76" t="str">
        <f t="shared" ca="1" si="92"/>
        <v/>
      </c>
      <c r="H950" s="77" t="str">
        <f t="shared" ca="1" si="92"/>
        <v/>
      </c>
    </row>
    <row r="951" spans="1:8" ht="15.75" thickBot="1" x14ac:dyDescent="0.3">
      <c r="A951" s="75" t="str">
        <f t="shared" ca="1" si="93"/>
        <v/>
      </c>
      <c r="B951" s="76" t="str">
        <f t="shared" ca="1" si="94"/>
        <v/>
      </c>
      <c r="C951" s="76" t="str">
        <f t="shared" ca="1" si="92"/>
        <v/>
      </c>
      <c r="D951" s="76" t="str">
        <f t="shared" ca="1" si="92"/>
        <v/>
      </c>
      <c r="E951" s="76" t="str">
        <f t="shared" ca="1" si="92"/>
        <v/>
      </c>
      <c r="F951" s="76" t="str">
        <f t="shared" ca="1" si="92"/>
        <v/>
      </c>
      <c r="G951" s="76" t="str">
        <f t="shared" ca="1" si="92"/>
        <v/>
      </c>
      <c r="H951" s="77" t="str">
        <f t="shared" ca="1" si="92"/>
        <v/>
      </c>
    </row>
    <row r="952" spans="1:8" ht="15.75" thickBot="1" x14ac:dyDescent="0.3">
      <c r="A952" s="75" t="str">
        <f t="shared" ca="1" si="93"/>
        <v/>
      </c>
      <c r="B952" s="76" t="str">
        <f t="shared" ca="1" si="94"/>
        <v/>
      </c>
      <c r="C952" s="76" t="str">
        <f t="shared" ca="1" si="92"/>
        <v/>
      </c>
      <c r="D952" s="76" t="str">
        <f t="shared" ca="1" si="92"/>
        <v/>
      </c>
      <c r="E952" s="76" t="str">
        <f t="shared" ca="1" si="92"/>
        <v/>
      </c>
      <c r="F952" s="76" t="str">
        <f t="shared" ca="1" si="92"/>
        <v/>
      </c>
      <c r="G952" s="76" t="str">
        <f t="shared" ca="1" si="92"/>
        <v/>
      </c>
      <c r="H952" s="77" t="str">
        <f t="shared" ca="1" si="92"/>
        <v/>
      </c>
    </row>
    <row r="953" spans="1:8" ht="15.75" thickBot="1" x14ac:dyDescent="0.3">
      <c r="A953" s="75" t="str">
        <f t="shared" ca="1" si="93"/>
        <v/>
      </c>
      <c r="B953" s="76" t="str">
        <f t="shared" ca="1" si="94"/>
        <v/>
      </c>
      <c r="C953" s="76" t="str">
        <f t="shared" ca="1" si="92"/>
        <v/>
      </c>
      <c r="D953" s="76" t="str">
        <f t="shared" ca="1" si="92"/>
        <v/>
      </c>
      <c r="E953" s="76" t="str">
        <f t="shared" ca="1" si="92"/>
        <v/>
      </c>
      <c r="F953" s="76" t="str">
        <f t="shared" ca="1" si="92"/>
        <v/>
      </c>
      <c r="G953" s="76" t="str">
        <f t="shared" ca="1" si="92"/>
        <v/>
      </c>
      <c r="H953" s="77" t="str">
        <f t="shared" ca="1" si="92"/>
        <v/>
      </c>
    </row>
    <row r="954" spans="1:8" ht="15.75" thickBot="1" x14ac:dyDescent="0.3">
      <c r="A954" s="75" t="str">
        <f t="shared" ca="1" si="93"/>
        <v/>
      </c>
      <c r="B954" s="76" t="str">
        <f t="shared" ca="1" si="94"/>
        <v/>
      </c>
      <c r="C954" s="76" t="str">
        <f t="shared" ca="1" si="92"/>
        <v/>
      </c>
      <c r="D954" s="76" t="str">
        <f t="shared" ca="1" si="92"/>
        <v/>
      </c>
      <c r="E954" s="76" t="str">
        <f t="shared" ca="1" si="92"/>
        <v/>
      </c>
      <c r="F954" s="76" t="str">
        <f t="shared" ca="1" si="92"/>
        <v/>
      </c>
      <c r="G954" s="76" t="str">
        <f t="shared" ca="1" si="92"/>
        <v/>
      </c>
      <c r="H954" s="77" t="str">
        <f t="shared" ca="1" si="92"/>
        <v/>
      </c>
    </row>
    <row r="955" spans="1:8" ht="15.75" thickBot="1" x14ac:dyDescent="0.3">
      <c r="A955" s="75" t="str">
        <f t="shared" ca="1" si="93"/>
        <v/>
      </c>
      <c r="B955" s="76" t="str">
        <f t="shared" ca="1" si="94"/>
        <v/>
      </c>
      <c r="C955" s="76" t="str">
        <f t="shared" ca="1" si="92"/>
        <v/>
      </c>
      <c r="D955" s="76" t="str">
        <f t="shared" ca="1" si="92"/>
        <v/>
      </c>
      <c r="E955" s="76" t="str">
        <f t="shared" ca="1" si="92"/>
        <v/>
      </c>
      <c r="F955" s="76" t="str">
        <f t="shared" ca="1" si="92"/>
        <v/>
      </c>
      <c r="G955" s="76" t="str">
        <f t="shared" ca="1" si="92"/>
        <v/>
      </c>
      <c r="H955" s="77" t="str">
        <f t="shared" ca="1" si="92"/>
        <v/>
      </c>
    </row>
    <row r="956" spans="1:8" ht="15.75" thickBot="1" x14ac:dyDescent="0.3">
      <c r="A956" s="75" t="str">
        <f t="shared" ca="1" si="93"/>
        <v/>
      </c>
      <c r="B956" s="76" t="str">
        <f t="shared" ca="1" si="94"/>
        <v/>
      </c>
      <c r="C956" s="76" t="str">
        <f t="shared" ca="1" si="92"/>
        <v/>
      </c>
      <c r="D956" s="76" t="str">
        <f t="shared" ca="1" si="92"/>
        <v/>
      </c>
      <c r="E956" s="76" t="str">
        <f t="shared" ca="1" si="92"/>
        <v/>
      </c>
      <c r="F956" s="76" t="str">
        <f t="shared" ca="1" si="92"/>
        <v/>
      </c>
      <c r="G956" s="76" t="str">
        <f t="shared" ca="1" si="92"/>
        <v/>
      </c>
      <c r="H956" s="77" t="str">
        <f t="shared" ca="1" si="92"/>
        <v/>
      </c>
    </row>
    <row r="957" spans="1:8" ht="15.75" thickBot="1" x14ac:dyDescent="0.3">
      <c r="A957" s="75" t="str">
        <f t="shared" ca="1" si="93"/>
        <v/>
      </c>
      <c r="B957" s="76" t="str">
        <f t="shared" ca="1" si="94"/>
        <v/>
      </c>
      <c r="C957" s="76" t="str">
        <f t="shared" ca="1" si="92"/>
        <v/>
      </c>
      <c r="D957" s="76" t="str">
        <f t="shared" ca="1" si="92"/>
        <v/>
      </c>
      <c r="E957" s="76" t="str">
        <f t="shared" ca="1" si="92"/>
        <v/>
      </c>
      <c r="F957" s="76" t="str">
        <f t="shared" ca="1" si="92"/>
        <v/>
      </c>
      <c r="G957" s="76" t="str">
        <f t="shared" ca="1" si="92"/>
        <v/>
      </c>
      <c r="H957" s="77" t="str">
        <f t="shared" ca="1" si="92"/>
        <v/>
      </c>
    </row>
    <row r="958" spans="1:8" ht="15.75" thickBot="1" x14ac:dyDescent="0.3">
      <c r="A958" s="78" t="str">
        <f>IF('[1]Design Rainfall'!V42="","",ROUND('[1]Design Rainfall'!V42,1))</f>
        <v/>
      </c>
      <c r="B958" s="79" t="str">
        <f>IF('[1]Design Rainfall'!W42="","",'[1]Design Rainfall'!W42)</f>
        <v/>
      </c>
      <c r="C958" s="79" t="str">
        <f>IF('[1]Design Rainfall'!X42="","",'[1]Design Rainfall'!X42)</f>
        <v/>
      </c>
      <c r="D958" s="79" t="str">
        <f>IF('[1]Design Rainfall'!Y42="","",'[1]Design Rainfall'!Y42)</f>
        <v/>
      </c>
      <c r="E958" s="79" t="str">
        <f>IF('[1]Design Rainfall'!Z42="","",'[1]Design Rainfall'!Z42)</f>
        <v/>
      </c>
      <c r="F958" s="79" t="str">
        <f>IF('[1]Design Rainfall'!AA42="","",'[1]Design Rainfall'!AA42)</f>
        <v/>
      </c>
      <c r="G958" s="79" t="str">
        <f>IF('[1]Design Rainfall'!AB42="","",'[1]Design Rainfall'!AB42)</f>
        <v/>
      </c>
      <c r="H958" s="80" t="str">
        <f>IF('[1]Design Rainfall'!AC42="","",'[1]Design Rainfall'!AC42)</f>
        <v/>
      </c>
    </row>
    <row r="959" spans="1:8" ht="15.75" thickBot="1" x14ac:dyDescent="0.3">
      <c r="A959" s="75" t="str">
        <f ca="1">IF($A$961="","",ROUND(A958+0.125,3))</f>
        <v/>
      </c>
      <c r="B959" s="76" t="str">
        <f ca="1">IF($A959="","",((B$977-B$961)/16)+B958)</f>
        <v/>
      </c>
      <c r="C959" s="76" t="str">
        <f t="shared" ref="C959:H973" ca="1" si="95">IF($A959="","",((C$977-C$961)/16)+C958)</f>
        <v/>
      </c>
      <c r="D959" s="76" t="str">
        <f t="shared" ca="1" si="95"/>
        <v/>
      </c>
      <c r="E959" s="76" t="str">
        <f t="shared" ca="1" si="95"/>
        <v/>
      </c>
      <c r="F959" s="76" t="str">
        <f t="shared" ca="1" si="95"/>
        <v/>
      </c>
      <c r="G959" s="76" t="str">
        <f t="shared" ca="1" si="95"/>
        <v/>
      </c>
      <c r="H959" s="77" t="str">
        <f t="shared" ca="1" si="95"/>
        <v/>
      </c>
    </row>
    <row r="960" spans="1:8" ht="15.75" thickBot="1" x14ac:dyDescent="0.3">
      <c r="A960" s="75" t="str">
        <f t="shared" ref="A960:A973" ca="1" si="96">IF($A$961="","",ROUND(A959+0.125,3))</f>
        <v/>
      </c>
      <c r="B960" s="76" t="str">
        <f t="shared" ref="B960:B973" ca="1" si="97">IF($A960="","",((B$977-B$961)/16)+B959)</f>
        <v/>
      </c>
      <c r="C960" s="76" t="str">
        <f t="shared" ca="1" si="95"/>
        <v/>
      </c>
      <c r="D960" s="76" t="str">
        <f t="shared" ca="1" si="95"/>
        <v/>
      </c>
      <c r="E960" s="76" t="str">
        <f t="shared" ca="1" si="95"/>
        <v/>
      </c>
      <c r="F960" s="76" t="str">
        <f t="shared" ca="1" si="95"/>
        <v/>
      </c>
      <c r="G960" s="76" t="str">
        <f t="shared" ca="1" si="95"/>
        <v/>
      </c>
      <c r="H960" s="77" t="str">
        <f t="shared" ca="1" si="95"/>
        <v/>
      </c>
    </row>
    <row r="961" spans="1:8" ht="15.75" thickBot="1" x14ac:dyDescent="0.3">
      <c r="A961" s="75" t="str">
        <f t="shared" ca="1" si="96"/>
        <v/>
      </c>
      <c r="B961" s="76" t="str">
        <f t="shared" ca="1" si="97"/>
        <v/>
      </c>
      <c r="C961" s="76" t="str">
        <f t="shared" ca="1" si="95"/>
        <v/>
      </c>
      <c r="D961" s="76" t="str">
        <f t="shared" ca="1" si="95"/>
        <v/>
      </c>
      <c r="E961" s="76" t="str">
        <f t="shared" ca="1" si="95"/>
        <v/>
      </c>
      <c r="F961" s="76" t="str">
        <f t="shared" ca="1" si="95"/>
        <v/>
      </c>
      <c r="G961" s="76" t="str">
        <f t="shared" ca="1" si="95"/>
        <v/>
      </c>
      <c r="H961" s="77" t="str">
        <f t="shared" ca="1" si="95"/>
        <v/>
      </c>
    </row>
    <row r="962" spans="1:8" ht="15.75" thickBot="1" x14ac:dyDescent="0.3">
      <c r="A962" s="75" t="str">
        <f t="shared" ca="1" si="96"/>
        <v/>
      </c>
      <c r="B962" s="76" t="str">
        <f t="shared" ca="1" si="97"/>
        <v/>
      </c>
      <c r="C962" s="76" t="str">
        <f t="shared" ca="1" si="95"/>
        <v/>
      </c>
      <c r="D962" s="76" t="str">
        <f t="shared" ca="1" si="95"/>
        <v/>
      </c>
      <c r="E962" s="76" t="str">
        <f t="shared" ca="1" si="95"/>
        <v/>
      </c>
      <c r="F962" s="76" t="str">
        <f t="shared" ca="1" si="95"/>
        <v/>
      </c>
      <c r="G962" s="76" t="str">
        <f t="shared" ca="1" si="95"/>
        <v/>
      </c>
      <c r="H962" s="77" t="str">
        <f t="shared" ca="1" si="95"/>
        <v/>
      </c>
    </row>
    <row r="963" spans="1:8" ht="15.75" thickBot="1" x14ac:dyDescent="0.3">
      <c r="A963" s="75" t="str">
        <f t="shared" ca="1" si="96"/>
        <v/>
      </c>
      <c r="B963" s="76" t="str">
        <f t="shared" ca="1" si="97"/>
        <v/>
      </c>
      <c r="C963" s="76" t="str">
        <f t="shared" ca="1" si="95"/>
        <v/>
      </c>
      <c r="D963" s="76" t="str">
        <f t="shared" ca="1" si="95"/>
        <v/>
      </c>
      <c r="E963" s="76" t="str">
        <f t="shared" ca="1" si="95"/>
        <v/>
      </c>
      <c r="F963" s="76" t="str">
        <f t="shared" ca="1" si="95"/>
        <v/>
      </c>
      <c r="G963" s="76" t="str">
        <f t="shared" ca="1" si="95"/>
        <v/>
      </c>
      <c r="H963" s="77" t="str">
        <f t="shared" ca="1" si="95"/>
        <v/>
      </c>
    </row>
    <row r="964" spans="1:8" ht="15.75" thickBot="1" x14ac:dyDescent="0.3">
      <c r="A964" s="75" t="str">
        <f t="shared" ca="1" si="96"/>
        <v/>
      </c>
      <c r="B964" s="76" t="str">
        <f t="shared" ca="1" si="97"/>
        <v/>
      </c>
      <c r="C964" s="76" t="str">
        <f t="shared" ca="1" si="95"/>
        <v/>
      </c>
      <c r="D964" s="76" t="str">
        <f t="shared" ca="1" si="95"/>
        <v/>
      </c>
      <c r="E964" s="76" t="str">
        <f t="shared" ca="1" si="95"/>
        <v/>
      </c>
      <c r="F964" s="76" t="str">
        <f t="shared" ca="1" si="95"/>
        <v/>
      </c>
      <c r="G964" s="76" t="str">
        <f t="shared" ca="1" si="95"/>
        <v/>
      </c>
      <c r="H964" s="77" t="str">
        <f t="shared" ca="1" si="95"/>
        <v/>
      </c>
    </row>
    <row r="965" spans="1:8" ht="15.75" thickBot="1" x14ac:dyDescent="0.3">
      <c r="A965" s="75" t="str">
        <f t="shared" ca="1" si="96"/>
        <v/>
      </c>
      <c r="B965" s="76" t="str">
        <f t="shared" ca="1" si="97"/>
        <v/>
      </c>
      <c r="C965" s="76" t="str">
        <f t="shared" ca="1" si="95"/>
        <v/>
      </c>
      <c r="D965" s="76" t="str">
        <f t="shared" ca="1" si="95"/>
        <v/>
      </c>
      <c r="E965" s="76" t="str">
        <f t="shared" ca="1" si="95"/>
        <v/>
      </c>
      <c r="F965" s="76" t="str">
        <f t="shared" ca="1" si="95"/>
        <v/>
      </c>
      <c r="G965" s="76" t="str">
        <f t="shared" ca="1" si="95"/>
        <v/>
      </c>
      <c r="H965" s="77" t="str">
        <f t="shared" ca="1" si="95"/>
        <v/>
      </c>
    </row>
    <row r="966" spans="1:8" ht="15.75" thickBot="1" x14ac:dyDescent="0.3">
      <c r="A966" s="75" t="str">
        <f t="shared" ca="1" si="96"/>
        <v/>
      </c>
      <c r="B966" s="76" t="str">
        <f t="shared" ca="1" si="97"/>
        <v/>
      </c>
      <c r="C966" s="76" t="str">
        <f t="shared" ca="1" si="95"/>
        <v/>
      </c>
      <c r="D966" s="76" t="str">
        <f t="shared" ca="1" si="95"/>
        <v/>
      </c>
      <c r="E966" s="76" t="str">
        <f t="shared" ca="1" si="95"/>
        <v/>
      </c>
      <c r="F966" s="76" t="str">
        <f t="shared" ca="1" si="95"/>
        <v/>
      </c>
      <c r="G966" s="76" t="str">
        <f t="shared" ca="1" si="95"/>
        <v/>
      </c>
      <c r="H966" s="77" t="str">
        <f t="shared" ca="1" si="95"/>
        <v/>
      </c>
    </row>
    <row r="967" spans="1:8" ht="15.75" thickBot="1" x14ac:dyDescent="0.3">
      <c r="A967" s="75" t="str">
        <f t="shared" ca="1" si="96"/>
        <v/>
      </c>
      <c r="B967" s="76" t="str">
        <f t="shared" ca="1" si="97"/>
        <v/>
      </c>
      <c r="C967" s="76" t="str">
        <f t="shared" ca="1" si="95"/>
        <v/>
      </c>
      <c r="D967" s="76" t="str">
        <f t="shared" ca="1" si="95"/>
        <v/>
      </c>
      <c r="E967" s="76" t="str">
        <f t="shared" ca="1" si="95"/>
        <v/>
      </c>
      <c r="F967" s="76" t="str">
        <f t="shared" ca="1" si="95"/>
        <v/>
      </c>
      <c r="G967" s="76" t="str">
        <f t="shared" ca="1" si="95"/>
        <v/>
      </c>
      <c r="H967" s="77" t="str">
        <f t="shared" ca="1" si="95"/>
        <v/>
      </c>
    </row>
    <row r="968" spans="1:8" ht="15.75" thickBot="1" x14ac:dyDescent="0.3">
      <c r="A968" s="75" t="str">
        <f t="shared" ca="1" si="96"/>
        <v/>
      </c>
      <c r="B968" s="76" t="str">
        <f t="shared" ca="1" si="97"/>
        <v/>
      </c>
      <c r="C968" s="76" t="str">
        <f t="shared" ca="1" si="95"/>
        <v/>
      </c>
      <c r="D968" s="76" t="str">
        <f t="shared" ca="1" si="95"/>
        <v/>
      </c>
      <c r="E968" s="76" t="str">
        <f t="shared" ca="1" si="95"/>
        <v/>
      </c>
      <c r="F968" s="76" t="str">
        <f t="shared" ca="1" si="95"/>
        <v/>
      </c>
      <c r="G968" s="76" t="str">
        <f t="shared" ca="1" si="95"/>
        <v/>
      </c>
      <c r="H968" s="77" t="str">
        <f t="shared" ca="1" si="95"/>
        <v/>
      </c>
    </row>
    <row r="969" spans="1:8" ht="15.75" thickBot="1" x14ac:dyDescent="0.3">
      <c r="A969" s="75" t="str">
        <f t="shared" ca="1" si="96"/>
        <v/>
      </c>
      <c r="B969" s="76" t="str">
        <f t="shared" ca="1" si="97"/>
        <v/>
      </c>
      <c r="C969" s="76" t="str">
        <f t="shared" ca="1" si="95"/>
        <v/>
      </c>
      <c r="D969" s="76" t="str">
        <f t="shared" ca="1" si="95"/>
        <v/>
      </c>
      <c r="E969" s="76" t="str">
        <f t="shared" ca="1" si="95"/>
        <v/>
      </c>
      <c r="F969" s="76" t="str">
        <f t="shared" ca="1" si="95"/>
        <v/>
      </c>
      <c r="G969" s="76" t="str">
        <f t="shared" ca="1" si="95"/>
        <v/>
      </c>
      <c r="H969" s="77" t="str">
        <f t="shared" ca="1" si="95"/>
        <v/>
      </c>
    </row>
    <row r="970" spans="1:8" ht="15.75" thickBot="1" x14ac:dyDescent="0.3">
      <c r="A970" s="75" t="str">
        <f t="shared" ca="1" si="96"/>
        <v/>
      </c>
      <c r="B970" s="76" t="str">
        <f t="shared" ca="1" si="97"/>
        <v/>
      </c>
      <c r="C970" s="76" t="str">
        <f t="shared" ca="1" si="95"/>
        <v/>
      </c>
      <c r="D970" s="76" t="str">
        <f t="shared" ca="1" si="95"/>
        <v/>
      </c>
      <c r="E970" s="76" t="str">
        <f t="shared" ca="1" si="95"/>
        <v/>
      </c>
      <c r="F970" s="76" t="str">
        <f t="shared" ca="1" si="95"/>
        <v/>
      </c>
      <c r="G970" s="76" t="str">
        <f t="shared" ca="1" si="95"/>
        <v/>
      </c>
      <c r="H970" s="77" t="str">
        <f t="shared" ca="1" si="95"/>
        <v/>
      </c>
    </row>
    <row r="971" spans="1:8" ht="15.75" thickBot="1" x14ac:dyDescent="0.3">
      <c r="A971" s="75" t="str">
        <f t="shared" ca="1" si="96"/>
        <v/>
      </c>
      <c r="B971" s="76" t="str">
        <f t="shared" ca="1" si="97"/>
        <v/>
      </c>
      <c r="C971" s="76" t="str">
        <f t="shared" ca="1" si="95"/>
        <v/>
      </c>
      <c r="D971" s="76" t="str">
        <f t="shared" ca="1" si="95"/>
        <v/>
      </c>
      <c r="E971" s="76" t="str">
        <f t="shared" ca="1" si="95"/>
        <v/>
      </c>
      <c r="F971" s="76" t="str">
        <f t="shared" ca="1" si="95"/>
        <v/>
      </c>
      <c r="G971" s="76" t="str">
        <f t="shared" ca="1" si="95"/>
        <v/>
      </c>
      <c r="H971" s="77" t="str">
        <f t="shared" ca="1" si="95"/>
        <v/>
      </c>
    </row>
    <row r="972" spans="1:8" ht="15.75" thickBot="1" x14ac:dyDescent="0.3">
      <c r="A972" s="75" t="str">
        <f t="shared" ca="1" si="96"/>
        <v/>
      </c>
      <c r="B972" s="76" t="str">
        <f t="shared" ca="1" si="97"/>
        <v/>
      </c>
      <c r="C972" s="76" t="str">
        <f t="shared" ca="1" si="95"/>
        <v/>
      </c>
      <c r="D972" s="76" t="str">
        <f t="shared" ca="1" si="95"/>
        <v/>
      </c>
      <c r="E972" s="76" t="str">
        <f t="shared" ca="1" si="95"/>
        <v/>
      </c>
      <c r="F972" s="76" t="str">
        <f t="shared" ca="1" si="95"/>
        <v/>
      </c>
      <c r="G972" s="76" t="str">
        <f t="shared" ca="1" si="95"/>
        <v/>
      </c>
      <c r="H972" s="77" t="str">
        <f t="shared" ca="1" si="95"/>
        <v/>
      </c>
    </row>
    <row r="973" spans="1:8" ht="15.75" thickBot="1" x14ac:dyDescent="0.3">
      <c r="A973" s="75" t="str">
        <f t="shared" ca="1" si="96"/>
        <v/>
      </c>
      <c r="B973" s="76" t="str">
        <f t="shared" ca="1" si="97"/>
        <v/>
      </c>
      <c r="C973" s="76" t="str">
        <f t="shared" ca="1" si="95"/>
        <v/>
      </c>
      <c r="D973" s="76" t="str">
        <f t="shared" ca="1" si="95"/>
        <v/>
      </c>
      <c r="E973" s="76" t="str">
        <f t="shared" ca="1" si="95"/>
        <v/>
      </c>
      <c r="F973" s="76" t="str">
        <f t="shared" ca="1" si="95"/>
        <v/>
      </c>
      <c r="G973" s="76" t="str">
        <f t="shared" ca="1" si="95"/>
        <v/>
      </c>
      <c r="H973" s="77" t="str">
        <f t="shared" ca="1" si="95"/>
        <v/>
      </c>
    </row>
    <row r="974" spans="1:8" ht="15.75" thickBot="1" x14ac:dyDescent="0.3">
      <c r="A974" s="78" t="e">
        <f>IF('[1]Design Rainfall'!V43="","",ROUND('[1]Design Rainfall'!V43,1))</f>
        <v>#VALUE!</v>
      </c>
      <c r="B974" s="79" t="str">
        <f>IF('[1]Design Rainfall'!W43="","",'[1]Design Rainfall'!W43)</f>
        <v>2-year</v>
      </c>
      <c r="C974" s="79" t="str">
        <f>IF('[1]Design Rainfall'!X43="","",'[1]Design Rainfall'!X43)</f>
        <v>5-year</v>
      </c>
      <c r="D974" s="79" t="str">
        <f>IF('[1]Design Rainfall'!Y43="","",'[1]Design Rainfall'!Y43)</f>
        <v>10-year</v>
      </c>
      <c r="E974" s="79" t="str">
        <f>IF('[1]Design Rainfall'!Z43="","",'[1]Design Rainfall'!Z43)</f>
        <v>20-year</v>
      </c>
      <c r="F974" s="79" t="str">
        <f>IF('[1]Design Rainfall'!AA43="","",'[1]Design Rainfall'!AA43)</f>
        <v>50-year</v>
      </c>
      <c r="G974" s="79" t="str">
        <f>IF('[1]Design Rainfall'!AB43="","",'[1]Design Rainfall'!AB43)</f>
        <v>100-year</v>
      </c>
      <c r="H974" s="80" t="str">
        <f>IF('[1]Design Rainfall'!AC43="","",'[1]Design Rainfall'!AC43)</f>
        <v>200-year</v>
      </c>
    </row>
    <row r="975" spans="1:8" ht="15.75" thickBot="1" x14ac:dyDescent="0.3">
      <c r="A975" s="75" t="str">
        <f ca="1">IF($A$977="","",ROUND(A974+0.125,3))</f>
        <v/>
      </c>
      <c r="B975" s="76" t="str">
        <f ca="1">IF($A975="","",((B$993-B$977)/16)+B974)</f>
        <v/>
      </c>
      <c r="C975" s="76" t="str">
        <f t="shared" ref="C975:H989" ca="1" si="98">IF($A975="","",((C$993-C$977)/16)+C974)</f>
        <v/>
      </c>
      <c r="D975" s="76" t="str">
        <f t="shared" ca="1" si="98"/>
        <v/>
      </c>
      <c r="E975" s="76" t="str">
        <f t="shared" ca="1" si="98"/>
        <v/>
      </c>
      <c r="F975" s="76" t="str">
        <f t="shared" ca="1" si="98"/>
        <v/>
      </c>
      <c r="G975" s="76" t="str">
        <f t="shared" ca="1" si="98"/>
        <v/>
      </c>
      <c r="H975" s="77" t="str">
        <f t="shared" ca="1" si="98"/>
        <v/>
      </c>
    </row>
    <row r="976" spans="1:8" ht="15.75" thickBot="1" x14ac:dyDescent="0.3">
      <c r="A976" s="75" t="str">
        <f t="shared" ref="A976:A989" ca="1" si="99">IF($A$977="","",ROUND(A975+0.125,3))</f>
        <v/>
      </c>
      <c r="B976" s="76" t="str">
        <f t="shared" ref="B976:B989" ca="1" si="100">IF($A976="","",((B$993-B$977)/16)+B975)</f>
        <v/>
      </c>
      <c r="C976" s="76" t="str">
        <f t="shared" ca="1" si="98"/>
        <v/>
      </c>
      <c r="D976" s="76" t="str">
        <f t="shared" ca="1" si="98"/>
        <v/>
      </c>
      <c r="E976" s="76" t="str">
        <f t="shared" ca="1" si="98"/>
        <v/>
      </c>
      <c r="F976" s="76" t="str">
        <f t="shared" ca="1" si="98"/>
        <v/>
      </c>
      <c r="G976" s="76" t="str">
        <f t="shared" ca="1" si="98"/>
        <v/>
      </c>
      <c r="H976" s="77" t="str">
        <f t="shared" ca="1" si="98"/>
        <v/>
      </c>
    </row>
    <row r="977" spans="1:8" ht="15.75" thickBot="1" x14ac:dyDescent="0.3">
      <c r="A977" s="75" t="str">
        <f t="shared" ca="1" si="99"/>
        <v/>
      </c>
      <c r="B977" s="76" t="str">
        <f t="shared" ca="1" si="100"/>
        <v/>
      </c>
      <c r="C977" s="76" t="str">
        <f t="shared" ca="1" si="98"/>
        <v/>
      </c>
      <c r="D977" s="76" t="str">
        <f t="shared" ca="1" si="98"/>
        <v/>
      </c>
      <c r="E977" s="76" t="str">
        <f t="shared" ca="1" si="98"/>
        <v/>
      </c>
      <c r="F977" s="76" t="str">
        <f t="shared" ca="1" si="98"/>
        <v/>
      </c>
      <c r="G977" s="76" t="str">
        <f t="shared" ca="1" si="98"/>
        <v/>
      </c>
      <c r="H977" s="77" t="str">
        <f t="shared" ca="1" si="98"/>
        <v/>
      </c>
    </row>
    <row r="978" spans="1:8" ht="15.75" thickBot="1" x14ac:dyDescent="0.3">
      <c r="A978" s="75" t="str">
        <f t="shared" ca="1" si="99"/>
        <v/>
      </c>
      <c r="B978" s="76" t="str">
        <f t="shared" ca="1" si="100"/>
        <v/>
      </c>
      <c r="C978" s="76" t="str">
        <f t="shared" ca="1" si="98"/>
        <v/>
      </c>
      <c r="D978" s="76" t="str">
        <f t="shared" ca="1" si="98"/>
        <v/>
      </c>
      <c r="E978" s="76" t="str">
        <f t="shared" ca="1" si="98"/>
        <v/>
      </c>
      <c r="F978" s="76" t="str">
        <f t="shared" ca="1" si="98"/>
        <v/>
      </c>
      <c r="G978" s="76" t="str">
        <f t="shared" ca="1" si="98"/>
        <v/>
      </c>
      <c r="H978" s="77" t="str">
        <f t="shared" ca="1" si="98"/>
        <v/>
      </c>
    </row>
    <row r="979" spans="1:8" ht="15.75" thickBot="1" x14ac:dyDescent="0.3">
      <c r="A979" s="75" t="str">
        <f t="shared" ca="1" si="99"/>
        <v/>
      </c>
      <c r="B979" s="76" t="str">
        <f t="shared" ca="1" si="100"/>
        <v/>
      </c>
      <c r="C979" s="76" t="str">
        <f t="shared" ca="1" si="98"/>
        <v/>
      </c>
      <c r="D979" s="76" t="str">
        <f t="shared" ca="1" si="98"/>
        <v/>
      </c>
      <c r="E979" s="76" t="str">
        <f t="shared" ca="1" si="98"/>
        <v/>
      </c>
      <c r="F979" s="76" t="str">
        <f t="shared" ca="1" si="98"/>
        <v/>
      </c>
      <c r="G979" s="76" t="str">
        <f t="shared" ca="1" si="98"/>
        <v/>
      </c>
      <c r="H979" s="77" t="str">
        <f t="shared" ca="1" si="98"/>
        <v/>
      </c>
    </row>
    <row r="980" spans="1:8" ht="15.75" thickBot="1" x14ac:dyDescent="0.3">
      <c r="A980" s="75" t="str">
        <f t="shared" ca="1" si="99"/>
        <v/>
      </c>
      <c r="B980" s="76" t="str">
        <f t="shared" ca="1" si="100"/>
        <v/>
      </c>
      <c r="C980" s="76" t="str">
        <f t="shared" ca="1" si="98"/>
        <v/>
      </c>
      <c r="D980" s="76" t="str">
        <f t="shared" ca="1" si="98"/>
        <v/>
      </c>
      <c r="E980" s="76" t="str">
        <f t="shared" ca="1" si="98"/>
        <v/>
      </c>
      <c r="F980" s="76" t="str">
        <f t="shared" ca="1" si="98"/>
        <v/>
      </c>
      <c r="G980" s="76" t="str">
        <f t="shared" ca="1" si="98"/>
        <v/>
      </c>
      <c r="H980" s="77" t="str">
        <f t="shared" ca="1" si="98"/>
        <v/>
      </c>
    </row>
    <row r="981" spans="1:8" ht="15.75" thickBot="1" x14ac:dyDescent="0.3">
      <c r="A981" s="75" t="str">
        <f t="shared" ca="1" si="99"/>
        <v/>
      </c>
      <c r="B981" s="76" t="str">
        <f t="shared" ca="1" si="100"/>
        <v/>
      </c>
      <c r="C981" s="76" t="str">
        <f t="shared" ca="1" si="98"/>
        <v/>
      </c>
      <c r="D981" s="76" t="str">
        <f t="shared" ca="1" si="98"/>
        <v/>
      </c>
      <c r="E981" s="76" t="str">
        <f t="shared" ca="1" si="98"/>
        <v/>
      </c>
      <c r="F981" s="76" t="str">
        <f t="shared" ca="1" si="98"/>
        <v/>
      </c>
      <c r="G981" s="76" t="str">
        <f t="shared" ca="1" si="98"/>
        <v/>
      </c>
      <c r="H981" s="77" t="str">
        <f t="shared" ca="1" si="98"/>
        <v/>
      </c>
    </row>
    <row r="982" spans="1:8" ht="15.75" thickBot="1" x14ac:dyDescent="0.3">
      <c r="A982" s="75" t="str">
        <f t="shared" ca="1" si="99"/>
        <v/>
      </c>
      <c r="B982" s="76" t="str">
        <f t="shared" ca="1" si="100"/>
        <v/>
      </c>
      <c r="C982" s="76" t="str">
        <f t="shared" ca="1" si="98"/>
        <v/>
      </c>
      <c r="D982" s="76" t="str">
        <f t="shared" ca="1" si="98"/>
        <v/>
      </c>
      <c r="E982" s="76" t="str">
        <f t="shared" ca="1" si="98"/>
        <v/>
      </c>
      <c r="F982" s="76" t="str">
        <f t="shared" ca="1" si="98"/>
        <v/>
      </c>
      <c r="G982" s="76" t="str">
        <f t="shared" ca="1" si="98"/>
        <v/>
      </c>
      <c r="H982" s="77" t="str">
        <f t="shared" ca="1" si="98"/>
        <v/>
      </c>
    </row>
    <row r="983" spans="1:8" ht="15.75" thickBot="1" x14ac:dyDescent="0.3">
      <c r="A983" s="75" t="str">
        <f t="shared" ca="1" si="99"/>
        <v/>
      </c>
      <c r="B983" s="76" t="str">
        <f t="shared" ca="1" si="100"/>
        <v/>
      </c>
      <c r="C983" s="76" t="str">
        <f t="shared" ca="1" si="98"/>
        <v/>
      </c>
      <c r="D983" s="76" t="str">
        <f t="shared" ca="1" si="98"/>
        <v/>
      </c>
      <c r="E983" s="76" t="str">
        <f t="shared" ca="1" si="98"/>
        <v/>
      </c>
      <c r="F983" s="76" t="str">
        <f t="shared" ca="1" si="98"/>
        <v/>
      </c>
      <c r="G983" s="76" t="str">
        <f t="shared" ca="1" si="98"/>
        <v/>
      </c>
      <c r="H983" s="77" t="str">
        <f t="shared" ca="1" si="98"/>
        <v/>
      </c>
    </row>
    <row r="984" spans="1:8" ht="15.75" thickBot="1" x14ac:dyDescent="0.3">
      <c r="A984" s="75" t="str">
        <f t="shared" ca="1" si="99"/>
        <v/>
      </c>
      <c r="B984" s="76" t="str">
        <f t="shared" ca="1" si="100"/>
        <v/>
      </c>
      <c r="C984" s="76" t="str">
        <f t="shared" ca="1" si="98"/>
        <v/>
      </c>
      <c r="D984" s="76" t="str">
        <f t="shared" ca="1" si="98"/>
        <v/>
      </c>
      <c r="E984" s="76" t="str">
        <f t="shared" ca="1" si="98"/>
        <v/>
      </c>
      <c r="F984" s="76" t="str">
        <f t="shared" ca="1" si="98"/>
        <v/>
      </c>
      <c r="G984" s="76" t="str">
        <f t="shared" ca="1" si="98"/>
        <v/>
      </c>
      <c r="H984" s="77" t="str">
        <f t="shared" ca="1" si="98"/>
        <v/>
      </c>
    </row>
    <row r="985" spans="1:8" ht="15.75" thickBot="1" x14ac:dyDescent="0.3">
      <c r="A985" s="75" t="str">
        <f t="shared" ca="1" si="99"/>
        <v/>
      </c>
      <c r="B985" s="76" t="str">
        <f t="shared" ca="1" si="100"/>
        <v/>
      </c>
      <c r="C985" s="76" t="str">
        <f t="shared" ca="1" si="98"/>
        <v/>
      </c>
      <c r="D985" s="76" t="str">
        <f t="shared" ca="1" si="98"/>
        <v/>
      </c>
      <c r="E985" s="76" t="str">
        <f t="shared" ca="1" si="98"/>
        <v/>
      </c>
      <c r="F985" s="76" t="str">
        <f t="shared" ca="1" si="98"/>
        <v/>
      </c>
      <c r="G985" s="76" t="str">
        <f t="shared" ca="1" si="98"/>
        <v/>
      </c>
      <c r="H985" s="77" t="str">
        <f t="shared" ca="1" si="98"/>
        <v/>
      </c>
    </row>
    <row r="986" spans="1:8" ht="15.75" thickBot="1" x14ac:dyDescent="0.3">
      <c r="A986" s="75" t="str">
        <f t="shared" ca="1" si="99"/>
        <v/>
      </c>
      <c r="B986" s="76" t="str">
        <f t="shared" ca="1" si="100"/>
        <v/>
      </c>
      <c r="C986" s="76" t="str">
        <f t="shared" ca="1" si="98"/>
        <v/>
      </c>
      <c r="D986" s="76" t="str">
        <f t="shared" ca="1" si="98"/>
        <v/>
      </c>
      <c r="E986" s="76" t="str">
        <f t="shared" ca="1" si="98"/>
        <v/>
      </c>
      <c r="F986" s="76" t="str">
        <f t="shared" ca="1" si="98"/>
        <v/>
      </c>
      <c r="G986" s="76" t="str">
        <f t="shared" ca="1" si="98"/>
        <v/>
      </c>
      <c r="H986" s="77" t="str">
        <f t="shared" ca="1" si="98"/>
        <v/>
      </c>
    </row>
    <row r="987" spans="1:8" ht="15.75" thickBot="1" x14ac:dyDescent="0.3">
      <c r="A987" s="75" t="str">
        <f t="shared" ca="1" si="99"/>
        <v/>
      </c>
      <c r="B987" s="76" t="str">
        <f t="shared" ca="1" si="100"/>
        <v/>
      </c>
      <c r="C987" s="76" t="str">
        <f t="shared" ca="1" si="98"/>
        <v/>
      </c>
      <c r="D987" s="76" t="str">
        <f t="shared" ca="1" si="98"/>
        <v/>
      </c>
      <c r="E987" s="76" t="str">
        <f t="shared" ca="1" si="98"/>
        <v/>
      </c>
      <c r="F987" s="76" t="str">
        <f t="shared" ca="1" si="98"/>
        <v/>
      </c>
      <c r="G987" s="76" t="str">
        <f t="shared" ca="1" si="98"/>
        <v/>
      </c>
      <c r="H987" s="77" t="str">
        <f t="shared" ca="1" si="98"/>
        <v/>
      </c>
    </row>
    <row r="988" spans="1:8" ht="15.75" thickBot="1" x14ac:dyDescent="0.3">
      <c r="A988" s="75" t="str">
        <f t="shared" ca="1" si="99"/>
        <v/>
      </c>
      <c r="B988" s="76" t="str">
        <f t="shared" ca="1" si="100"/>
        <v/>
      </c>
      <c r="C988" s="76" t="str">
        <f t="shared" ca="1" si="98"/>
        <v/>
      </c>
      <c r="D988" s="76" t="str">
        <f t="shared" ca="1" si="98"/>
        <v/>
      </c>
      <c r="E988" s="76" t="str">
        <f t="shared" ca="1" si="98"/>
        <v/>
      </c>
      <c r="F988" s="76" t="str">
        <f t="shared" ca="1" si="98"/>
        <v/>
      </c>
      <c r="G988" s="76" t="str">
        <f t="shared" ca="1" si="98"/>
        <v/>
      </c>
      <c r="H988" s="77" t="str">
        <f t="shared" ca="1" si="98"/>
        <v/>
      </c>
    </row>
    <row r="989" spans="1:8" ht="15.75" thickBot="1" x14ac:dyDescent="0.3">
      <c r="A989" s="75" t="str">
        <f t="shared" ca="1" si="99"/>
        <v/>
      </c>
      <c r="B989" s="76" t="str">
        <f t="shared" ca="1" si="100"/>
        <v/>
      </c>
      <c r="C989" s="76" t="str">
        <f t="shared" ca="1" si="98"/>
        <v/>
      </c>
      <c r="D989" s="76" t="str">
        <f t="shared" ca="1" si="98"/>
        <v/>
      </c>
      <c r="E989" s="76" t="str">
        <f t="shared" ca="1" si="98"/>
        <v/>
      </c>
      <c r="F989" s="76" t="str">
        <f t="shared" ca="1" si="98"/>
        <v/>
      </c>
      <c r="G989" s="76" t="str">
        <f t="shared" ca="1" si="98"/>
        <v/>
      </c>
      <c r="H989" s="77" t="str">
        <f t="shared" ca="1" si="98"/>
        <v/>
      </c>
    </row>
    <row r="990" spans="1:8" ht="15.75" thickBot="1" x14ac:dyDescent="0.3">
      <c r="A990" s="78" t="str">
        <f>IF('[1]Design Rainfall'!V44="","",ROUND('[1]Design Rainfall'!V44,1))</f>
        <v/>
      </c>
      <c r="B990" s="79" t="str">
        <f>IF('[1]Design Rainfall'!W44="","",'[1]Design Rainfall'!W44)</f>
        <v/>
      </c>
      <c r="C990" s="79" t="str">
        <f>IF('[1]Design Rainfall'!X44="","",'[1]Design Rainfall'!X44)</f>
        <v/>
      </c>
      <c r="D990" s="79" t="str">
        <f>IF('[1]Design Rainfall'!Y44="","",'[1]Design Rainfall'!Y44)</f>
        <v/>
      </c>
      <c r="E990" s="79" t="str">
        <f>IF('[1]Design Rainfall'!Z44="","",'[1]Design Rainfall'!Z44)</f>
        <v/>
      </c>
      <c r="F990" s="79" t="str">
        <f>IF('[1]Design Rainfall'!AA44="","",'[1]Design Rainfall'!AA44)</f>
        <v/>
      </c>
      <c r="G990" s="79" t="str">
        <f>IF('[1]Design Rainfall'!AB44="","",'[1]Design Rainfall'!AB44)</f>
        <v/>
      </c>
      <c r="H990" s="80" t="str">
        <f>IF('[1]Design Rainfall'!AC44="","",'[1]Design Rainfall'!AC44)</f>
        <v/>
      </c>
    </row>
    <row r="991" spans="1:8" ht="15.75" thickBot="1" x14ac:dyDescent="0.3">
      <c r="A991" s="75" t="str">
        <f ca="1">IF($A$993="","",ROUND(A990+0.125,3))</f>
        <v/>
      </c>
      <c r="B991" s="76" t="str">
        <f ca="1">IF($A991="","",((B$1009-B$993)/16)+B990)</f>
        <v/>
      </c>
      <c r="C991" s="76" t="str">
        <f t="shared" ref="C991:H1005" ca="1" si="101">IF($A991="","",((C$1009-C$993)/16)+C990)</f>
        <v/>
      </c>
      <c r="D991" s="76" t="str">
        <f t="shared" ca="1" si="101"/>
        <v/>
      </c>
      <c r="E991" s="76" t="str">
        <f t="shared" ca="1" si="101"/>
        <v/>
      </c>
      <c r="F991" s="76" t="str">
        <f t="shared" ca="1" si="101"/>
        <v/>
      </c>
      <c r="G991" s="76" t="str">
        <f t="shared" ca="1" si="101"/>
        <v/>
      </c>
      <c r="H991" s="77" t="str">
        <f t="shared" ca="1" si="101"/>
        <v/>
      </c>
    </row>
    <row r="992" spans="1:8" ht="15.75" thickBot="1" x14ac:dyDescent="0.3">
      <c r="A992" s="75" t="str">
        <f t="shared" ref="A992:A1005" ca="1" si="102">IF($A$993="","",ROUND(A991+0.125,3))</f>
        <v/>
      </c>
      <c r="B992" s="76" t="str">
        <f t="shared" ref="B992:B1005" ca="1" si="103">IF($A992="","",((B$1009-B$993)/16)+B991)</f>
        <v/>
      </c>
      <c r="C992" s="76" t="str">
        <f t="shared" ca="1" si="101"/>
        <v/>
      </c>
      <c r="D992" s="76" t="str">
        <f t="shared" ca="1" si="101"/>
        <v/>
      </c>
      <c r="E992" s="76" t="str">
        <f t="shared" ca="1" si="101"/>
        <v/>
      </c>
      <c r="F992" s="76" t="str">
        <f t="shared" ca="1" si="101"/>
        <v/>
      </c>
      <c r="G992" s="76" t="str">
        <f t="shared" ca="1" si="101"/>
        <v/>
      </c>
      <c r="H992" s="77" t="str">
        <f t="shared" ca="1" si="101"/>
        <v/>
      </c>
    </row>
    <row r="993" spans="1:8" ht="15.75" thickBot="1" x14ac:dyDescent="0.3">
      <c r="A993" s="75" t="str">
        <f t="shared" ca="1" si="102"/>
        <v/>
      </c>
      <c r="B993" s="76" t="str">
        <f t="shared" ca="1" si="103"/>
        <v/>
      </c>
      <c r="C993" s="76" t="str">
        <f t="shared" ca="1" si="101"/>
        <v/>
      </c>
      <c r="D993" s="76" t="str">
        <f t="shared" ca="1" si="101"/>
        <v/>
      </c>
      <c r="E993" s="76" t="str">
        <f t="shared" ca="1" si="101"/>
        <v/>
      </c>
      <c r="F993" s="76" t="str">
        <f t="shared" ca="1" si="101"/>
        <v/>
      </c>
      <c r="G993" s="76" t="str">
        <f t="shared" ca="1" si="101"/>
        <v/>
      </c>
      <c r="H993" s="77" t="str">
        <f t="shared" ca="1" si="101"/>
        <v/>
      </c>
    </row>
    <row r="994" spans="1:8" ht="15.75" thickBot="1" x14ac:dyDescent="0.3">
      <c r="A994" s="75" t="str">
        <f t="shared" ca="1" si="102"/>
        <v/>
      </c>
      <c r="B994" s="76" t="str">
        <f t="shared" ca="1" si="103"/>
        <v/>
      </c>
      <c r="C994" s="76" t="str">
        <f t="shared" ca="1" si="101"/>
        <v/>
      </c>
      <c r="D994" s="76" t="str">
        <f t="shared" ca="1" si="101"/>
        <v/>
      </c>
      <c r="E994" s="76" t="str">
        <f t="shared" ca="1" si="101"/>
        <v/>
      </c>
      <c r="F994" s="76" t="str">
        <f t="shared" ca="1" si="101"/>
        <v/>
      </c>
      <c r="G994" s="76" t="str">
        <f t="shared" ca="1" si="101"/>
        <v/>
      </c>
      <c r="H994" s="77" t="str">
        <f t="shared" ca="1" si="101"/>
        <v/>
      </c>
    </row>
    <row r="995" spans="1:8" ht="15.75" thickBot="1" x14ac:dyDescent="0.3">
      <c r="A995" s="75" t="str">
        <f t="shared" ca="1" si="102"/>
        <v/>
      </c>
      <c r="B995" s="76" t="str">
        <f t="shared" ca="1" si="103"/>
        <v/>
      </c>
      <c r="C995" s="76" t="str">
        <f t="shared" ca="1" si="101"/>
        <v/>
      </c>
      <c r="D995" s="76" t="str">
        <f t="shared" ca="1" si="101"/>
        <v/>
      </c>
      <c r="E995" s="76" t="str">
        <f t="shared" ca="1" si="101"/>
        <v/>
      </c>
      <c r="F995" s="76" t="str">
        <f t="shared" ca="1" si="101"/>
        <v/>
      </c>
      <c r="G995" s="76" t="str">
        <f t="shared" ca="1" si="101"/>
        <v/>
      </c>
      <c r="H995" s="77" t="str">
        <f t="shared" ca="1" si="101"/>
        <v/>
      </c>
    </row>
    <row r="996" spans="1:8" ht="15.75" thickBot="1" x14ac:dyDescent="0.3">
      <c r="A996" s="75" t="str">
        <f t="shared" ca="1" si="102"/>
        <v/>
      </c>
      <c r="B996" s="76" t="str">
        <f t="shared" ca="1" si="103"/>
        <v/>
      </c>
      <c r="C996" s="76" t="str">
        <f t="shared" ca="1" si="101"/>
        <v/>
      </c>
      <c r="D996" s="76" t="str">
        <f t="shared" ca="1" si="101"/>
        <v/>
      </c>
      <c r="E996" s="76" t="str">
        <f t="shared" ca="1" si="101"/>
        <v/>
      </c>
      <c r="F996" s="76" t="str">
        <f t="shared" ca="1" si="101"/>
        <v/>
      </c>
      <c r="G996" s="76" t="str">
        <f t="shared" ca="1" si="101"/>
        <v/>
      </c>
      <c r="H996" s="77" t="str">
        <f t="shared" ca="1" si="101"/>
        <v/>
      </c>
    </row>
    <row r="997" spans="1:8" ht="15.75" thickBot="1" x14ac:dyDescent="0.3">
      <c r="A997" s="75" t="str">
        <f t="shared" ca="1" si="102"/>
        <v/>
      </c>
      <c r="B997" s="76" t="str">
        <f t="shared" ca="1" si="103"/>
        <v/>
      </c>
      <c r="C997" s="76" t="str">
        <f t="shared" ca="1" si="101"/>
        <v/>
      </c>
      <c r="D997" s="76" t="str">
        <f t="shared" ca="1" si="101"/>
        <v/>
      </c>
      <c r="E997" s="76" t="str">
        <f t="shared" ca="1" si="101"/>
        <v/>
      </c>
      <c r="F997" s="76" t="str">
        <f t="shared" ca="1" si="101"/>
        <v/>
      </c>
      <c r="G997" s="76" t="str">
        <f t="shared" ca="1" si="101"/>
        <v/>
      </c>
      <c r="H997" s="77" t="str">
        <f t="shared" ca="1" si="101"/>
        <v/>
      </c>
    </row>
    <row r="998" spans="1:8" ht="15.75" thickBot="1" x14ac:dyDescent="0.3">
      <c r="A998" s="75" t="str">
        <f t="shared" ca="1" si="102"/>
        <v/>
      </c>
      <c r="B998" s="76" t="str">
        <f t="shared" ca="1" si="103"/>
        <v/>
      </c>
      <c r="C998" s="76" t="str">
        <f t="shared" ca="1" si="101"/>
        <v/>
      </c>
      <c r="D998" s="76" t="str">
        <f t="shared" ca="1" si="101"/>
        <v/>
      </c>
      <c r="E998" s="76" t="str">
        <f t="shared" ca="1" si="101"/>
        <v/>
      </c>
      <c r="F998" s="76" t="str">
        <f t="shared" ca="1" si="101"/>
        <v/>
      </c>
      <c r="G998" s="76" t="str">
        <f t="shared" ca="1" si="101"/>
        <v/>
      </c>
      <c r="H998" s="77" t="str">
        <f t="shared" ca="1" si="101"/>
        <v/>
      </c>
    </row>
    <row r="999" spans="1:8" ht="15.75" thickBot="1" x14ac:dyDescent="0.3">
      <c r="A999" s="75" t="str">
        <f t="shared" ca="1" si="102"/>
        <v/>
      </c>
      <c r="B999" s="76" t="str">
        <f t="shared" ca="1" si="103"/>
        <v/>
      </c>
      <c r="C999" s="76" t="str">
        <f t="shared" ca="1" si="101"/>
        <v/>
      </c>
      <c r="D999" s="76" t="str">
        <f t="shared" ca="1" si="101"/>
        <v/>
      </c>
      <c r="E999" s="76" t="str">
        <f t="shared" ca="1" si="101"/>
        <v/>
      </c>
      <c r="F999" s="76" t="str">
        <f t="shared" ca="1" si="101"/>
        <v/>
      </c>
      <c r="G999" s="76" t="str">
        <f t="shared" ca="1" si="101"/>
        <v/>
      </c>
      <c r="H999" s="77" t="str">
        <f t="shared" ca="1" si="101"/>
        <v/>
      </c>
    </row>
    <row r="1000" spans="1:8" ht="15.75" thickBot="1" x14ac:dyDescent="0.3">
      <c r="A1000" s="75" t="str">
        <f t="shared" ca="1" si="102"/>
        <v/>
      </c>
      <c r="B1000" s="76" t="str">
        <f t="shared" ca="1" si="103"/>
        <v/>
      </c>
      <c r="C1000" s="76" t="str">
        <f t="shared" ca="1" si="101"/>
        <v/>
      </c>
      <c r="D1000" s="76" t="str">
        <f t="shared" ca="1" si="101"/>
        <v/>
      </c>
      <c r="E1000" s="76" t="str">
        <f t="shared" ca="1" si="101"/>
        <v/>
      </c>
      <c r="F1000" s="76" t="str">
        <f t="shared" ca="1" si="101"/>
        <v/>
      </c>
      <c r="G1000" s="76" t="str">
        <f t="shared" ca="1" si="101"/>
        <v/>
      </c>
      <c r="H1000" s="77" t="str">
        <f t="shared" ca="1" si="101"/>
        <v/>
      </c>
    </row>
    <row r="1001" spans="1:8" ht="15.75" thickBot="1" x14ac:dyDescent="0.3">
      <c r="A1001" s="75" t="str">
        <f t="shared" ca="1" si="102"/>
        <v/>
      </c>
      <c r="B1001" s="76" t="str">
        <f t="shared" ca="1" si="103"/>
        <v/>
      </c>
      <c r="C1001" s="76" t="str">
        <f t="shared" ca="1" si="101"/>
        <v/>
      </c>
      <c r="D1001" s="76" t="str">
        <f t="shared" ca="1" si="101"/>
        <v/>
      </c>
      <c r="E1001" s="76" t="str">
        <f t="shared" ca="1" si="101"/>
        <v/>
      </c>
      <c r="F1001" s="76" t="str">
        <f t="shared" ca="1" si="101"/>
        <v/>
      </c>
      <c r="G1001" s="76" t="str">
        <f t="shared" ca="1" si="101"/>
        <v/>
      </c>
      <c r="H1001" s="77" t="str">
        <f t="shared" ca="1" si="101"/>
        <v/>
      </c>
    </row>
    <row r="1002" spans="1:8" ht="15.75" thickBot="1" x14ac:dyDescent="0.3">
      <c r="A1002" s="75" t="str">
        <f t="shared" ca="1" si="102"/>
        <v/>
      </c>
      <c r="B1002" s="76" t="str">
        <f t="shared" ca="1" si="103"/>
        <v/>
      </c>
      <c r="C1002" s="76" t="str">
        <f t="shared" ca="1" si="101"/>
        <v/>
      </c>
      <c r="D1002" s="76" t="str">
        <f t="shared" ca="1" si="101"/>
        <v/>
      </c>
      <c r="E1002" s="76" t="str">
        <f t="shared" ca="1" si="101"/>
        <v/>
      </c>
      <c r="F1002" s="76" t="str">
        <f t="shared" ca="1" si="101"/>
        <v/>
      </c>
      <c r="G1002" s="76" t="str">
        <f t="shared" ca="1" si="101"/>
        <v/>
      </c>
      <c r="H1002" s="77" t="str">
        <f t="shared" ca="1" si="101"/>
        <v/>
      </c>
    </row>
    <row r="1003" spans="1:8" ht="15.75" thickBot="1" x14ac:dyDescent="0.3">
      <c r="A1003" s="75" t="str">
        <f t="shared" ca="1" si="102"/>
        <v/>
      </c>
      <c r="B1003" s="76" t="str">
        <f t="shared" ca="1" si="103"/>
        <v/>
      </c>
      <c r="C1003" s="76" t="str">
        <f t="shared" ca="1" si="101"/>
        <v/>
      </c>
      <c r="D1003" s="76" t="str">
        <f t="shared" ca="1" si="101"/>
        <v/>
      </c>
      <c r="E1003" s="76" t="str">
        <f t="shared" ca="1" si="101"/>
        <v/>
      </c>
      <c r="F1003" s="76" t="str">
        <f t="shared" ca="1" si="101"/>
        <v/>
      </c>
      <c r="G1003" s="76" t="str">
        <f t="shared" ca="1" si="101"/>
        <v/>
      </c>
      <c r="H1003" s="77" t="str">
        <f t="shared" ca="1" si="101"/>
        <v/>
      </c>
    </row>
    <row r="1004" spans="1:8" ht="15.75" thickBot="1" x14ac:dyDescent="0.3">
      <c r="A1004" s="75" t="str">
        <f t="shared" ca="1" si="102"/>
        <v/>
      </c>
      <c r="B1004" s="76" t="str">
        <f t="shared" ca="1" si="103"/>
        <v/>
      </c>
      <c r="C1004" s="76" t="str">
        <f t="shared" ca="1" si="101"/>
        <v/>
      </c>
      <c r="D1004" s="76" t="str">
        <f t="shared" ca="1" si="101"/>
        <v/>
      </c>
      <c r="E1004" s="76" t="str">
        <f t="shared" ca="1" si="101"/>
        <v/>
      </c>
      <c r="F1004" s="76" t="str">
        <f t="shared" ca="1" si="101"/>
        <v/>
      </c>
      <c r="G1004" s="76" t="str">
        <f t="shared" ca="1" si="101"/>
        <v/>
      </c>
      <c r="H1004" s="77" t="str">
        <f t="shared" ca="1" si="101"/>
        <v/>
      </c>
    </row>
    <row r="1005" spans="1:8" ht="15.75" thickBot="1" x14ac:dyDescent="0.3">
      <c r="A1005" s="75" t="str">
        <f t="shared" ca="1" si="102"/>
        <v/>
      </c>
      <c r="B1005" s="76" t="str">
        <f t="shared" ca="1" si="103"/>
        <v/>
      </c>
      <c r="C1005" s="76" t="str">
        <f t="shared" ca="1" si="101"/>
        <v/>
      </c>
      <c r="D1005" s="76" t="str">
        <f t="shared" ca="1" si="101"/>
        <v/>
      </c>
      <c r="E1005" s="76" t="str">
        <f t="shared" ca="1" si="101"/>
        <v/>
      </c>
      <c r="F1005" s="76" t="str">
        <f t="shared" ca="1" si="101"/>
        <v/>
      </c>
      <c r="G1005" s="76" t="str">
        <f t="shared" ca="1" si="101"/>
        <v/>
      </c>
      <c r="H1005" s="77" t="str">
        <f t="shared" ca="1" si="101"/>
        <v/>
      </c>
    </row>
    <row r="1006" spans="1:8" ht="15.75" thickBot="1" x14ac:dyDescent="0.3">
      <c r="A1006" s="78" t="str">
        <f>IF('[1]Design Rainfall'!V45="","",ROUND('[1]Design Rainfall'!V45,1))</f>
        <v/>
      </c>
      <c r="B1006" s="79" t="str">
        <f>IF('[1]Design Rainfall'!W45="","",'[1]Design Rainfall'!W45)</f>
        <v/>
      </c>
      <c r="C1006" s="79" t="str">
        <f>IF('[1]Design Rainfall'!X45="","",'[1]Design Rainfall'!X45)</f>
        <v/>
      </c>
      <c r="D1006" s="79" t="str">
        <f>IF('[1]Design Rainfall'!Y45="","",'[1]Design Rainfall'!Y45)</f>
        <v/>
      </c>
      <c r="E1006" s="79" t="str">
        <f>IF('[1]Design Rainfall'!Z45="","",'[1]Design Rainfall'!Z45)</f>
        <v/>
      </c>
      <c r="F1006" s="79" t="str">
        <f>IF('[1]Design Rainfall'!AA45="","",'[1]Design Rainfall'!AA45)</f>
        <v/>
      </c>
      <c r="G1006" s="79" t="str">
        <f>IF('[1]Design Rainfall'!AB45="","",'[1]Design Rainfall'!AB45)</f>
        <v/>
      </c>
      <c r="H1006" s="80" t="str">
        <f>IF('[1]Design Rainfall'!AC45="","",'[1]Design Rainfall'!AC45)</f>
        <v/>
      </c>
    </row>
    <row r="1007" spans="1:8" ht="15.75" thickBot="1" x14ac:dyDescent="0.3">
      <c r="A1007" s="75">
        <f ca="1">IF($A$1009="","",ROUND(A1006+0.125,3))</f>
        <v>12.125</v>
      </c>
      <c r="B1007" s="76">
        <f ca="1">IF($A1007="","",((B$1041-B$1009)/32)+B1006)</f>
        <v>36.0625</v>
      </c>
      <c r="C1007" s="76">
        <f t="shared" ref="C1007:H1022" ca="1" si="104">IF($A1007="","",((C$1041-C$1009)/32)+C1006)</f>
        <v>45.3125</v>
      </c>
      <c r="D1007" s="76">
        <f t="shared" ca="1" si="104"/>
        <v>62.1875</v>
      </c>
      <c r="E1007" s="76">
        <f t="shared" ca="1" si="104"/>
        <v>74.0625</v>
      </c>
      <c r="F1007" s="76">
        <f t="shared" ca="1" si="104"/>
        <v>82.21875</v>
      </c>
      <c r="G1007" s="76">
        <f t="shared" ca="1" si="104"/>
        <v>90.25</v>
      </c>
      <c r="H1007" s="77">
        <f t="shared" ca="1" si="104"/>
        <v>104.25</v>
      </c>
    </row>
    <row r="1008" spans="1:8" ht="15.75" thickBot="1" x14ac:dyDescent="0.3">
      <c r="A1008" s="75">
        <f t="shared" ref="A1008:A1037" ca="1" si="105">IF($A$1009="","",ROUND(A1007+0.125,3))</f>
        <v>12.25</v>
      </c>
      <c r="B1008" s="76">
        <f t="shared" ref="B1008:H1023" ca="1" si="106">IF($A1008="","",((B$1041-B$1009)/32)+B1007)</f>
        <v>36.125</v>
      </c>
      <c r="C1008" s="76">
        <f t="shared" ca="1" si="104"/>
        <v>45.625</v>
      </c>
      <c r="D1008" s="76">
        <f t="shared" ca="1" si="104"/>
        <v>62.375</v>
      </c>
      <c r="E1008" s="76">
        <f t="shared" ca="1" si="104"/>
        <v>74.125</v>
      </c>
      <c r="F1008" s="76">
        <f t="shared" ca="1" si="104"/>
        <v>82.4375</v>
      </c>
      <c r="G1008" s="76">
        <f t="shared" ca="1" si="104"/>
        <v>90.5</v>
      </c>
      <c r="H1008" s="77">
        <f t="shared" ca="1" si="104"/>
        <v>104.5</v>
      </c>
    </row>
    <row r="1009" spans="1:8" ht="15.75" thickBot="1" x14ac:dyDescent="0.3">
      <c r="A1009" s="75">
        <f t="shared" ca="1" si="105"/>
        <v>12.375</v>
      </c>
      <c r="B1009" s="76">
        <f t="shared" ca="1" si="106"/>
        <v>36.1875</v>
      </c>
      <c r="C1009" s="76">
        <f t="shared" ca="1" si="104"/>
        <v>45.9375</v>
      </c>
      <c r="D1009" s="76">
        <f t="shared" ca="1" si="104"/>
        <v>62.5625</v>
      </c>
      <c r="E1009" s="76">
        <f t="shared" ca="1" si="104"/>
        <v>74.1875</v>
      </c>
      <c r="F1009" s="76">
        <f t="shared" ca="1" si="104"/>
        <v>82.65625</v>
      </c>
      <c r="G1009" s="76">
        <f t="shared" ca="1" si="104"/>
        <v>90.75</v>
      </c>
      <c r="H1009" s="77">
        <f t="shared" ca="1" si="104"/>
        <v>104.75</v>
      </c>
    </row>
    <row r="1010" spans="1:8" ht="15.75" thickBot="1" x14ac:dyDescent="0.3">
      <c r="A1010" s="75">
        <f t="shared" ca="1" si="105"/>
        <v>12.5</v>
      </c>
      <c r="B1010" s="76">
        <f t="shared" ca="1" si="106"/>
        <v>36.25</v>
      </c>
      <c r="C1010" s="76">
        <f t="shared" ca="1" si="104"/>
        <v>46.25</v>
      </c>
      <c r="D1010" s="76">
        <f t="shared" ca="1" si="104"/>
        <v>62.75</v>
      </c>
      <c r="E1010" s="76">
        <f t="shared" ca="1" si="104"/>
        <v>74.25</v>
      </c>
      <c r="F1010" s="76">
        <f t="shared" ca="1" si="104"/>
        <v>82.875</v>
      </c>
      <c r="G1010" s="76">
        <f t="shared" ca="1" si="104"/>
        <v>91</v>
      </c>
      <c r="H1010" s="77">
        <f t="shared" ca="1" si="104"/>
        <v>105</v>
      </c>
    </row>
    <row r="1011" spans="1:8" ht="15.75" thickBot="1" x14ac:dyDescent="0.3">
      <c r="A1011" s="75">
        <f t="shared" ca="1" si="105"/>
        <v>12.625</v>
      </c>
      <c r="B1011" s="76">
        <f t="shared" ca="1" si="106"/>
        <v>36.3125</v>
      </c>
      <c r="C1011" s="76">
        <f t="shared" ca="1" si="104"/>
        <v>46.5625</v>
      </c>
      <c r="D1011" s="76">
        <f t="shared" ca="1" si="104"/>
        <v>62.9375</v>
      </c>
      <c r="E1011" s="76">
        <f t="shared" ca="1" si="104"/>
        <v>74.3125</v>
      </c>
      <c r="F1011" s="76">
        <f t="shared" ca="1" si="104"/>
        <v>83.09375</v>
      </c>
      <c r="G1011" s="76">
        <f t="shared" ca="1" si="104"/>
        <v>91.25</v>
      </c>
      <c r="H1011" s="77">
        <f t="shared" ca="1" si="104"/>
        <v>105.25</v>
      </c>
    </row>
    <row r="1012" spans="1:8" ht="15.75" thickBot="1" x14ac:dyDescent="0.3">
      <c r="A1012" s="75">
        <f t="shared" ca="1" si="105"/>
        <v>12.75</v>
      </c>
      <c r="B1012" s="76">
        <f t="shared" ca="1" si="106"/>
        <v>36.375</v>
      </c>
      <c r="C1012" s="76">
        <f t="shared" ca="1" si="104"/>
        <v>46.875</v>
      </c>
      <c r="D1012" s="76">
        <f t="shared" ca="1" si="104"/>
        <v>63.125</v>
      </c>
      <c r="E1012" s="76">
        <f t="shared" ca="1" si="104"/>
        <v>74.375</v>
      </c>
      <c r="F1012" s="76">
        <f t="shared" ca="1" si="104"/>
        <v>83.3125</v>
      </c>
      <c r="G1012" s="76">
        <f t="shared" ca="1" si="104"/>
        <v>91.5</v>
      </c>
      <c r="H1012" s="77">
        <f t="shared" ca="1" si="104"/>
        <v>105.5</v>
      </c>
    </row>
    <row r="1013" spans="1:8" ht="15.75" thickBot="1" x14ac:dyDescent="0.3">
      <c r="A1013" s="75">
        <f t="shared" ca="1" si="105"/>
        <v>12.875</v>
      </c>
      <c r="B1013" s="76">
        <f t="shared" ca="1" si="106"/>
        <v>36.4375</v>
      </c>
      <c r="C1013" s="76">
        <f t="shared" ca="1" si="104"/>
        <v>47.1875</v>
      </c>
      <c r="D1013" s="76">
        <f t="shared" ca="1" si="104"/>
        <v>63.3125</v>
      </c>
      <c r="E1013" s="76">
        <f t="shared" ca="1" si="104"/>
        <v>74.4375</v>
      </c>
      <c r="F1013" s="76">
        <f t="shared" ca="1" si="104"/>
        <v>83.53125</v>
      </c>
      <c r="G1013" s="76">
        <f t="shared" ca="1" si="104"/>
        <v>91.75</v>
      </c>
      <c r="H1013" s="77">
        <f t="shared" ca="1" si="104"/>
        <v>105.75</v>
      </c>
    </row>
    <row r="1014" spans="1:8" ht="15.75" thickBot="1" x14ac:dyDescent="0.3">
      <c r="A1014" s="75">
        <f t="shared" ca="1" si="105"/>
        <v>13</v>
      </c>
      <c r="B1014" s="76">
        <f t="shared" ca="1" si="106"/>
        <v>36.5</v>
      </c>
      <c r="C1014" s="76">
        <f t="shared" ca="1" si="104"/>
        <v>47.5</v>
      </c>
      <c r="D1014" s="76">
        <f t="shared" ca="1" si="104"/>
        <v>63.5</v>
      </c>
      <c r="E1014" s="76">
        <f t="shared" ca="1" si="104"/>
        <v>74.5</v>
      </c>
      <c r="F1014" s="76">
        <f t="shared" ca="1" si="104"/>
        <v>83.75</v>
      </c>
      <c r="G1014" s="76">
        <f t="shared" ca="1" si="104"/>
        <v>92</v>
      </c>
      <c r="H1014" s="77">
        <f t="shared" ca="1" si="104"/>
        <v>106</v>
      </c>
    </row>
    <row r="1015" spans="1:8" ht="15.75" thickBot="1" x14ac:dyDescent="0.3">
      <c r="A1015" s="75">
        <f t="shared" ca="1" si="105"/>
        <v>13.125</v>
      </c>
      <c r="B1015" s="76">
        <f t="shared" ca="1" si="106"/>
        <v>36.5625</v>
      </c>
      <c r="C1015" s="76">
        <f t="shared" ca="1" si="104"/>
        <v>47.8125</v>
      </c>
      <c r="D1015" s="76">
        <f t="shared" ca="1" si="104"/>
        <v>63.6875</v>
      </c>
      <c r="E1015" s="76">
        <f t="shared" ca="1" si="104"/>
        <v>74.5625</v>
      </c>
      <c r="F1015" s="76">
        <f t="shared" ca="1" si="104"/>
        <v>83.96875</v>
      </c>
      <c r="G1015" s="76">
        <f t="shared" ca="1" si="104"/>
        <v>92.25</v>
      </c>
      <c r="H1015" s="77">
        <f t="shared" ca="1" si="104"/>
        <v>106.25</v>
      </c>
    </row>
    <row r="1016" spans="1:8" ht="15.75" thickBot="1" x14ac:dyDescent="0.3">
      <c r="A1016" s="75">
        <f t="shared" ca="1" si="105"/>
        <v>13.25</v>
      </c>
      <c r="B1016" s="76">
        <f t="shared" ca="1" si="106"/>
        <v>36.625</v>
      </c>
      <c r="C1016" s="76">
        <f t="shared" ca="1" si="104"/>
        <v>48.125</v>
      </c>
      <c r="D1016" s="76">
        <f t="shared" ca="1" si="104"/>
        <v>63.875</v>
      </c>
      <c r="E1016" s="76">
        <f t="shared" ca="1" si="104"/>
        <v>74.625</v>
      </c>
      <c r="F1016" s="76">
        <f t="shared" ca="1" si="104"/>
        <v>84.1875</v>
      </c>
      <c r="G1016" s="76">
        <f t="shared" ca="1" si="104"/>
        <v>92.5</v>
      </c>
      <c r="H1016" s="77">
        <f t="shared" ca="1" si="104"/>
        <v>106.5</v>
      </c>
    </row>
    <row r="1017" spans="1:8" ht="15.75" thickBot="1" x14ac:dyDescent="0.3">
      <c r="A1017" s="75">
        <f t="shared" ca="1" si="105"/>
        <v>13.375</v>
      </c>
      <c r="B1017" s="76">
        <f t="shared" ca="1" si="106"/>
        <v>36.6875</v>
      </c>
      <c r="C1017" s="76">
        <f t="shared" ca="1" si="104"/>
        <v>48.4375</v>
      </c>
      <c r="D1017" s="76">
        <f t="shared" ca="1" si="104"/>
        <v>64.0625</v>
      </c>
      <c r="E1017" s="76">
        <f t="shared" ca="1" si="104"/>
        <v>74.6875</v>
      </c>
      <c r="F1017" s="76">
        <f t="shared" ca="1" si="104"/>
        <v>84.40625</v>
      </c>
      <c r="G1017" s="76">
        <f t="shared" ca="1" si="104"/>
        <v>92.75</v>
      </c>
      <c r="H1017" s="77">
        <f t="shared" ca="1" si="104"/>
        <v>106.75</v>
      </c>
    </row>
    <row r="1018" spans="1:8" ht="15.75" thickBot="1" x14ac:dyDescent="0.3">
      <c r="A1018" s="75">
        <f t="shared" ca="1" si="105"/>
        <v>13.5</v>
      </c>
      <c r="B1018" s="76">
        <f t="shared" ca="1" si="106"/>
        <v>36.75</v>
      </c>
      <c r="C1018" s="76">
        <f t="shared" ca="1" si="104"/>
        <v>48.75</v>
      </c>
      <c r="D1018" s="76">
        <f t="shared" ca="1" si="104"/>
        <v>64.25</v>
      </c>
      <c r="E1018" s="76">
        <f t="shared" ca="1" si="104"/>
        <v>74.75</v>
      </c>
      <c r="F1018" s="76">
        <f t="shared" ca="1" si="104"/>
        <v>84.625</v>
      </c>
      <c r="G1018" s="76">
        <f t="shared" ca="1" si="104"/>
        <v>93</v>
      </c>
      <c r="H1018" s="77">
        <f t="shared" ca="1" si="104"/>
        <v>107</v>
      </c>
    </row>
    <row r="1019" spans="1:8" ht="15.75" thickBot="1" x14ac:dyDescent="0.3">
      <c r="A1019" s="75">
        <f t="shared" ca="1" si="105"/>
        <v>13.625</v>
      </c>
      <c r="B1019" s="76">
        <f t="shared" ca="1" si="106"/>
        <v>36.8125</v>
      </c>
      <c r="C1019" s="76">
        <f t="shared" ca="1" si="104"/>
        <v>49.0625</v>
      </c>
      <c r="D1019" s="76">
        <f t="shared" ca="1" si="104"/>
        <v>64.4375</v>
      </c>
      <c r="E1019" s="76">
        <f t="shared" ca="1" si="104"/>
        <v>74.8125</v>
      </c>
      <c r="F1019" s="76">
        <f t="shared" ca="1" si="104"/>
        <v>84.84375</v>
      </c>
      <c r="G1019" s="76">
        <f t="shared" ca="1" si="104"/>
        <v>93.25</v>
      </c>
      <c r="H1019" s="77">
        <f t="shared" ca="1" si="104"/>
        <v>107.25</v>
      </c>
    </row>
    <row r="1020" spans="1:8" ht="15.75" thickBot="1" x14ac:dyDescent="0.3">
      <c r="A1020" s="75">
        <f t="shared" ca="1" si="105"/>
        <v>13.75</v>
      </c>
      <c r="B1020" s="76">
        <f t="shared" ca="1" si="106"/>
        <v>36.875</v>
      </c>
      <c r="C1020" s="76">
        <f t="shared" ca="1" si="104"/>
        <v>49.375</v>
      </c>
      <c r="D1020" s="76">
        <f t="shared" ca="1" si="104"/>
        <v>64.625</v>
      </c>
      <c r="E1020" s="76">
        <f t="shared" ca="1" si="104"/>
        <v>74.875</v>
      </c>
      <c r="F1020" s="76">
        <f t="shared" ca="1" si="104"/>
        <v>85.0625</v>
      </c>
      <c r="G1020" s="76">
        <f t="shared" ca="1" si="104"/>
        <v>93.5</v>
      </c>
      <c r="H1020" s="77">
        <f t="shared" ca="1" si="104"/>
        <v>107.5</v>
      </c>
    </row>
    <row r="1021" spans="1:8" ht="15.75" thickBot="1" x14ac:dyDescent="0.3">
      <c r="A1021" s="75">
        <f t="shared" ca="1" si="105"/>
        <v>13.875</v>
      </c>
      <c r="B1021" s="76">
        <f t="shared" ca="1" si="106"/>
        <v>36.9375</v>
      </c>
      <c r="C1021" s="76">
        <f t="shared" ca="1" si="104"/>
        <v>49.6875</v>
      </c>
      <c r="D1021" s="76">
        <f t="shared" ca="1" si="104"/>
        <v>64.8125</v>
      </c>
      <c r="E1021" s="76">
        <f t="shared" ca="1" si="104"/>
        <v>74.9375</v>
      </c>
      <c r="F1021" s="76">
        <f t="shared" ca="1" si="104"/>
        <v>85.28125</v>
      </c>
      <c r="G1021" s="76">
        <f t="shared" ca="1" si="104"/>
        <v>93.75</v>
      </c>
      <c r="H1021" s="77">
        <f t="shared" ca="1" si="104"/>
        <v>107.75</v>
      </c>
    </row>
    <row r="1022" spans="1:8" ht="15.75" thickBot="1" x14ac:dyDescent="0.3">
      <c r="A1022" s="75">
        <f t="shared" ca="1" si="105"/>
        <v>14</v>
      </c>
      <c r="B1022" s="76">
        <f t="shared" ca="1" si="106"/>
        <v>37</v>
      </c>
      <c r="C1022" s="76">
        <f t="shared" ca="1" si="104"/>
        <v>50</v>
      </c>
      <c r="D1022" s="76">
        <f t="shared" ca="1" si="104"/>
        <v>65</v>
      </c>
      <c r="E1022" s="76">
        <f t="shared" ca="1" si="104"/>
        <v>75</v>
      </c>
      <c r="F1022" s="76">
        <f t="shared" ca="1" si="104"/>
        <v>85.5</v>
      </c>
      <c r="G1022" s="76">
        <f t="shared" ca="1" si="104"/>
        <v>94</v>
      </c>
      <c r="H1022" s="77">
        <f t="shared" ca="1" si="104"/>
        <v>108</v>
      </c>
    </row>
    <row r="1023" spans="1:8" ht="15.75" thickBot="1" x14ac:dyDescent="0.3">
      <c r="A1023" s="75">
        <f t="shared" ca="1" si="105"/>
        <v>14.125</v>
      </c>
      <c r="B1023" s="76">
        <f t="shared" ca="1" si="106"/>
        <v>37.0625</v>
      </c>
      <c r="C1023" s="76">
        <f t="shared" ca="1" si="106"/>
        <v>50.3125</v>
      </c>
      <c r="D1023" s="76">
        <f t="shared" ca="1" si="106"/>
        <v>65.1875</v>
      </c>
      <c r="E1023" s="76">
        <f t="shared" ca="1" si="106"/>
        <v>75.0625</v>
      </c>
      <c r="F1023" s="76">
        <f t="shared" ca="1" si="106"/>
        <v>85.71875</v>
      </c>
      <c r="G1023" s="76">
        <f t="shared" ca="1" si="106"/>
        <v>94.25</v>
      </c>
      <c r="H1023" s="77">
        <f t="shared" ca="1" si="106"/>
        <v>108.25</v>
      </c>
    </row>
    <row r="1024" spans="1:8" ht="15.75" thickBot="1" x14ac:dyDescent="0.3">
      <c r="A1024" s="75">
        <f t="shared" ca="1" si="105"/>
        <v>14.25</v>
      </c>
      <c r="B1024" s="76">
        <f t="shared" ref="B1024:H1037" ca="1" si="107">IF($A1024="","",((B$1041-B$1009)/32)+B1023)</f>
        <v>37.125</v>
      </c>
      <c r="C1024" s="76">
        <f t="shared" ca="1" si="107"/>
        <v>50.625</v>
      </c>
      <c r="D1024" s="76">
        <f t="shared" ca="1" si="107"/>
        <v>65.375</v>
      </c>
      <c r="E1024" s="76">
        <f t="shared" ca="1" si="107"/>
        <v>75.125</v>
      </c>
      <c r="F1024" s="76">
        <f t="shared" ca="1" si="107"/>
        <v>85.9375</v>
      </c>
      <c r="G1024" s="76">
        <f t="shared" ca="1" si="107"/>
        <v>94.5</v>
      </c>
      <c r="H1024" s="77">
        <f t="shared" ca="1" si="107"/>
        <v>108.5</v>
      </c>
    </row>
    <row r="1025" spans="1:8" ht="15.75" thickBot="1" x14ac:dyDescent="0.3">
      <c r="A1025" s="75">
        <f t="shared" ca="1" si="105"/>
        <v>14.375</v>
      </c>
      <c r="B1025" s="76">
        <f t="shared" ca="1" si="107"/>
        <v>37.1875</v>
      </c>
      <c r="C1025" s="76">
        <f t="shared" ca="1" si="107"/>
        <v>50.9375</v>
      </c>
      <c r="D1025" s="76">
        <f t="shared" ca="1" si="107"/>
        <v>65.5625</v>
      </c>
      <c r="E1025" s="76">
        <f t="shared" ca="1" si="107"/>
        <v>75.1875</v>
      </c>
      <c r="F1025" s="76">
        <f t="shared" ca="1" si="107"/>
        <v>86.15625</v>
      </c>
      <c r="G1025" s="76">
        <f t="shared" ca="1" si="107"/>
        <v>94.75</v>
      </c>
      <c r="H1025" s="77">
        <f t="shared" ca="1" si="107"/>
        <v>108.75</v>
      </c>
    </row>
    <row r="1026" spans="1:8" ht="15.75" thickBot="1" x14ac:dyDescent="0.3">
      <c r="A1026" s="75">
        <f t="shared" ca="1" si="105"/>
        <v>14.5</v>
      </c>
      <c r="B1026" s="76">
        <f t="shared" ca="1" si="107"/>
        <v>37.25</v>
      </c>
      <c r="C1026" s="76">
        <f t="shared" ca="1" si="107"/>
        <v>51.25</v>
      </c>
      <c r="D1026" s="76">
        <f t="shared" ca="1" si="107"/>
        <v>65.75</v>
      </c>
      <c r="E1026" s="76">
        <f t="shared" ca="1" si="107"/>
        <v>75.25</v>
      </c>
      <c r="F1026" s="76">
        <f t="shared" ca="1" si="107"/>
        <v>86.375</v>
      </c>
      <c r="G1026" s="76">
        <f t="shared" ca="1" si="107"/>
        <v>95</v>
      </c>
      <c r="H1026" s="77">
        <f t="shared" ca="1" si="107"/>
        <v>109</v>
      </c>
    </row>
    <row r="1027" spans="1:8" ht="15.75" thickBot="1" x14ac:dyDescent="0.3">
      <c r="A1027" s="75">
        <f t="shared" ca="1" si="105"/>
        <v>14.625</v>
      </c>
      <c r="B1027" s="76">
        <f t="shared" ca="1" si="107"/>
        <v>37.3125</v>
      </c>
      <c r="C1027" s="76">
        <f t="shared" ca="1" si="107"/>
        <v>51.5625</v>
      </c>
      <c r="D1027" s="76">
        <f t="shared" ca="1" si="107"/>
        <v>65.9375</v>
      </c>
      <c r="E1027" s="76">
        <f t="shared" ca="1" si="107"/>
        <v>75.3125</v>
      </c>
      <c r="F1027" s="76">
        <f t="shared" ca="1" si="107"/>
        <v>86.59375</v>
      </c>
      <c r="G1027" s="76">
        <f t="shared" ca="1" si="107"/>
        <v>95.25</v>
      </c>
      <c r="H1027" s="77">
        <f t="shared" ca="1" si="107"/>
        <v>109.25</v>
      </c>
    </row>
    <row r="1028" spans="1:8" ht="15.75" thickBot="1" x14ac:dyDescent="0.3">
      <c r="A1028" s="75">
        <f t="shared" ca="1" si="105"/>
        <v>14.75</v>
      </c>
      <c r="B1028" s="76">
        <f t="shared" ca="1" si="107"/>
        <v>37.375</v>
      </c>
      <c r="C1028" s="76">
        <f t="shared" ca="1" si="107"/>
        <v>51.875</v>
      </c>
      <c r="D1028" s="76">
        <f t="shared" ca="1" si="107"/>
        <v>66.125</v>
      </c>
      <c r="E1028" s="76">
        <f t="shared" ca="1" si="107"/>
        <v>75.375</v>
      </c>
      <c r="F1028" s="76">
        <f t="shared" ca="1" si="107"/>
        <v>86.8125</v>
      </c>
      <c r="G1028" s="76">
        <f t="shared" ca="1" si="107"/>
        <v>95.5</v>
      </c>
      <c r="H1028" s="77">
        <f t="shared" ca="1" si="107"/>
        <v>109.5</v>
      </c>
    </row>
    <row r="1029" spans="1:8" ht="15.75" thickBot="1" x14ac:dyDescent="0.3">
      <c r="A1029" s="75">
        <f t="shared" ca="1" si="105"/>
        <v>14.875</v>
      </c>
      <c r="B1029" s="76">
        <f t="shared" ca="1" si="107"/>
        <v>37.4375</v>
      </c>
      <c r="C1029" s="76">
        <f t="shared" ca="1" si="107"/>
        <v>52.1875</v>
      </c>
      <c r="D1029" s="76">
        <f t="shared" ca="1" si="107"/>
        <v>66.3125</v>
      </c>
      <c r="E1029" s="76">
        <f t="shared" ca="1" si="107"/>
        <v>75.4375</v>
      </c>
      <c r="F1029" s="76">
        <f t="shared" ca="1" si="107"/>
        <v>87.03125</v>
      </c>
      <c r="G1029" s="76">
        <f t="shared" ca="1" si="107"/>
        <v>95.75</v>
      </c>
      <c r="H1029" s="77">
        <f t="shared" ca="1" si="107"/>
        <v>109.75</v>
      </c>
    </row>
    <row r="1030" spans="1:8" ht="15.75" thickBot="1" x14ac:dyDescent="0.3">
      <c r="A1030" s="75">
        <f t="shared" ca="1" si="105"/>
        <v>15</v>
      </c>
      <c r="B1030" s="76">
        <f t="shared" ca="1" si="107"/>
        <v>37.5</v>
      </c>
      <c r="C1030" s="76">
        <f t="shared" ca="1" si="107"/>
        <v>52.5</v>
      </c>
      <c r="D1030" s="76">
        <f t="shared" ca="1" si="107"/>
        <v>66.5</v>
      </c>
      <c r="E1030" s="76">
        <f t="shared" ca="1" si="107"/>
        <v>75.5</v>
      </c>
      <c r="F1030" s="76">
        <f t="shared" ca="1" si="107"/>
        <v>87.25</v>
      </c>
      <c r="G1030" s="76">
        <f t="shared" ca="1" si="107"/>
        <v>96</v>
      </c>
      <c r="H1030" s="77">
        <f t="shared" ca="1" si="107"/>
        <v>110</v>
      </c>
    </row>
    <row r="1031" spans="1:8" ht="15.75" thickBot="1" x14ac:dyDescent="0.3">
      <c r="A1031" s="75">
        <f t="shared" ca="1" si="105"/>
        <v>15.125</v>
      </c>
      <c r="B1031" s="76">
        <f t="shared" ca="1" si="107"/>
        <v>37.5625</v>
      </c>
      <c r="C1031" s="76">
        <f t="shared" ca="1" si="107"/>
        <v>52.8125</v>
      </c>
      <c r="D1031" s="76">
        <f t="shared" ca="1" si="107"/>
        <v>66.6875</v>
      </c>
      <c r="E1031" s="76">
        <f t="shared" ca="1" si="107"/>
        <v>75.5625</v>
      </c>
      <c r="F1031" s="76">
        <f t="shared" ca="1" si="107"/>
        <v>87.46875</v>
      </c>
      <c r="G1031" s="76">
        <f t="shared" ca="1" si="107"/>
        <v>96.25</v>
      </c>
      <c r="H1031" s="77">
        <f t="shared" ca="1" si="107"/>
        <v>110.25</v>
      </c>
    </row>
    <row r="1032" spans="1:8" ht="15.75" thickBot="1" x14ac:dyDescent="0.3">
      <c r="A1032" s="75">
        <f t="shared" ca="1" si="105"/>
        <v>15.25</v>
      </c>
      <c r="B1032" s="76">
        <f t="shared" ca="1" si="107"/>
        <v>37.625</v>
      </c>
      <c r="C1032" s="76">
        <f t="shared" ca="1" si="107"/>
        <v>53.125</v>
      </c>
      <c r="D1032" s="76">
        <f t="shared" ca="1" si="107"/>
        <v>66.875</v>
      </c>
      <c r="E1032" s="76">
        <f t="shared" ca="1" si="107"/>
        <v>75.625</v>
      </c>
      <c r="F1032" s="76">
        <f t="shared" ca="1" si="107"/>
        <v>87.6875</v>
      </c>
      <c r="G1032" s="76">
        <f t="shared" ca="1" si="107"/>
        <v>96.5</v>
      </c>
      <c r="H1032" s="77">
        <f t="shared" ca="1" si="107"/>
        <v>110.5</v>
      </c>
    </row>
    <row r="1033" spans="1:8" ht="15.75" thickBot="1" x14ac:dyDescent="0.3">
      <c r="A1033" s="75">
        <f t="shared" ca="1" si="105"/>
        <v>15.375</v>
      </c>
      <c r="B1033" s="76">
        <f t="shared" ca="1" si="107"/>
        <v>37.6875</v>
      </c>
      <c r="C1033" s="76">
        <f t="shared" ca="1" si="107"/>
        <v>53.4375</v>
      </c>
      <c r="D1033" s="76">
        <f t="shared" ca="1" si="107"/>
        <v>67.0625</v>
      </c>
      <c r="E1033" s="76">
        <f t="shared" ca="1" si="107"/>
        <v>75.6875</v>
      </c>
      <c r="F1033" s="76">
        <f t="shared" ca="1" si="107"/>
        <v>87.90625</v>
      </c>
      <c r="G1033" s="76">
        <f t="shared" ca="1" si="107"/>
        <v>96.75</v>
      </c>
      <c r="H1033" s="77">
        <f t="shared" ca="1" si="107"/>
        <v>110.75</v>
      </c>
    </row>
    <row r="1034" spans="1:8" ht="15.75" thickBot="1" x14ac:dyDescent="0.3">
      <c r="A1034" s="75">
        <f t="shared" ca="1" si="105"/>
        <v>15.5</v>
      </c>
      <c r="B1034" s="76">
        <f t="shared" ca="1" si="107"/>
        <v>37.75</v>
      </c>
      <c r="C1034" s="76">
        <f t="shared" ca="1" si="107"/>
        <v>53.75</v>
      </c>
      <c r="D1034" s="76">
        <f t="shared" ca="1" si="107"/>
        <v>67.25</v>
      </c>
      <c r="E1034" s="76">
        <f t="shared" ca="1" si="107"/>
        <v>75.75</v>
      </c>
      <c r="F1034" s="76">
        <f t="shared" ca="1" si="107"/>
        <v>88.125</v>
      </c>
      <c r="G1034" s="76">
        <f t="shared" ca="1" si="107"/>
        <v>97</v>
      </c>
      <c r="H1034" s="77">
        <f t="shared" ca="1" si="107"/>
        <v>111</v>
      </c>
    </row>
    <row r="1035" spans="1:8" ht="15.75" thickBot="1" x14ac:dyDescent="0.3">
      <c r="A1035" s="75">
        <f t="shared" ca="1" si="105"/>
        <v>15.625</v>
      </c>
      <c r="B1035" s="76">
        <f t="shared" ca="1" si="107"/>
        <v>37.8125</v>
      </c>
      <c r="C1035" s="76">
        <f t="shared" ca="1" si="107"/>
        <v>54.0625</v>
      </c>
      <c r="D1035" s="76">
        <f t="shared" ca="1" si="107"/>
        <v>67.4375</v>
      </c>
      <c r="E1035" s="76">
        <f t="shared" ca="1" si="107"/>
        <v>75.8125</v>
      </c>
      <c r="F1035" s="76">
        <f t="shared" ca="1" si="107"/>
        <v>88.34375</v>
      </c>
      <c r="G1035" s="76">
        <f t="shared" ca="1" si="107"/>
        <v>97.25</v>
      </c>
      <c r="H1035" s="77">
        <f t="shared" ca="1" si="107"/>
        <v>111.25</v>
      </c>
    </row>
    <row r="1036" spans="1:8" ht="15.75" thickBot="1" x14ac:dyDescent="0.3">
      <c r="A1036" s="75">
        <f t="shared" ca="1" si="105"/>
        <v>15.75</v>
      </c>
      <c r="B1036" s="76">
        <f t="shared" ca="1" si="107"/>
        <v>37.875</v>
      </c>
      <c r="C1036" s="76">
        <f t="shared" ca="1" si="107"/>
        <v>54.375</v>
      </c>
      <c r="D1036" s="76">
        <f t="shared" ca="1" si="107"/>
        <v>67.625</v>
      </c>
      <c r="E1036" s="76">
        <f t="shared" ca="1" si="107"/>
        <v>75.875</v>
      </c>
      <c r="F1036" s="76">
        <f t="shared" ca="1" si="107"/>
        <v>88.5625</v>
      </c>
      <c r="G1036" s="76">
        <f t="shared" ca="1" si="107"/>
        <v>97.5</v>
      </c>
      <c r="H1036" s="77">
        <f t="shared" ca="1" si="107"/>
        <v>111.5</v>
      </c>
    </row>
    <row r="1037" spans="1:8" ht="15.75" thickBot="1" x14ac:dyDescent="0.3">
      <c r="A1037" s="75">
        <f t="shared" ca="1" si="105"/>
        <v>15.875</v>
      </c>
      <c r="B1037" s="76">
        <f t="shared" ca="1" si="107"/>
        <v>37.9375</v>
      </c>
      <c r="C1037" s="76">
        <f t="shared" ca="1" si="107"/>
        <v>54.6875</v>
      </c>
      <c r="D1037" s="76">
        <f t="shared" ca="1" si="107"/>
        <v>67.8125</v>
      </c>
      <c r="E1037" s="76">
        <f t="shared" ca="1" si="107"/>
        <v>75.9375</v>
      </c>
      <c r="F1037" s="76">
        <f t="shared" ca="1" si="107"/>
        <v>88.78125</v>
      </c>
      <c r="G1037" s="76">
        <f t="shared" ca="1" si="107"/>
        <v>97.75</v>
      </c>
      <c r="H1037" s="77">
        <f t="shared" ca="1" si="107"/>
        <v>111.75</v>
      </c>
    </row>
    <row r="1038" spans="1:8" ht="15.75" thickBot="1" x14ac:dyDescent="0.3">
      <c r="A1038" s="78" t="str">
        <f>IF('[1]Design Rainfall'!V46="","",ROUND('[1]Design Rainfall'!V46,1))</f>
        <v/>
      </c>
      <c r="B1038" s="79" t="str">
        <f>IF('[1]Design Rainfall'!W46="","",'[1]Design Rainfall'!W46)</f>
        <v/>
      </c>
      <c r="C1038" s="79" t="str">
        <f>IF('[1]Design Rainfall'!X46="","",'[1]Design Rainfall'!X46)</f>
        <v/>
      </c>
      <c r="D1038" s="79" t="str">
        <f>IF('[1]Design Rainfall'!Y46="","",'[1]Design Rainfall'!Y46)</f>
        <v/>
      </c>
      <c r="E1038" s="79" t="str">
        <f>IF('[1]Design Rainfall'!Z46="","",'[1]Design Rainfall'!Z46)</f>
        <v/>
      </c>
      <c r="F1038" s="79" t="str">
        <f>IF('[1]Design Rainfall'!AA46="","",'[1]Design Rainfall'!AA46)</f>
        <v/>
      </c>
      <c r="G1038" s="79" t="str">
        <f>IF('[1]Design Rainfall'!AB46="","",'[1]Design Rainfall'!AB46)</f>
        <v/>
      </c>
      <c r="H1038" s="80" t="str">
        <f>IF('[1]Design Rainfall'!AC46="","",'[1]Design Rainfall'!AC46)</f>
        <v/>
      </c>
    </row>
    <row r="1039" spans="1:8" ht="15.75" thickBot="1" x14ac:dyDescent="0.3">
      <c r="A1039" s="75">
        <f ca="1">IF($A$1041="","",ROUND(A1038+0.125,3))</f>
        <v>16.125</v>
      </c>
      <c r="B1039" s="76">
        <f ca="1">IF($A1039="","",((B$1073-B$1041)/32)+B1038)</f>
        <v>38.0625</v>
      </c>
      <c r="C1039" s="76">
        <f t="shared" ref="C1039:H1054" ca="1" si="108">IF($A1039="","",((C$1073-C$1041)/32)+C1038)</f>
        <v>55.21875</v>
      </c>
      <c r="D1039" s="76">
        <f t="shared" ca="1" si="108"/>
        <v>68.1875</v>
      </c>
      <c r="E1039" s="76">
        <f t="shared" ca="1" si="108"/>
        <v>76.0625</v>
      </c>
      <c r="F1039" s="76">
        <f t="shared" ca="1" si="108"/>
        <v>89.1875</v>
      </c>
      <c r="G1039" s="76">
        <f t="shared" ca="1" si="108"/>
        <v>98.25</v>
      </c>
      <c r="H1039" s="77">
        <f t="shared" ca="1" si="108"/>
        <v>112.3125</v>
      </c>
    </row>
    <row r="1040" spans="1:8" ht="15.75" thickBot="1" x14ac:dyDescent="0.3">
      <c r="A1040" s="75">
        <f t="shared" ref="A1040:A1069" ca="1" si="109">IF($A$1041="","",ROUND(A1039+0.125,3))</f>
        <v>16.25</v>
      </c>
      <c r="B1040" s="76">
        <f t="shared" ref="B1040:H1055" ca="1" si="110">IF($A1040="","",((B$1073-B$1041)/32)+B1039)</f>
        <v>38.125</v>
      </c>
      <c r="C1040" s="76">
        <f t="shared" ca="1" si="108"/>
        <v>55.4375</v>
      </c>
      <c r="D1040" s="76">
        <f t="shared" ca="1" si="108"/>
        <v>68.375</v>
      </c>
      <c r="E1040" s="76">
        <f t="shared" ca="1" si="108"/>
        <v>76.125</v>
      </c>
      <c r="F1040" s="76">
        <f t="shared" ca="1" si="108"/>
        <v>89.375</v>
      </c>
      <c r="G1040" s="76">
        <f t="shared" ca="1" si="108"/>
        <v>98.5</v>
      </c>
      <c r="H1040" s="77">
        <f t="shared" ca="1" si="108"/>
        <v>112.625</v>
      </c>
    </row>
    <row r="1041" spans="1:8" ht="15.75" thickBot="1" x14ac:dyDescent="0.3">
      <c r="A1041" s="75">
        <f t="shared" ca="1" si="109"/>
        <v>16.375</v>
      </c>
      <c r="B1041" s="76">
        <f t="shared" ca="1" si="110"/>
        <v>38.1875</v>
      </c>
      <c r="C1041" s="76">
        <f t="shared" ca="1" si="108"/>
        <v>55.65625</v>
      </c>
      <c r="D1041" s="76">
        <f t="shared" ca="1" si="108"/>
        <v>68.5625</v>
      </c>
      <c r="E1041" s="76">
        <f t="shared" ca="1" si="108"/>
        <v>76.1875</v>
      </c>
      <c r="F1041" s="76">
        <f t="shared" ca="1" si="108"/>
        <v>89.5625</v>
      </c>
      <c r="G1041" s="76">
        <f t="shared" ca="1" si="108"/>
        <v>98.75</v>
      </c>
      <c r="H1041" s="77">
        <f t="shared" ca="1" si="108"/>
        <v>112.9375</v>
      </c>
    </row>
    <row r="1042" spans="1:8" ht="15.75" thickBot="1" x14ac:dyDescent="0.3">
      <c r="A1042" s="75">
        <f t="shared" ca="1" si="109"/>
        <v>16.5</v>
      </c>
      <c r="B1042" s="76">
        <f t="shared" ca="1" si="110"/>
        <v>38.25</v>
      </c>
      <c r="C1042" s="76">
        <f t="shared" ca="1" si="108"/>
        <v>55.875</v>
      </c>
      <c r="D1042" s="76">
        <f t="shared" ca="1" si="108"/>
        <v>68.75</v>
      </c>
      <c r="E1042" s="76">
        <f t="shared" ca="1" si="108"/>
        <v>76.25</v>
      </c>
      <c r="F1042" s="76">
        <f t="shared" ca="1" si="108"/>
        <v>89.75</v>
      </c>
      <c r="G1042" s="76">
        <f t="shared" ca="1" si="108"/>
        <v>99</v>
      </c>
      <c r="H1042" s="77">
        <f t="shared" ca="1" si="108"/>
        <v>113.25</v>
      </c>
    </row>
    <row r="1043" spans="1:8" ht="15.75" thickBot="1" x14ac:dyDescent="0.3">
      <c r="A1043" s="75">
        <f t="shared" ca="1" si="109"/>
        <v>16.625</v>
      </c>
      <c r="B1043" s="76">
        <f t="shared" ca="1" si="110"/>
        <v>38.3125</v>
      </c>
      <c r="C1043" s="76">
        <f t="shared" ca="1" si="108"/>
        <v>56.09375</v>
      </c>
      <c r="D1043" s="76">
        <f t="shared" ca="1" si="108"/>
        <v>68.9375</v>
      </c>
      <c r="E1043" s="76">
        <f t="shared" ca="1" si="108"/>
        <v>76.3125</v>
      </c>
      <c r="F1043" s="76">
        <f t="shared" ca="1" si="108"/>
        <v>89.9375</v>
      </c>
      <c r="G1043" s="76">
        <f t="shared" ca="1" si="108"/>
        <v>99.25</v>
      </c>
      <c r="H1043" s="77">
        <f t="shared" ca="1" si="108"/>
        <v>113.5625</v>
      </c>
    </row>
    <row r="1044" spans="1:8" ht="15.75" thickBot="1" x14ac:dyDescent="0.3">
      <c r="A1044" s="75">
        <f t="shared" ca="1" si="109"/>
        <v>16.75</v>
      </c>
      <c r="B1044" s="76">
        <f t="shared" ca="1" si="110"/>
        <v>38.375</v>
      </c>
      <c r="C1044" s="76">
        <f t="shared" ca="1" si="108"/>
        <v>56.3125</v>
      </c>
      <c r="D1044" s="76">
        <f t="shared" ca="1" si="108"/>
        <v>69.125</v>
      </c>
      <c r="E1044" s="76">
        <f t="shared" ca="1" si="108"/>
        <v>76.375</v>
      </c>
      <c r="F1044" s="76">
        <f t="shared" ca="1" si="108"/>
        <v>90.125</v>
      </c>
      <c r="G1044" s="76">
        <f t="shared" ca="1" si="108"/>
        <v>99.5</v>
      </c>
      <c r="H1044" s="77">
        <f t="shared" ca="1" si="108"/>
        <v>113.875</v>
      </c>
    </row>
    <row r="1045" spans="1:8" ht="15.75" thickBot="1" x14ac:dyDescent="0.3">
      <c r="A1045" s="75">
        <f t="shared" ca="1" si="109"/>
        <v>16.875</v>
      </c>
      <c r="B1045" s="76">
        <f t="shared" ca="1" si="110"/>
        <v>38.4375</v>
      </c>
      <c r="C1045" s="76">
        <f t="shared" ca="1" si="108"/>
        <v>56.53125</v>
      </c>
      <c r="D1045" s="76">
        <f t="shared" ca="1" si="108"/>
        <v>69.3125</v>
      </c>
      <c r="E1045" s="76">
        <f t="shared" ca="1" si="108"/>
        <v>76.4375</v>
      </c>
      <c r="F1045" s="76">
        <f t="shared" ca="1" si="108"/>
        <v>90.3125</v>
      </c>
      <c r="G1045" s="76">
        <f t="shared" ca="1" si="108"/>
        <v>99.75</v>
      </c>
      <c r="H1045" s="77">
        <f t="shared" ca="1" si="108"/>
        <v>114.1875</v>
      </c>
    </row>
    <row r="1046" spans="1:8" ht="15.75" thickBot="1" x14ac:dyDescent="0.3">
      <c r="A1046" s="75">
        <f t="shared" ca="1" si="109"/>
        <v>17</v>
      </c>
      <c r="B1046" s="76">
        <f t="shared" ca="1" si="110"/>
        <v>38.5</v>
      </c>
      <c r="C1046" s="76">
        <f t="shared" ca="1" si="108"/>
        <v>56.75</v>
      </c>
      <c r="D1046" s="76">
        <f t="shared" ca="1" si="108"/>
        <v>69.5</v>
      </c>
      <c r="E1046" s="76">
        <f t="shared" ca="1" si="108"/>
        <v>76.5</v>
      </c>
      <c r="F1046" s="76">
        <f t="shared" ca="1" si="108"/>
        <v>90.5</v>
      </c>
      <c r="G1046" s="76">
        <f t="shared" ca="1" si="108"/>
        <v>100</v>
      </c>
      <c r="H1046" s="77">
        <f t="shared" ca="1" si="108"/>
        <v>114.5</v>
      </c>
    </row>
    <row r="1047" spans="1:8" ht="15.75" thickBot="1" x14ac:dyDescent="0.3">
      <c r="A1047" s="75">
        <f t="shared" ca="1" si="109"/>
        <v>17.125</v>
      </c>
      <c r="B1047" s="76">
        <f t="shared" ca="1" si="110"/>
        <v>38.5625</v>
      </c>
      <c r="C1047" s="76">
        <f t="shared" ca="1" si="108"/>
        <v>56.96875</v>
      </c>
      <c r="D1047" s="76">
        <f t="shared" ca="1" si="108"/>
        <v>69.6875</v>
      </c>
      <c r="E1047" s="76">
        <f t="shared" ca="1" si="108"/>
        <v>76.5625</v>
      </c>
      <c r="F1047" s="76">
        <f t="shared" ca="1" si="108"/>
        <v>90.6875</v>
      </c>
      <c r="G1047" s="76">
        <f t="shared" ca="1" si="108"/>
        <v>100.25</v>
      </c>
      <c r="H1047" s="77">
        <f t="shared" ca="1" si="108"/>
        <v>114.8125</v>
      </c>
    </row>
    <row r="1048" spans="1:8" ht="15.75" thickBot="1" x14ac:dyDescent="0.3">
      <c r="A1048" s="75">
        <f t="shared" ca="1" si="109"/>
        <v>17.25</v>
      </c>
      <c r="B1048" s="76">
        <f t="shared" ca="1" si="110"/>
        <v>38.625</v>
      </c>
      <c r="C1048" s="76">
        <f t="shared" ca="1" si="108"/>
        <v>57.1875</v>
      </c>
      <c r="D1048" s="76">
        <f t="shared" ca="1" si="108"/>
        <v>69.875</v>
      </c>
      <c r="E1048" s="76">
        <f t="shared" ca="1" si="108"/>
        <v>76.625</v>
      </c>
      <c r="F1048" s="76">
        <f t="shared" ca="1" si="108"/>
        <v>90.875</v>
      </c>
      <c r="G1048" s="76">
        <f t="shared" ca="1" si="108"/>
        <v>100.5</v>
      </c>
      <c r="H1048" s="77">
        <f t="shared" ca="1" si="108"/>
        <v>115.125</v>
      </c>
    </row>
    <row r="1049" spans="1:8" ht="15.75" thickBot="1" x14ac:dyDescent="0.3">
      <c r="A1049" s="75">
        <f t="shared" ca="1" si="109"/>
        <v>17.375</v>
      </c>
      <c r="B1049" s="76">
        <f t="shared" ca="1" si="110"/>
        <v>38.6875</v>
      </c>
      <c r="C1049" s="76">
        <f t="shared" ca="1" si="108"/>
        <v>57.40625</v>
      </c>
      <c r="D1049" s="76">
        <f t="shared" ca="1" si="108"/>
        <v>70.0625</v>
      </c>
      <c r="E1049" s="76">
        <f t="shared" ca="1" si="108"/>
        <v>76.6875</v>
      </c>
      <c r="F1049" s="76">
        <f t="shared" ca="1" si="108"/>
        <v>91.0625</v>
      </c>
      <c r="G1049" s="76">
        <f t="shared" ca="1" si="108"/>
        <v>100.75</v>
      </c>
      <c r="H1049" s="77">
        <f t="shared" ca="1" si="108"/>
        <v>115.4375</v>
      </c>
    </row>
    <row r="1050" spans="1:8" ht="15.75" thickBot="1" x14ac:dyDescent="0.3">
      <c r="A1050" s="75">
        <f t="shared" ca="1" si="109"/>
        <v>17.5</v>
      </c>
      <c r="B1050" s="76">
        <f t="shared" ca="1" si="110"/>
        <v>38.75</v>
      </c>
      <c r="C1050" s="76">
        <f t="shared" ca="1" si="108"/>
        <v>57.625</v>
      </c>
      <c r="D1050" s="76">
        <f t="shared" ca="1" si="108"/>
        <v>70.25</v>
      </c>
      <c r="E1050" s="76">
        <f t="shared" ca="1" si="108"/>
        <v>76.75</v>
      </c>
      <c r="F1050" s="76">
        <f t="shared" ca="1" si="108"/>
        <v>91.25</v>
      </c>
      <c r="G1050" s="76">
        <f t="shared" ca="1" si="108"/>
        <v>101</v>
      </c>
      <c r="H1050" s="77">
        <f t="shared" ca="1" si="108"/>
        <v>115.75</v>
      </c>
    </row>
    <row r="1051" spans="1:8" ht="15.75" thickBot="1" x14ac:dyDescent="0.3">
      <c r="A1051" s="75">
        <f t="shared" ca="1" si="109"/>
        <v>17.625</v>
      </c>
      <c r="B1051" s="76">
        <f t="shared" ca="1" si="110"/>
        <v>38.8125</v>
      </c>
      <c r="C1051" s="76">
        <f t="shared" ca="1" si="108"/>
        <v>57.84375</v>
      </c>
      <c r="D1051" s="76">
        <f t="shared" ca="1" si="108"/>
        <v>70.4375</v>
      </c>
      <c r="E1051" s="76">
        <f t="shared" ca="1" si="108"/>
        <v>76.8125</v>
      </c>
      <c r="F1051" s="76">
        <f t="shared" ca="1" si="108"/>
        <v>91.4375</v>
      </c>
      <c r="G1051" s="76">
        <f t="shared" ca="1" si="108"/>
        <v>101.25</v>
      </c>
      <c r="H1051" s="77">
        <f t="shared" ca="1" si="108"/>
        <v>116.0625</v>
      </c>
    </row>
    <row r="1052" spans="1:8" ht="15.75" thickBot="1" x14ac:dyDescent="0.3">
      <c r="A1052" s="75">
        <f t="shared" ca="1" si="109"/>
        <v>17.75</v>
      </c>
      <c r="B1052" s="76">
        <f t="shared" ca="1" si="110"/>
        <v>38.875</v>
      </c>
      <c r="C1052" s="76">
        <f t="shared" ca="1" si="108"/>
        <v>58.0625</v>
      </c>
      <c r="D1052" s="76">
        <f t="shared" ca="1" si="108"/>
        <v>70.625</v>
      </c>
      <c r="E1052" s="76">
        <f t="shared" ca="1" si="108"/>
        <v>76.875</v>
      </c>
      <c r="F1052" s="76">
        <f t="shared" ca="1" si="108"/>
        <v>91.625</v>
      </c>
      <c r="G1052" s="76">
        <f t="shared" ca="1" si="108"/>
        <v>101.5</v>
      </c>
      <c r="H1052" s="77">
        <f t="shared" ca="1" si="108"/>
        <v>116.375</v>
      </c>
    </row>
    <row r="1053" spans="1:8" ht="15.75" thickBot="1" x14ac:dyDescent="0.3">
      <c r="A1053" s="75">
        <f t="shared" ca="1" si="109"/>
        <v>17.875</v>
      </c>
      <c r="B1053" s="76">
        <f t="shared" ca="1" si="110"/>
        <v>38.9375</v>
      </c>
      <c r="C1053" s="76">
        <f t="shared" ca="1" si="108"/>
        <v>58.28125</v>
      </c>
      <c r="D1053" s="76">
        <f t="shared" ca="1" si="108"/>
        <v>70.8125</v>
      </c>
      <c r="E1053" s="76">
        <f t="shared" ca="1" si="108"/>
        <v>76.9375</v>
      </c>
      <c r="F1053" s="76">
        <f t="shared" ca="1" si="108"/>
        <v>91.8125</v>
      </c>
      <c r="G1053" s="76">
        <f t="shared" ca="1" si="108"/>
        <v>101.75</v>
      </c>
      <c r="H1053" s="77">
        <f t="shared" ca="1" si="108"/>
        <v>116.6875</v>
      </c>
    </row>
    <row r="1054" spans="1:8" ht="15.75" thickBot="1" x14ac:dyDescent="0.3">
      <c r="A1054" s="75">
        <f t="shared" ca="1" si="109"/>
        <v>18</v>
      </c>
      <c r="B1054" s="76">
        <f t="shared" ca="1" si="110"/>
        <v>39</v>
      </c>
      <c r="C1054" s="76">
        <f t="shared" ca="1" si="108"/>
        <v>58.5</v>
      </c>
      <c r="D1054" s="76">
        <f t="shared" ca="1" si="108"/>
        <v>71</v>
      </c>
      <c r="E1054" s="76">
        <f t="shared" ca="1" si="108"/>
        <v>77</v>
      </c>
      <c r="F1054" s="76">
        <f t="shared" ca="1" si="108"/>
        <v>92</v>
      </c>
      <c r="G1054" s="76">
        <f t="shared" ca="1" si="108"/>
        <v>102</v>
      </c>
      <c r="H1054" s="77">
        <f t="shared" ca="1" si="108"/>
        <v>117</v>
      </c>
    </row>
    <row r="1055" spans="1:8" ht="15.75" thickBot="1" x14ac:dyDescent="0.3">
      <c r="A1055" s="75">
        <f t="shared" ca="1" si="109"/>
        <v>18.125</v>
      </c>
      <c r="B1055" s="76">
        <f t="shared" ca="1" si="110"/>
        <v>39.0625</v>
      </c>
      <c r="C1055" s="76">
        <f t="shared" ca="1" si="110"/>
        <v>58.71875</v>
      </c>
      <c r="D1055" s="76">
        <f t="shared" ca="1" si="110"/>
        <v>71.1875</v>
      </c>
      <c r="E1055" s="76">
        <f t="shared" ca="1" si="110"/>
        <v>77.0625</v>
      </c>
      <c r="F1055" s="76">
        <f t="shared" ca="1" si="110"/>
        <v>92.1875</v>
      </c>
      <c r="G1055" s="76">
        <f t="shared" ca="1" si="110"/>
        <v>102.25</v>
      </c>
      <c r="H1055" s="77">
        <f t="shared" ca="1" si="110"/>
        <v>117.3125</v>
      </c>
    </row>
    <row r="1056" spans="1:8" ht="15.75" thickBot="1" x14ac:dyDescent="0.3">
      <c r="A1056" s="75">
        <f t="shared" ca="1" si="109"/>
        <v>18.25</v>
      </c>
      <c r="B1056" s="76">
        <f t="shared" ref="B1056:H1069" ca="1" si="111">IF($A1056="","",((B$1073-B$1041)/32)+B1055)</f>
        <v>39.125</v>
      </c>
      <c r="C1056" s="76">
        <f t="shared" ca="1" si="111"/>
        <v>58.9375</v>
      </c>
      <c r="D1056" s="76">
        <f t="shared" ca="1" si="111"/>
        <v>71.375</v>
      </c>
      <c r="E1056" s="76">
        <f t="shared" ca="1" si="111"/>
        <v>77.125</v>
      </c>
      <c r="F1056" s="76">
        <f t="shared" ca="1" si="111"/>
        <v>92.375</v>
      </c>
      <c r="G1056" s="76">
        <f t="shared" ca="1" si="111"/>
        <v>102.5</v>
      </c>
      <c r="H1056" s="77">
        <f t="shared" ca="1" si="111"/>
        <v>117.625</v>
      </c>
    </row>
    <row r="1057" spans="1:8" ht="15.75" thickBot="1" x14ac:dyDescent="0.3">
      <c r="A1057" s="75">
        <f t="shared" ca="1" si="109"/>
        <v>18.375</v>
      </c>
      <c r="B1057" s="76">
        <f t="shared" ca="1" si="111"/>
        <v>39.1875</v>
      </c>
      <c r="C1057" s="76">
        <f t="shared" ca="1" si="111"/>
        <v>59.15625</v>
      </c>
      <c r="D1057" s="76">
        <f t="shared" ca="1" si="111"/>
        <v>71.5625</v>
      </c>
      <c r="E1057" s="76">
        <f t="shared" ca="1" si="111"/>
        <v>77.1875</v>
      </c>
      <c r="F1057" s="76">
        <f t="shared" ca="1" si="111"/>
        <v>92.5625</v>
      </c>
      <c r="G1057" s="76">
        <f t="shared" ca="1" si="111"/>
        <v>102.75</v>
      </c>
      <c r="H1057" s="77">
        <f t="shared" ca="1" si="111"/>
        <v>117.9375</v>
      </c>
    </row>
    <row r="1058" spans="1:8" ht="15.75" thickBot="1" x14ac:dyDescent="0.3">
      <c r="A1058" s="75">
        <f t="shared" ca="1" si="109"/>
        <v>18.5</v>
      </c>
      <c r="B1058" s="76">
        <f t="shared" ca="1" si="111"/>
        <v>39.25</v>
      </c>
      <c r="C1058" s="76">
        <f t="shared" ca="1" si="111"/>
        <v>59.375</v>
      </c>
      <c r="D1058" s="76">
        <f t="shared" ca="1" si="111"/>
        <v>71.75</v>
      </c>
      <c r="E1058" s="76">
        <f t="shared" ca="1" si="111"/>
        <v>77.25</v>
      </c>
      <c r="F1058" s="76">
        <f t="shared" ca="1" si="111"/>
        <v>92.75</v>
      </c>
      <c r="G1058" s="76">
        <f t="shared" ca="1" si="111"/>
        <v>103</v>
      </c>
      <c r="H1058" s="77">
        <f t="shared" ca="1" si="111"/>
        <v>118.25</v>
      </c>
    </row>
    <row r="1059" spans="1:8" ht="15.75" thickBot="1" x14ac:dyDescent="0.3">
      <c r="A1059" s="75">
        <f t="shared" ca="1" si="109"/>
        <v>18.625</v>
      </c>
      <c r="B1059" s="76">
        <f t="shared" ca="1" si="111"/>
        <v>39.3125</v>
      </c>
      <c r="C1059" s="76">
        <f t="shared" ca="1" si="111"/>
        <v>59.59375</v>
      </c>
      <c r="D1059" s="76">
        <f t="shared" ca="1" si="111"/>
        <v>71.9375</v>
      </c>
      <c r="E1059" s="76">
        <f t="shared" ca="1" si="111"/>
        <v>77.3125</v>
      </c>
      <c r="F1059" s="76">
        <f t="shared" ca="1" si="111"/>
        <v>92.9375</v>
      </c>
      <c r="G1059" s="76">
        <f t="shared" ca="1" si="111"/>
        <v>103.25</v>
      </c>
      <c r="H1059" s="77">
        <f t="shared" ca="1" si="111"/>
        <v>118.5625</v>
      </c>
    </row>
    <row r="1060" spans="1:8" ht="15.75" thickBot="1" x14ac:dyDescent="0.3">
      <c r="A1060" s="75">
        <f t="shared" ca="1" si="109"/>
        <v>18.75</v>
      </c>
      <c r="B1060" s="76">
        <f t="shared" ca="1" si="111"/>
        <v>39.375</v>
      </c>
      <c r="C1060" s="76">
        <f t="shared" ca="1" si="111"/>
        <v>59.8125</v>
      </c>
      <c r="D1060" s="76">
        <f t="shared" ca="1" si="111"/>
        <v>72.125</v>
      </c>
      <c r="E1060" s="76">
        <f t="shared" ca="1" si="111"/>
        <v>77.375</v>
      </c>
      <c r="F1060" s="76">
        <f t="shared" ca="1" si="111"/>
        <v>93.125</v>
      </c>
      <c r="G1060" s="76">
        <f t="shared" ca="1" si="111"/>
        <v>103.5</v>
      </c>
      <c r="H1060" s="77">
        <f t="shared" ca="1" si="111"/>
        <v>118.875</v>
      </c>
    </row>
    <row r="1061" spans="1:8" ht="15.75" thickBot="1" x14ac:dyDescent="0.3">
      <c r="A1061" s="75">
        <f t="shared" ca="1" si="109"/>
        <v>18.875</v>
      </c>
      <c r="B1061" s="76">
        <f t="shared" ca="1" si="111"/>
        <v>39.4375</v>
      </c>
      <c r="C1061" s="76">
        <f t="shared" ca="1" si="111"/>
        <v>60.03125</v>
      </c>
      <c r="D1061" s="76">
        <f t="shared" ca="1" si="111"/>
        <v>72.3125</v>
      </c>
      <c r="E1061" s="76">
        <f t="shared" ca="1" si="111"/>
        <v>77.4375</v>
      </c>
      <c r="F1061" s="76">
        <f t="shared" ca="1" si="111"/>
        <v>93.3125</v>
      </c>
      <c r="G1061" s="76">
        <f t="shared" ca="1" si="111"/>
        <v>103.75</v>
      </c>
      <c r="H1061" s="77">
        <f t="shared" ca="1" si="111"/>
        <v>119.1875</v>
      </c>
    </row>
    <row r="1062" spans="1:8" ht="15.75" thickBot="1" x14ac:dyDescent="0.3">
      <c r="A1062" s="75">
        <f t="shared" ca="1" si="109"/>
        <v>19</v>
      </c>
      <c r="B1062" s="76">
        <f t="shared" ca="1" si="111"/>
        <v>39.5</v>
      </c>
      <c r="C1062" s="76">
        <f t="shared" ca="1" si="111"/>
        <v>60.25</v>
      </c>
      <c r="D1062" s="76">
        <f t="shared" ca="1" si="111"/>
        <v>72.5</v>
      </c>
      <c r="E1062" s="76">
        <f t="shared" ca="1" si="111"/>
        <v>77.5</v>
      </c>
      <c r="F1062" s="76">
        <f t="shared" ca="1" si="111"/>
        <v>93.5</v>
      </c>
      <c r="G1062" s="76">
        <f t="shared" ca="1" si="111"/>
        <v>104</v>
      </c>
      <c r="H1062" s="77">
        <f t="shared" ca="1" si="111"/>
        <v>119.5</v>
      </c>
    </row>
    <row r="1063" spans="1:8" ht="15.75" thickBot="1" x14ac:dyDescent="0.3">
      <c r="A1063" s="75">
        <f t="shared" ca="1" si="109"/>
        <v>19.125</v>
      </c>
      <c r="B1063" s="76">
        <f t="shared" ca="1" si="111"/>
        <v>39.5625</v>
      </c>
      <c r="C1063" s="76">
        <f t="shared" ca="1" si="111"/>
        <v>60.46875</v>
      </c>
      <c r="D1063" s="76">
        <f t="shared" ca="1" si="111"/>
        <v>72.6875</v>
      </c>
      <c r="E1063" s="76">
        <f t="shared" ca="1" si="111"/>
        <v>77.5625</v>
      </c>
      <c r="F1063" s="76">
        <f t="shared" ca="1" si="111"/>
        <v>93.6875</v>
      </c>
      <c r="G1063" s="76">
        <f t="shared" ca="1" si="111"/>
        <v>104.25</v>
      </c>
      <c r="H1063" s="77">
        <f t="shared" ca="1" si="111"/>
        <v>119.8125</v>
      </c>
    </row>
    <row r="1064" spans="1:8" ht="15.75" thickBot="1" x14ac:dyDescent="0.3">
      <c r="A1064" s="75">
        <f t="shared" ca="1" si="109"/>
        <v>19.25</v>
      </c>
      <c r="B1064" s="76">
        <f t="shared" ca="1" si="111"/>
        <v>39.625</v>
      </c>
      <c r="C1064" s="76">
        <f t="shared" ca="1" si="111"/>
        <v>60.6875</v>
      </c>
      <c r="D1064" s="76">
        <f t="shared" ca="1" si="111"/>
        <v>72.875</v>
      </c>
      <c r="E1064" s="76">
        <f t="shared" ca="1" si="111"/>
        <v>77.625</v>
      </c>
      <c r="F1064" s="76">
        <f t="shared" ca="1" si="111"/>
        <v>93.875</v>
      </c>
      <c r="G1064" s="76">
        <f t="shared" ca="1" si="111"/>
        <v>104.5</v>
      </c>
      <c r="H1064" s="77">
        <f t="shared" ca="1" si="111"/>
        <v>120.125</v>
      </c>
    </row>
    <row r="1065" spans="1:8" ht="15.75" thickBot="1" x14ac:dyDescent="0.3">
      <c r="A1065" s="75">
        <f t="shared" ca="1" si="109"/>
        <v>19.375</v>
      </c>
      <c r="B1065" s="76">
        <f t="shared" ca="1" si="111"/>
        <v>39.6875</v>
      </c>
      <c r="C1065" s="76">
        <f t="shared" ca="1" si="111"/>
        <v>60.90625</v>
      </c>
      <c r="D1065" s="76">
        <f t="shared" ca="1" si="111"/>
        <v>73.0625</v>
      </c>
      <c r="E1065" s="76">
        <f t="shared" ca="1" si="111"/>
        <v>77.6875</v>
      </c>
      <c r="F1065" s="76">
        <f t="shared" ca="1" si="111"/>
        <v>94.0625</v>
      </c>
      <c r="G1065" s="76">
        <f t="shared" ca="1" si="111"/>
        <v>104.75</v>
      </c>
      <c r="H1065" s="77">
        <f t="shared" ca="1" si="111"/>
        <v>120.4375</v>
      </c>
    </row>
    <row r="1066" spans="1:8" ht="15.75" thickBot="1" x14ac:dyDescent="0.3">
      <c r="A1066" s="75">
        <f t="shared" ca="1" si="109"/>
        <v>19.5</v>
      </c>
      <c r="B1066" s="76">
        <f t="shared" ca="1" si="111"/>
        <v>39.75</v>
      </c>
      <c r="C1066" s="76">
        <f t="shared" ca="1" si="111"/>
        <v>61.125</v>
      </c>
      <c r="D1066" s="76">
        <f t="shared" ca="1" si="111"/>
        <v>73.25</v>
      </c>
      <c r="E1066" s="76">
        <f t="shared" ca="1" si="111"/>
        <v>77.75</v>
      </c>
      <c r="F1066" s="76">
        <f t="shared" ca="1" si="111"/>
        <v>94.25</v>
      </c>
      <c r="G1066" s="76">
        <f t="shared" ca="1" si="111"/>
        <v>105</v>
      </c>
      <c r="H1066" s="77">
        <f t="shared" ca="1" si="111"/>
        <v>120.75</v>
      </c>
    </row>
    <row r="1067" spans="1:8" ht="15.75" thickBot="1" x14ac:dyDescent="0.3">
      <c r="A1067" s="75">
        <f t="shared" ca="1" si="109"/>
        <v>19.625</v>
      </c>
      <c r="B1067" s="76">
        <f t="shared" ca="1" si="111"/>
        <v>39.8125</v>
      </c>
      <c r="C1067" s="76">
        <f t="shared" ca="1" si="111"/>
        <v>61.34375</v>
      </c>
      <c r="D1067" s="76">
        <f t="shared" ca="1" si="111"/>
        <v>73.4375</v>
      </c>
      <c r="E1067" s="76">
        <f t="shared" ca="1" si="111"/>
        <v>77.8125</v>
      </c>
      <c r="F1067" s="76">
        <f t="shared" ca="1" si="111"/>
        <v>94.4375</v>
      </c>
      <c r="G1067" s="76">
        <f t="shared" ca="1" si="111"/>
        <v>105.25</v>
      </c>
      <c r="H1067" s="77">
        <f t="shared" ca="1" si="111"/>
        <v>121.0625</v>
      </c>
    </row>
    <row r="1068" spans="1:8" ht="15.75" thickBot="1" x14ac:dyDescent="0.3">
      <c r="A1068" s="75">
        <f t="shared" ca="1" si="109"/>
        <v>19.75</v>
      </c>
      <c r="B1068" s="76">
        <f t="shared" ca="1" si="111"/>
        <v>39.875</v>
      </c>
      <c r="C1068" s="76">
        <f t="shared" ca="1" si="111"/>
        <v>61.5625</v>
      </c>
      <c r="D1068" s="76">
        <f t="shared" ca="1" si="111"/>
        <v>73.625</v>
      </c>
      <c r="E1068" s="76">
        <f t="shared" ca="1" si="111"/>
        <v>77.875</v>
      </c>
      <c r="F1068" s="76">
        <f t="shared" ca="1" si="111"/>
        <v>94.625</v>
      </c>
      <c r="G1068" s="76">
        <f t="shared" ca="1" si="111"/>
        <v>105.5</v>
      </c>
      <c r="H1068" s="77">
        <f t="shared" ca="1" si="111"/>
        <v>121.375</v>
      </c>
    </row>
    <row r="1069" spans="1:8" ht="15.75" thickBot="1" x14ac:dyDescent="0.3">
      <c r="A1069" s="75">
        <f t="shared" ca="1" si="109"/>
        <v>19.875</v>
      </c>
      <c r="B1069" s="76">
        <f t="shared" ca="1" si="111"/>
        <v>39.9375</v>
      </c>
      <c r="C1069" s="76">
        <f t="shared" ca="1" si="111"/>
        <v>61.78125</v>
      </c>
      <c r="D1069" s="76">
        <f t="shared" ca="1" si="111"/>
        <v>73.8125</v>
      </c>
      <c r="E1069" s="76">
        <f t="shared" ca="1" si="111"/>
        <v>77.9375</v>
      </c>
      <c r="F1069" s="76">
        <f t="shared" ca="1" si="111"/>
        <v>94.8125</v>
      </c>
      <c r="G1069" s="76">
        <f t="shared" ca="1" si="111"/>
        <v>105.75</v>
      </c>
      <c r="H1069" s="77">
        <f t="shared" ca="1" si="111"/>
        <v>121.6875</v>
      </c>
    </row>
    <row r="1070" spans="1:8" ht="15.75" thickBot="1" x14ac:dyDescent="0.3">
      <c r="A1070" s="78" t="str">
        <f>IF('[1]Design Rainfall'!V47="","",ROUND('[1]Design Rainfall'!V47,1))</f>
        <v/>
      </c>
      <c r="B1070" s="79" t="str">
        <f>IF('[1]Design Rainfall'!W47="","",'[1]Design Rainfall'!W47)</f>
        <v/>
      </c>
      <c r="C1070" s="79" t="str">
        <f>IF('[1]Design Rainfall'!X47="","",'[1]Design Rainfall'!X47)</f>
        <v/>
      </c>
      <c r="D1070" s="79" t="str">
        <f>IF('[1]Design Rainfall'!Y47="","",'[1]Design Rainfall'!Y47)</f>
        <v/>
      </c>
      <c r="E1070" s="79" t="str">
        <f>IF('[1]Design Rainfall'!Z47="","",'[1]Design Rainfall'!Z47)</f>
        <v/>
      </c>
      <c r="F1070" s="79" t="str">
        <f>IF('[1]Design Rainfall'!AA47="","",'[1]Design Rainfall'!AA47)</f>
        <v/>
      </c>
      <c r="G1070" s="79" t="str">
        <f>IF('[1]Design Rainfall'!AB47="","",'[1]Design Rainfall'!AB47)</f>
        <v/>
      </c>
      <c r="H1070" s="80" t="str">
        <f>IF('[1]Design Rainfall'!AC47="","",'[1]Design Rainfall'!AC47)</f>
        <v/>
      </c>
    </row>
    <row r="1071" spans="1:8" ht="15.75" thickBot="1" x14ac:dyDescent="0.3">
      <c r="A1071" s="75">
        <f ca="1">IF($A$1073="","",ROUND(A1070+0.125,3))</f>
        <v>20.125</v>
      </c>
      <c r="B1071" s="76">
        <f ca="1">IF($A1071="","",((B$1105-B$1073)/32)+B1070)</f>
        <v>40.1875</v>
      </c>
      <c r="C1071" s="76">
        <f t="shared" ref="C1071:H1086" ca="1" si="112">IF($A1071="","",((C$1105-C$1073)/32)+C1070)</f>
        <v>62.1875</v>
      </c>
      <c r="D1071" s="76">
        <f t="shared" ca="1" si="112"/>
        <v>74.125</v>
      </c>
      <c r="E1071" s="76">
        <f t="shared" ca="1" si="112"/>
        <v>78.21875</v>
      </c>
      <c r="F1071" s="76">
        <f t="shared" ca="1" si="112"/>
        <v>95.40625</v>
      </c>
      <c r="G1071" s="76">
        <f t="shared" ca="1" si="112"/>
        <v>106.4375</v>
      </c>
      <c r="H1071" s="77">
        <f t="shared" ca="1" si="112"/>
        <v>122.25</v>
      </c>
    </row>
    <row r="1072" spans="1:8" ht="15.75" thickBot="1" x14ac:dyDescent="0.3">
      <c r="A1072" s="75">
        <f t="shared" ref="A1072:A1101" ca="1" si="113">IF($A$1073="","",ROUND(A1071+0.125,3))</f>
        <v>20.25</v>
      </c>
      <c r="B1072" s="76">
        <f t="shared" ref="B1072:H1087" ca="1" si="114">IF($A1072="","",((B$1105-B$1073)/32)+B1071)</f>
        <v>40.375</v>
      </c>
      <c r="C1072" s="76">
        <f t="shared" ca="1" si="112"/>
        <v>62.375</v>
      </c>
      <c r="D1072" s="76">
        <f t="shared" ca="1" si="112"/>
        <v>74.25</v>
      </c>
      <c r="E1072" s="76">
        <f t="shared" ca="1" si="112"/>
        <v>78.4375</v>
      </c>
      <c r="F1072" s="76">
        <f t="shared" ca="1" si="112"/>
        <v>95.8125</v>
      </c>
      <c r="G1072" s="76">
        <f t="shared" ca="1" si="112"/>
        <v>106.875</v>
      </c>
      <c r="H1072" s="77">
        <f t="shared" ca="1" si="112"/>
        <v>122.5</v>
      </c>
    </row>
    <row r="1073" spans="1:8" ht="15.75" thickBot="1" x14ac:dyDescent="0.3">
      <c r="A1073" s="75">
        <f t="shared" ca="1" si="113"/>
        <v>20.375</v>
      </c>
      <c r="B1073" s="76">
        <f t="shared" ca="1" si="114"/>
        <v>40.5625</v>
      </c>
      <c r="C1073" s="76">
        <f t="shared" ca="1" si="112"/>
        <v>62.5625</v>
      </c>
      <c r="D1073" s="76">
        <f t="shared" ca="1" si="112"/>
        <v>74.375</v>
      </c>
      <c r="E1073" s="76">
        <f t="shared" ca="1" si="112"/>
        <v>78.65625</v>
      </c>
      <c r="F1073" s="76">
        <f t="shared" ca="1" si="112"/>
        <v>96.21875</v>
      </c>
      <c r="G1073" s="76">
        <f t="shared" ca="1" si="112"/>
        <v>107.3125</v>
      </c>
      <c r="H1073" s="77">
        <f t="shared" ca="1" si="112"/>
        <v>122.75</v>
      </c>
    </row>
    <row r="1074" spans="1:8" ht="15.75" thickBot="1" x14ac:dyDescent="0.3">
      <c r="A1074" s="75">
        <f t="shared" ca="1" si="113"/>
        <v>20.5</v>
      </c>
      <c r="B1074" s="76">
        <f t="shared" ca="1" si="114"/>
        <v>40.75</v>
      </c>
      <c r="C1074" s="76">
        <f t="shared" ca="1" si="112"/>
        <v>62.75</v>
      </c>
      <c r="D1074" s="76">
        <f t="shared" ca="1" si="112"/>
        <v>74.5</v>
      </c>
      <c r="E1074" s="76">
        <f t="shared" ca="1" si="112"/>
        <v>78.875</v>
      </c>
      <c r="F1074" s="76">
        <f t="shared" ca="1" si="112"/>
        <v>96.625</v>
      </c>
      <c r="G1074" s="76">
        <f t="shared" ca="1" si="112"/>
        <v>107.75</v>
      </c>
      <c r="H1074" s="77">
        <f t="shared" ca="1" si="112"/>
        <v>123</v>
      </c>
    </row>
    <row r="1075" spans="1:8" ht="15.75" thickBot="1" x14ac:dyDescent="0.3">
      <c r="A1075" s="75">
        <f t="shared" ca="1" si="113"/>
        <v>20.625</v>
      </c>
      <c r="B1075" s="76">
        <f t="shared" ca="1" si="114"/>
        <v>40.9375</v>
      </c>
      <c r="C1075" s="76">
        <f t="shared" ca="1" si="112"/>
        <v>62.9375</v>
      </c>
      <c r="D1075" s="76">
        <f t="shared" ca="1" si="112"/>
        <v>74.625</v>
      </c>
      <c r="E1075" s="76">
        <f t="shared" ca="1" si="112"/>
        <v>79.09375</v>
      </c>
      <c r="F1075" s="76">
        <f t="shared" ca="1" si="112"/>
        <v>97.03125</v>
      </c>
      <c r="G1075" s="76">
        <f t="shared" ca="1" si="112"/>
        <v>108.1875</v>
      </c>
      <c r="H1075" s="77">
        <f t="shared" ca="1" si="112"/>
        <v>123.25</v>
      </c>
    </row>
    <row r="1076" spans="1:8" ht="15.75" thickBot="1" x14ac:dyDescent="0.3">
      <c r="A1076" s="75">
        <f t="shared" ca="1" si="113"/>
        <v>20.75</v>
      </c>
      <c r="B1076" s="76">
        <f t="shared" ca="1" si="114"/>
        <v>41.125</v>
      </c>
      <c r="C1076" s="76">
        <f t="shared" ca="1" si="112"/>
        <v>63.125</v>
      </c>
      <c r="D1076" s="76">
        <f t="shared" ca="1" si="112"/>
        <v>74.75</v>
      </c>
      <c r="E1076" s="76">
        <f t="shared" ca="1" si="112"/>
        <v>79.3125</v>
      </c>
      <c r="F1076" s="76">
        <f t="shared" ca="1" si="112"/>
        <v>97.4375</v>
      </c>
      <c r="G1076" s="76">
        <f t="shared" ca="1" si="112"/>
        <v>108.625</v>
      </c>
      <c r="H1076" s="77">
        <f t="shared" ca="1" si="112"/>
        <v>123.5</v>
      </c>
    </row>
    <row r="1077" spans="1:8" ht="15.75" thickBot="1" x14ac:dyDescent="0.3">
      <c r="A1077" s="75">
        <f t="shared" ca="1" si="113"/>
        <v>20.875</v>
      </c>
      <c r="B1077" s="76">
        <f t="shared" ca="1" si="114"/>
        <v>41.3125</v>
      </c>
      <c r="C1077" s="76">
        <f t="shared" ca="1" si="112"/>
        <v>63.3125</v>
      </c>
      <c r="D1077" s="76">
        <f t="shared" ca="1" si="112"/>
        <v>74.875</v>
      </c>
      <c r="E1077" s="76">
        <f t="shared" ca="1" si="112"/>
        <v>79.53125</v>
      </c>
      <c r="F1077" s="76">
        <f t="shared" ca="1" si="112"/>
        <v>97.84375</v>
      </c>
      <c r="G1077" s="76">
        <f t="shared" ca="1" si="112"/>
        <v>109.0625</v>
      </c>
      <c r="H1077" s="77">
        <f t="shared" ca="1" si="112"/>
        <v>123.75</v>
      </c>
    </row>
    <row r="1078" spans="1:8" ht="15.75" thickBot="1" x14ac:dyDescent="0.3">
      <c r="A1078" s="75">
        <f t="shared" ca="1" si="113"/>
        <v>21</v>
      </c>
      <c r="B1078" s="76">
        <f t="shared" ca="1" si="114"/>
        <v>41.5</v>
      </c>
      <c r="C1078" s="76">
        <f t="shared" ca="1" si="112"/>
        <v>63.5</v>
      </c>
      <c r="D1078" s="76">
        <f t="shared" ca="1" si="112"/>
        <v>75</v>
      </c>
      <c r="E1078" s="76">
        <f t="shared" ca="1" si="112"/>
        <v>79.75</v>
      </c>
      <c r="F1078" s="76">
        <f t="shared" ca="1" si="112"/>
        <v>98.25</v>
      </c>
      <c r="G1078" s="76">
        <f t="shared" ca="1" si="112"/>
        <v>109.5</v>
      </c>
      <c r="H1078" s="77">
        <f t="shared" ca="1" si="112"/>
        <v>124</v>
      </c>
    </row>
    <row r="1079" spans="1:8" ht="15.75" thickBot="1" x14ac:dyDescent="0.3">
      <c r="A1079" s="75">
        <f t="shared" ca="1" si="113"/>
        <v>21.125</v>
      </c>
      <c r="B1079" s="76">
        <f t="shared" ca="1" si="114"/>
        <v>41.6875</v>
      </c>
      <c r="C1079" s="76">
        <f t="shared" ca="1" si="112"/>
        <v>63.6875</v>
      </c>
      <c r="D1079" s="76">
        <f t="shared" ca="1" si="112"/>
        <v>75.125</v>
      </c>
      <c r="E1079" s="76">
        <f t="shared" ca="1" si="112"/>
        <v>79.96875</v>
      </c>
      <c r="F1079" s="76">
        <f t="shared" ca="1" si="112"/>
        <v>98.65625</v>
      </c>
      <c r="G1079" s="76">
        <f t="shared" ca="1" si="112"/>
        <v>109.9375</v>
      </c>
      <c r="H1079" s="77">
        <f t="shared" ca="1" si="112"/>
        <v>124.25</v>
      </c>
    </row>
    <row r="1080" spans="1:8" ht="15.75" thickBot="1" x14ac:dyDescent="0.3">
      <c r="A1080" s="75">
        <f t="shared" ca="1" si="113"/>
        <v>21.25</v>
      </c>
      <c r="B1080" s="76">
        <f t="shared" ca="1" si="114"/>
        <v>41.875</v>
      </c>
      <c r="C1080" s="76">
        <f t="shared" ca="1" si="112"/>
        <v>63.875</v>
      </c>
      <c r="D1080" s="76">
        <f t="shared" ca="1" si="112"/>
        <v>75.25</v>
      </c>
      <c r="E1080" s="76">
        <f t="shared" ca="1" si="112"/>
        <v>80.1875</v>
      </c>
      <c r="F1080" s="76">
        <f t="shared" ca="1" si="112"/>
        <v>99.0625</v>
      </c>
      <c r="G1080" s="76">
        <f t="shared" ca="1" si="112"/>
        <v>110.375</v>
      </c>
      <c r="H1080" s="77">
        <f t="shared" ca="1" si="112"/>
        <v>124.5</v>
      </c>
    </row>
    <row r="1081" spans="1:8" ht="15.75" thickBot="1" x14ac:dyDescent="0.3">
      <c r="A1081" s="75">
        <f t="shared" ca="1" si="113"/>
        <v>21.375</v>
      </c>
      <c r="B1081" s="76">
        <f t="shared" ca="1" si="114"/>
        <v>42.0625</v>
      </c>
      <c r="C1081" s="76">
        <f t="shared" ca="1" si="112"/>
        <v>64.0625</v>
      </c>
      <c r="D1081" s="76">
        <f t="shared" ca="1" si="112"/>
        <v>75.375</v>
      </c>
      <c r="E1081" s="76">
        <f t="shared" ca="1" si="112"/>
        <v>80.40625</v>
      </c>
      <c r="F1081" s="76">
        <f t="shared" ca="1" si="112"/>
        <v>99.46875</v>
      </c>
      <c r="G1081" s="76">
        <f t="shared" ca="1" si="112"/>
        <v>110.8125</v>
      </c>
      <c r="H1081" s="77">
        <f t="shared" ca="1" si="112"/>
        <v>124.75</v>
      </c>
    </row>
    <row r="1082" spans="1:8" ht="15.75" thickBot="1" x14ac:dyDescent="0.3">
      <c r="A1082" s="75">
        <f t="shared" ca="1" si="113"/>
        <v>21.5</v>
      </c>
      <c r="B1082" s="76">
        <f t="shared" ca="1" si="114"/>
        <v>42.25</v>
      </c>
      <c r="C1082" s="76">
        <f t="shared" ca="1" si="112"/>
        <v>64.25</v>
      </c>
      <c r="D1082" s="76">
        <f t="shared" ca="1" si="112"/>
        <v>75.5</v>
      </c>
      <c r="E1082" s="76">
        <f t="shared" ca="1" si="112"/>
        <v>80.625</v>
      </c>
      <c r="F1082" s="76">
        <f t="shared" ca="1" si="112"/>
        <v>99.875</v>
      </c>
      <c r="G1082" s="76">
        <f t="shared" ca="1" si="112"/>
        <v>111.25</v>
      </c>
      <c r="H1082" s="77">
        <f t="shared" ca="1" si="112"/>
        <v>125</v>
      </c>
    </row>
    <row r="1083" spans="1:8" ht="15.75" thickBot="1" x14ac:dyDescent="0.3">
      <c r="A1083" s="75">
        <f t="shared" ca="1" si="113"/>
        <v>21.625</v>
      </c>
      <c r="B1083" s="76">
        <f t="shared" ca="1" si="114"/>
        <v>42.4375</v>
      </c>
      <c r="C1083" s="76">
        <f t="shared" ca="1" si="112"/>
        <v>64.4375</v>
      </c>
      <c r="D1083" s="76">
        <f t="shared" ca="1" si="112"/>
        <v>75.625</v>
      </c>
      <c r="E1083" s="76">
        <f t="shared" ca="1" si="112"/>
        <v>80.84375</v>
      </c>
      <c r="F1083" s="76">
        <f t="shared" ca="1" si="112"/>
        <v>100.28125</v>
      </c>
      <c r="G1083" s="76">
        <f t="shared" ca="1" si="112"/>
        <v>111.6875</v>
      </c>
      <c r="H1083" s="77">
        <f t="shared" ca="1" si="112"/>
        <v>125.25</v>
      </c>
    </row>
    <row r="1084" spans="1:8" ht="15.75" thickBot="1" x14ac:dyDescent="0.3">
      <c r="A1084" s="75">
        <f t="shared" ca="1" si="113"/>
        <v>21.75</v>
      </c>
      <c r="B1084" s="76">
        <f t="shared" ca="1" si="114"/>
        <v>42.625</v>
      </c>
      <c r="C1084" s="76">
        <f t="shared" ca="1" si="112"/>
        <v>64.625</v>
      </c>
      <c r="D1084" s="76">
        <f t="shared" ca="1" si="112"/>
        <v>75.75</v>
      </c>
      <c r="E1084" s="76">
        <f t="shared" ca="1" si="112"/>
        <v>81.0625</v>
      </c>
      <c r="F1084" s="76">
        <f t="shared" ca="1" si="112"/>
        <v>100.6875</v>
      </c>
      <c r="G1084" s="76">
        <f t="shared" ca="1" si="112"/>
        <v>112.125</v>
      </c>
      <c r="H1084" s="77">
        <f t="shared" ca="1" si="112"/>
        <v>125.5</v>
      </c>
    </row>
    <row r="1085" spans="1:8" ht="15.75" thickBot="1" x14ac:dyDescent="0.3">
      <c r="A1085" s="75">
        <f t="shared" ca="1" si="113"/>
        <v>21.875</v>
      </c>
      <c r="B1085" s="76">
        <f t="shared" ca="1" si="114"/>
        <v>42.8125</v>
      </c>
      <c r="C1085" s="76">
        <f t="shared" ca="1" si="112"/>
        <v>64.8125</v>
      </c>
      <c r="D1085" s="76">
        <f t="shared" ca="1" si="112"/>
        <v>75.875</v>
      </c>
      <c r="E1085" s="76">
        <f t="shared" ca="1" si="112"/>
        <v>81.28125</v>
      </c>
      <c r="F1085" s="76">
        <f t="shared" ca="1" si="112"/>
        <v>101.09375</v>
      </c>
      <c r="G1085" s="76">
        <f t="shared" ca="1" si="112"/>
        <v>112.5625</v>
      </c>
      <c r="H1085" s="77">
        <f t="shared" ca="1" si="112"/>
        <v>125.75</v>
      </c>
    </row>
    <row r="1086" spans="1:8" ht="15.75" thickBot="1" x14ac:dyDescent="0.3">
      <c r="A1086" s="75">
        <f t="shared" ca="1" si="113"/>
        <v>22</v>
      </c>
      <c r="B1086" s="76">
        <f t="shared" ca="1" si="114"/>
        <v>43</v>
      </c>
      <c r="C1086" s="76">
        <f t="shared" ca="1" si="112"/>
        <v>65</v>
      </c>
      <c r="D1086" s="76">
        <f t="shared" ca="1" si="112"/>
        <v>76</v>
      </c>
      <c r="E1086" s="76">
        <f t="shared" ca="1" si="112"/>
        <v>81.5</v>
      </c>
      <c r="F1086" s="76">
        <f t="shared" ca="1" si="112"/>
        <v>101.5</v>
      </c>
      <c r="G1086" s="76">
        <f t="shared" ca="1" si="112"/>
        <v>113</v>
      </c>
      <c r="H1086" s="77">
        <f t="shared" ca="1" si="112"/>
        <v>126</v>
      </c>
    </row>
    <row r="1087" spans="1:8" ht="15.75" thickBot="1" x14ac:dyDescent="0.3">
      <c r="A1087" s="75">
        <f t="shared" ca="1" si="113"/>
        <v>22.125</v>
      </c>
      <c r="B1087" s="76">
        <f t="shared" ca="1" si="114"/>
        <v>43.1875</v>
      </c>
      <c r="C1087" s="76">
        <f t="shared" ca="1" si="114"/>
        <v>65.1875</v>
      </c>
      <c r="D1087" s="76">
        <f t="shared" ca="1" si="114"/>
        <v>76.125</v>
      </c>
      <c r="E1087" s="76">
        <f t="shared" ca="1" si="114"/>
        <v>81.71875</v>
      </c>
      <c r="F1087" s="76">
        <f t="shared" ca="1" si="114"/>
        <v>101.90625</v>
      </c>
      <c r="G1087" s="76">
        <f t="shared" ca="1" si="114"/>
        <v>113.4375</v>
      </c>
      <c r="H1087" s="77">
        <f t="shared" ca="1" si="114"/>
        <v>126.25</v>
      </c>
    </row>
    <row r="1088" spans="1:8" ht="15.75" thickBot="1" x14ac:dyDescent="0.3">
      <c r="A1088" s="75">
        <f t="shared" ca="1" si="113"/>
        <v>22.25</v>
      </c>
      <c r="B1088" s="76">
        <f t="shared" ref="B1088:H1101" ca="1" si="115">IF($A1088="","",((B$1105-B$1073)/32)+B1087)</f>
        <v>43.375</v>
      </c>
      <c r="C1088" s="76">
        <f t="shared" ca="1" si="115"/>
        <v>65.375</v>
      </c>
      <c r="D1088" s="76">
        <f t="shared" ca="1" si="115"/>
        <v>76.25</v>
      </c>
      <c r="E1088" s="76">
        <f t="shared" ca="1" si="115"/>
        <v>81.9375</v>
      </c>
      <c r="F1088" s="76">
        <f t="shared" ca="1" si="115"/>
        <v>102.3125</v>
      </c>
      <c r="G1088" s="76">
        <f t="shared" ca="1" si="115"/>
        <v>113.875</v>
      </c>
      <c r="H1088" s="77">
        <f t="shared" ca="1" si="115"/>
        <v>126.5</v>
      </c>
    </row>
    <row r="1089" spans="1:8" ht="15.75" thickBot="1" x14ac:dyDescent="0.3">
      <c r="A1089" s="75">
        <f t="shared" ca="1" si="113"/>
        <v>22.375</v>
      </c>
      <c r="B1089" s="76">
        <f t="shared" ca="1" si="115"/>
        <v>43.5625</v>
      </c>
      <c r="C1089" s="76">
        <f t="shared" ca="1" si="115"/>
        <v>65.5625</v>
      </c>
      <c r="D1089" s="76">
        <f t="shared" ca="1" si="115"/>
        <v>76.375</v>
      </c>
      <c r="E1089" s="76">
        <f t="shared" ca="1" si="115"/>
        <v>82.15625</v>
      </c>
      <c r="F1089" s="76">
        <f t="shared" ca="1" si="115"/>
        <v>102.71875</v>
      </c>
      <c r="G1089" s="76">
        <f t="shared" ca="1" si="115"/>
        <v>114.3125</v>
      </c>
      <c r="H1089" s="77">
        <f t="shared" ca="1" si="115"/>
        <v>126.75</v>
      </c>
    </row>
    <row r="1090" spans="1:8" ht="15.75" thickBot="1" x14ac:dyDescent="0.3">
      <c r="A1090" s="75">
        <f t="shared" ca="1" si="113"/>
        <v>22.5</v>
      </c>
      <c r="B1090" s="76">
        <f t="shared" ca="1" si="115"/>
        <v>43.75</v>
      </c>
      <c r="C1090" s="76">
        <f t="shared" ca="1" si="115"/>
        <v>65.75</v>
      </c>
      <c r="D1090" s="76">
        <f t="shared" ca="1" si="115"/>
        <v>76.5</v>
      </c>
      <c r="E1090" s="76">
        <f t="shared" ca="1" si="115"/>
        <v>82.375</v>
      </c>
      <c r="F1090" s="76">
        <f t="shared" ca="1" si="115"/>
        <v>103.125</v>
      </c>
      <c r="G1090" s="76">
        <f t="shared" ca="1" si="115"/>
        <v>114.75</v>
      </c>
      <c r="H1090" s="77">
        <f t="shared" ca="1" si="115"/>
        <v>127</v>
      </c>
    </row>
    <row r="1091" spans="1:8" ht="15.75" thickBot="1" x14ac:dyDescent="0.3">
      <c r="A1091" s="75">
        <f t="shared" ca="1" si="113"/>
        <v>22.625</v>
      </c>
      <c r="B1091" s="76">
        <f t="shared" ca="1" si="115"/>
        <v>43.9375</v>
      </c>
      <c r="C1091" s="76">
        <f t="shared" ca="1" si="115"/>
        <v>65.9375</v>
      </c>
      <c r="D1091" s="76">
        <f t="shared" ca="1" si="115"/>
        <v>76.625</v>
      </c>
      <c r="E1091" s="76">
        <f t="shared" ca="1" si="115"/>
        <v>82.59375</v>
      </c>
      <c r="F1091" s="76">
        <f t="shared" ca="1" si="115"/>
        <v>103.53125</v>
      </c>
      <c r="G1091" s="76">
        <f t="shared" ca="1" si="115"/>
        <v>115.1875</v>
      </c>
      <c r="H1091" s="77">
        <f t="shared" ca="1" si="115"/>
        <v>127.25</v>
      </c>
    </row>
    <row r="1092" spans="1:8" ht="15.75" thickBot="1" x14ac:dyDescent="0.3">
      <c r="A1092" s="75">
        <f t="shared" ca="1" si="113"/>
        <v>22.75</v>
      </c>
      <c r="B1092" s="76">
        <f t="shared" ca="1" si="115"/>
        <v>44.125</v>
      </c>
      <c r="C1092" s="76">
        <f t="shared" ca="1" si="115"/>
        <v>66.125</v>
      </c>
      <c r="D1092" s="76">
        <f t="shared" ca="1" si="115"/>
        <v>76.75</v>
      </c>
      <c r="E1092" s="76">
        <f t="shared" ca="1" si="115"/>
        <v>82.8125</v>
      </c>
      <c r="F1092" s="76">
        <f t="shared" ca="1" si="115"/>
        <v>103.9375</v>
      </c>
      <c r="G1092" s="76">
        <f t="shared" ca="1" si="115"/>
        <v>115.625</v>
      </c>
      <c r="H1092" s="77">
        <f t="shared" ca="1" si="115"/>
        <v>127.5</v>
      </c>
    </row>
    <row r="1093" spans="1:8" ht="15.75" thickBot="1" x14ac:dyDescent="0.3">
      <c r="A1093" s="75">
        <f t="shared" ca="1" si="113"/>
        <v>22.875</v>
      </c>
      <c r="B1093" s="76">
        <f t="shared" ca="1" si="115"/>
        <v>44.3125</v>
      </c>
      <c r="C1093" s="76">
        <f t="shared" ca="1" si="115"/>
        <v>66.3125</v>
      </c>
      <c r="D1093" s="76">
        <f t="shared" ca="1" si="115"/>
        <v>76.875</v>
      </c>
      <c r="E1093" s="76">
        <f t="shared" ca="1" si="115"/>
        <v>83.03125</v>
      </c>
      <c r="F1093" s="76">
        <f t="shared" ca="1" si="115"/>
        <v>104.34375</v>
      </c>
      <c r="G1093" s="76">
        <f t="shared" ca="1" si="115"/>
        <v>116.0625</v>
      </c>
      <c r="H1093" s="77">
        <f t="shared" ca="1" si="115"/>
        <v>127.75</v>
      </c>
    </row>
    <row r="1094" spans="1:8" ht="15.75" thickBot="1" x14ac:dyDescent="0.3">
      <c r="A1094" s="75">
        <f t="shared" ca="1" si="113"/>
        <v>23</v>
      </c>
      <c r="B1094" s="76">
        <f t="shared" ca="1" si="115"/>
        <v>44.5</v>
      </c>
      <c r="C1094" s="76">
        <f t="shared" ca="1" si="115"/>
        <v>66.5</v>
      </c>
      <c r="D1094" s="76">
        <f t="shared" ca="1" si="115"/>
        <v>77</v>
      </c>
      <c r="E1094" s="76">
        <f t="shared" ca="1" si="115"/>
        <v>83.25</v>
      </c>
      <c r="F1094" s="76">
        <f t="shared" ca="1" si="115"/>
        <v>104.75</v>
      </c>
      <c r="G1094" s="76">
        <f t="shared" ca="1" si="115"/>
        <v>116.5</v>
      </c>
      <c r="H1094" s="77">
        <f t="shared" ca="1" si="115"/>
        <v>128</v>
      </c>
    </row>
    <row r="1095" spans="1:8" ht="15.75" thickBot="1" x14ac:dyDescent="0.3">
      <c r="A1095" s="75">
        <f t="shared" ca="1" si="113"/>
        <v>23.125</v>
      </c>
      <c r="B1095" s="76">
        <f t="shared" ca="1" si="115"/>
        <v>44.6875</v>
      </c>
      <c r="C1095" s="76">
        <f t="shared" ca="1" si="115"/>
        <v>66.6875</v>
      </c>
      <c r="D1095" s="76">
        <f t="shared" ca="1" si="115"/>
        <v>77.125</v>
      </c>
      <c r="E1095" s="76">
        <f t="shared" ca="1" si="115"/>
        <v>83.46875</v>
      </c>
      <c r="F1095" s="76">
        <f t="shared" ca="1" si="115"/>
        <v>105.15625</v>
      </c>
      <c r="G1095" s="76">
        <f t="shared" ca="1" si="115"/>
        <v>116.9375</v>
      </c>
      <c r="H1095" s="77">
        <f t="shared" ca="1" si="115"/>
        <v>128.25</v>
      </c>
    </row>
    <row r="1096" spans="1:8" ht="15.75" thickBot="1" x14ac:dyDescent="0.3">
      <c r="A1096" s="75">
        <f t="shared" ca="1" si="113"/>
        <v>23.25</v>
      </c>
      <c r="B1096" s="76">
        <f t="shared" ca="1" si="115"/>
        <v>44.875</v>
      </c>
      <c r="C1096" s="76">
        <f t="shared" ca="1" si="115"/>
        <v>66.875</v>
      </c>
      <c r="D1096" s="76">
        <f t="shared" ca="1" si="115"/>
        <v>77.25</v>
      </c>
      <c r="E1096" s="76">
        <f t="shared" ca="1" si="115"/>
        <v>83.6875</v>
      </c>
      <c r="F1096" s="76">
        <f t="shared" ca="1" si="115"/>
        <v>105.5625</v>
      </c>
      <c r="G1096" s="76">
        <f t="shared" ca="1" si="115"/>
        <v>117.375</v>
      </c>
      <c r="H1096" s="77">
        <f t="shared" ca="1" si="115"/>
        <v>128.5</v>
      </c>
    </row>
    <row r="1097" spans="1:8" ht="15.75" thickBot="1" x14ac:dyDescent="0.3">
      <c r="A1097" s="75">
        <f t="shared" ca="1" si="113"/>
        <v>23.375</v>
      </c>
      <c r="B1097" s="76">
        <f t="shared" ca="1" si="115"/>
        <v>45.0625</v>
      </c>
      <c r="C1097" s="76">
        <f t="shared" ca="1" si="115"/>
        <v>67.0625</v>
      </c>
      <c r="D1097" s="76">
        <f t="shared" ca="1" si="115"/>
        <v>77.375</v>
      </c>
      <c r="E1097" s="76">
        <f t="shared" ca="1" si="115"/>
        <v>83.90625</v>
      </c>
      <c r="F1097" s="76">
        <f t="shared" ca="1" si="115"/>
        <v>105.96875</v>
      </c>
      <c r="G1097" s="76">
        <f t="shared" ca="1" si="115"/>
        <v>117.8125</v>
      </c>
      <c r="H1097" s="77">
        <f t="shared" ca="1" si="115"/>
        <v>128.75</v>
      </c>
    </row>
    <row r="1098" spans="1:8" ht="15.75" thickBot="1" x14ac:dyDescent="0.3">
      <c r="A1098" s="75">
        <f t="shared" ca="1" si="113"/>
        <v>23.5</v>
      </c>
      <c r="B1098" s="76">
        <f t="shared" ca="1" si="115"/>
        <v>45.25</v>
      </c>
      <c r="C1098" s="76">
        <f t="shared" ca="1" si="115"/>
        <v>67.25</v>
      </c>
      <c r="D1098" s="76">
        <f t="shared" ca="1" si="115"/>
        <v>77.5</v>
      </c>
      <c r="E1098" s="76">
        <f t="shared" ca="1" si="115"/>
        <v>84.125</v>
      </c>
      <c r="F1098" s="76">
        <f t="shared" ca="1" si="115"/>
        <v>106.375</v>
      </c>
      <c r="G1098" s="76">
        <f t="shared" ca="1" si="115"/>
        <v>118.25</v>
      </c>
      <c r="H1098" s="77">
        <f t="shared" ca="1" si="115"/>
        <v>129</v>
      </c>
    </row>
    <row r="1099" spans="1:8" ht="15.75" thickBot="1" x14ac:dyDescent="0.3">
      <c r="A1099" s="75">
        <f t="shared" ca="1" si="113"/>
        <v>23.625</v>
      </c>
      <c r="B1099" s="76">
        <f t="shared" ca="1" si="115"/>
        <v>45.4375</v>
      </c>
      <c r="C1099" s="76">
        <f t="shared" ca="1" si="115"/>
        <v>67.4375</v>
      </c>
      <c r="D1099" s="76">
        <f t="shared" ca="1" si="115"/>
        <v>77.625</v>
      </c>
      <c r="E1099" s="76">
        <f t="shared" ca="1" si="115"/>
        <v>84.34375</v>
      </c>
      <c r="F1099" s="76">
        <f t="shared" ca="1" si="115"/>
        <v>106.78125</v>
      </c>
      <c r="G1099" s="76">
        <f t="shared" ca="1" si="115"/>
        <v>118.6875</v>
      </c>
      <c r="H1099" s="77">
        <f t="shared" ca="1" si="115"/>
        <v>129.25</v>
      </c>
    </row>
    <row r="1100" spans="1:8" ht="15.75" thickBot="1" x14ac:dyDescent="0.3">
      <c r="A1100" s="75">
        <f t="shared" ca="1" si="113"/>
        <v>23.75</v>
      </c>
      <c r="B1100" s="76">
        <f t="shared" ca="1" si="115"/>
        <v>45.625</v>
      </c>
      <c r="C1100" s="76">
        <f t="shared" ca="1" si="115"/>
        <v>67.625</v>
      </c>
      <c r="D1100" s="76">
        <f t="shared" ca="1" si="115"/>
        <v>77.75</v>
      </c>
      <c r="E1100" s="76">
        <f t="shared" ca="1" si="115"/>
        <v>84.5625</v>
      </c>
      <c r="F1100" s="76">
        <f t="shared" ca="1" si="115"/>
        <v>107.1875</v>
      </c>
      <c r="G1100" s="76">
        <f t="shared" ca="1" si="115"/>
        <v>119.125</v>
      </c>
      <c r="H1100" s="77">
        <f t="shared" ca="1" si="115"/>
        <v>129.5</v>
      </c>
    </row>
    <row r="1101" spans="1:8" ht="15.75" thickBot="1" x14ac:dyDescent="0.3">
      <c r="A1101" s="75">
        <f t="shared" ca="1" si="113"/>
        <v>23.875</v>
      </c>
      <c r="B1101" s="76">
        <f t="shared" ca="1" si="115"/>
        <v>45.8125</v>
      </c>
      <c r="C1101" s="76">
        <f t="shared" ca="1" si="115"/>
        <v>67.8125</v>
      </c>
      <c r="D1101" s="76">
        <f t="shared" ca="1" si="115"/>
        <v>77.875</v>
      </c>
      <c r="E1101" s="76">
        <f t="shared" ca="1" si="115"/>
        <v>84.78125</v>
      </c>
      <c r="F1101" s="76">
        <f t="shared" ca="1" si="115"/>
        <v>107.59375</v>
      </c>
      <c r="G1101" s="76">
        <f t="shared" ca="1" si="115"/>
        <v>119.5625</v>
      </c>
      <c r="H1101" s="77">
        <f t="shared" ca="1" si="115"/>
        <v>129.75</v>
      </c>
    </row>
    <row r="1102" spans="1:8" ht="15.75" thickBot="1" x14ac:dyDescent="0.3">
      <c r="A1102" s="84" t="str">
        <f>IF('[1]Design Rainfall'!AD41="","",ROUND('[1]Design Rainfall'!AD41,1))</f>
        <v/>
      </c>
      <c r="B1102" s="85" t="str">
        <f>IF('[1]Design Rainfall'!AE41="","",'[1]Design Rainfall'!AE41)</f>
        <v/>
      </c>
      <c r="C1102" s="85" t="str">
        <f>IF('[1]Design Rainfall'!AF41="","",'[1]Design Rainfall'!AF41)</f>
        <v/>
      </c>
      <c r="D1102" s="85" t="str">
        <f>IF('[1]Design Rainfall'!AG41="","",'[1]Design Rainfall'!AG41)</f>
        <v/>
      </c>
      <c r="E1102" s="85" t="str">
        <f>IF('[1]Design Rainfall'!AH41="","",'[1]Design Rainfall'!AH41)</f>
        <v/>
      </c>
      <c r="F1102" s="85" t="str">
        <f>IF('[1]Design Rainfall'!AI41="","",'[1]Design Rainfall'!AI41)</f>
        <v/>
      </c>
      <c r="G1102" s="85" t="str">
        <f>IF('[1]Design Rainfall'!AJ41="","",'[1]Design Rainfall'!AJ41)</f>
        <v/>
      </c>
      <c r="H1102" s="86" t="str">
        <f>IF('[1]Design Rainfall'!AK41="","",'[1]Design Rainfall'!AK41)</f>
        <v/>
      </c>
    </row>
    <row r="1103" spans="1:8" ht="15.75" thickBot="1" x14ac:dyDescent="0.3">
      <c r="A1103" s="75">
        <f ca="1">IF($A$1105="","",ROUND(A1102+0.125,3))</f>
        <v>24.125</v>
      </c>
      <c r="B1103" s="76">
        <f ca="1">IF($A1103="","",((B$1297-B$1105)/192)+B1102)</f>
        <v>46.041666666666664</v>
      </c>
      <c r="C1103" s="76">
        <f t="shared" ref="C1103:H1118" ca="1" si="116">IF($A1103="","",((C$1297-C$1105)/192)+C1102)</f>
        <v>68.041666666666671</v>
      </c>
      <c r="D1103" s="76">
        <f t="shared" ca="1" si="116"/>
        <v>78.067708333333329</v>
      </c>
      <c r="E1103" s="76">
        <f t="shared" ca="1" si="116"/>
        <v>85.104166666666671</v>
      </c>
      <c r="F1103" s="76">
        <f t="shared" ca="1" si="116"/>
        <v>108.078125</v>
      </c>
      <c r="G1103" s="76">
        <f t="shared" ca="1" si="116"/>
        <v>120.08854166666667</v>
      </c>
      <c r="H1103" s="77">
        <f t="shared" ca="1" si="116"/>
        <v>130.11458333333334</v>
      </c>
    </row>
    <row r="1104" spans="1:8" ht="15.75" thickBot="1" x14ac:dyDescent="0.3">
      <c r="A1104" s="75">
        <f t="shared" ref="A1104:A1167" ca="1" si="117">IF($A$1105="","",ROUND(A1103+0.125,3))</f>
        <v>24.25</v>
      </c>
      <c r="B1104" s="76">
        <f t="shared" ref="B1104:H1119" ca="1" si="118">IF($A1104="","",((B$1297-B$1105)/192)+B1103)</f>
        <v>46.083333333333329</v>
      </c>
      <c r="C1104" s="76">
        <f t="shared" ca="1" si="116"/>
        <v>68.083333333333343</v>
      </c>
      <c r="D1104" s="76">
        <f t="shared" ca="1" si="116"/>
        <v>78.135416666666657</v>
      </c>
      <c r="E1104" s="76">
        <f t="shared" ca="1" si="116"/>
        <v>85.208333333333343</v>
      </c>
      <c r="F1104" s="76">
        <f t="shared" ca="1" si="116"/>
        <v>108.15625</v>
      </c>
      <c r="G1104" s="76">
        <f t="shared" ca="1" si="116"/>
        <v>120.17708333333334</v>
      </c>
      <c r="H1104" s="77">
        <f t="shared" ca="1" si="116"/>
        <v>130.22916666666669</v>
      </c>
    </row>
    <row r="1105" spans="1:8" ht="15.75" thickBot="1" x14ac:dyDescent="0.3">
      <c r="A1105" s="75">
        <f t="shared" ca="1" si="117"/>
        <v>24.375</v>
      </c>
      <c r="B1105" s="76">
        <f t="shared" ca="1" si="118"/>
        <v>46.124999999999993</v>
      </c>
      <c r="C1105" s="76">
        <f t="shared" ca="1" si="116"/>
        <v>68.125000000000014</v>
      </c>
      <c r="D1105" s="76">
        <f t="shared" ca="1" si="116"/>
        <v>78.203124999999986</v>
      </c>
      <c r="E1105" s="76">
        <f t="shared" ca="1" si="116"/>
        <v>85.312500000000014</v>
      </c>
      <c r="F1105" s="76">
        <f t="shared" ca="1" si="116"/>
        <v>108.234375</v>
      </c>
      <c r="G1105" s="76">
        <f t="shared" ca="1" si="116"/>
        <v>120.26562500000001</v>
      </c>
      <c r="H1105" s="77">
        <f t="shared" ca="1" si="116"/>
        <v>130.34375000000003</v>
      </c>
    </row>
    <row r="1106" spans="1:8" ht="15.75" thickBot="1" x14ac:dyDescent="0.3">
      <c r="A1106" s="75">
        <f t="shared" ca="1" si="117"/>
        <v>24.5</v>
      </c>
      <c r="B1106" s="76">
        <f t="shared" ca="1" si="118"/>
        <v>46.166666666666657</v>
      </c>
      <c r="C1106" s="76">
        <f t="shared" ca="1" si="116"/>
        <v>68.166666666666686</v>
      </c>
      <c r="D1106" s="76">
        <f t="shared" ca="1" si="116"/>
        <v>78.270833333333314</v>
      </c>
      <c r="E1106" s="76">
        <f t="shared" ca="1" si="116"/>
        <v>85.416666666666686</v>
      </c>
      <c r="F1106" s="76">
        <f t="shared" ca="1" si="116"/>
        <v>108.3125</v>
      </c>
      <c r="G1106" s="76">
        <f t="shared" ca="1" si="116"/>
        <v>120.35416666666669</v>
      </c>
      <c r="H1106" s="77">
        <f t="shared" ca="1" si="116"/>
        <v>130.45833333333337</v>
      </c>
    </row>
    <row r="1107" spans="1:8" ht="15.75" thickBot="1" x14ac:dyDescent="0.3">
      <c r="A1107" s="75">
        <f t="shared" ca="1" si="117"/>
        <v>24.625</v>
      </c>
      <c r="B1107" s="76">
        <f t="shared" ca="1" si="118"/>
        <v>46.208333333333321</v>
      </c>
      <c r="C1107" s="76">
        <f t="shared" ca="1" si="116"/>
        <v>68.208333333333357</v>
      </c>
      <c r="D1107" s="76">
        <f t="shared" ca="1" si="116"/>
        <v>78.338541666666643</v>
      </c>
      <c r="E1107" s="76">
        <f t="shared" ca="1" si="116"/>
        <v>85.520833333333357</v>
      </c>
      <c r="F1107" s="76">
        <f t="shared" ca="1" si="116"/>
        <v>108.390625</v>
      </c>
      <c r="G1107" s="76">
        <f t="shared" ca="1" si="116"/>
        <v>120.44270833333336</v>
      </c>
      <c r="H1107" s="77">
        <f t="shared" ca="1" si="116"/>
        <v>130.57291666666671</v>
      </c>
    </row>
    <row r="1108" spans="1:8" ht="15.75" thickBot="1" x14ac:dyDescent="0.3">
      <c r="A1108" s="75">
        <f t="shared" ca="1" si="117"/>
        <v>24.75</v>
      </c>
      <c r="B1108" s="76">
        <f t="shared" ca="1" si="118"/>
        <v>46.249999999999986</v>
      </c>
      <c r="C1108" s="76">
        <f t="shared" ca="1" si="116"/>
        <v>68.250000000000028</v>
      </c>
      <c r="D1108" s="76">
        <f t="shared" ca="1" si="116"/>
        <v>78.406249999999972</v>
      </c>
      <c r="E1108" s="76">
        <f t="shared" ca="1" si="116"/>
        <v>85.625000000000028</v>
      </c>
      <c r="F1108" s="76">
        <f t="shared" ca="1" si="116"/>
        <v>108.46875</v>
      </c>
      <c r="G1108" s="76">
        <f t="shared" ca="1" si="116"/>
        <v>120.53125000000003</v>
      </c>
      <c r="H1108" s="77">
        <f t="shared" ca="1" si="116"/>
        <v>130.68750000000006</v>
      </c>
    </row>
    <row r="1109" spans="1:8" ht="15.75" thickBot="1" x14ac:dyDescent="0.3">
      <c r="A1109" s="75">
        <f t="shared" ca="1" si="117"/>
        <v>24.875</v>
      </c>
      <c r="B1109" s="76">
        <f t="shared" ca="1" si="118"/>
        <v>46.29166666666665</v>
      </c>
      <c r="C1109" s="76">
        <f t="shared" ca="1" si="116"/>
        <v>68.2916666666667</v>
      </c>
      <c r="D1109" s="76">
        <f t="shared" ca="1" si="116"/>
        <v>78.4739583333333</v>
      </c>
      <c r="E1109" s="76">
        <f t="shared" ca="1" si="116"/>
        <v>85.7291666666667</v>
      </c>
      <c r="F1109" s="76">
        <f t="shared" ca="1" si="116"/>
        <v>108.546875</v>
      </c>
      <c r="G1109" s="76">
        <f t="shared" ca="1" si="116"/>
        <v>120.6197916666667</v>
      </c>
      <c r="H1109" s="77">
        <f t="shared" ca="1" si="116"/>
        <v>130.8020833333334</v>
      </c>
    </row>
    <row r="1110" spans="1:8" ht="15.75" thickBot="1" x14ac:dyDescent="0.3">
      <c r="A1110" s="75">
        <f t="shared" ca="1" si="117"/>
        <v>25</v>
      </c>
      <c r="B1110" s="76">
        <f t="shared" ca="1" si="118"/>
        <v>46.333333333333314</v>
      </c>
      <c r="C1110" s="76">
        <f t="shared" ca="1" si="116"/>
        <v>68.333333333333371</v>
      </c>
      <c r="D1110" s="76">
        <f t="shared" ca="1" si="116"/>
        <v>78.541666666666629</v>
      </c>
      <c r="E1110" s="76">
        <f t="shared" ca="1" si="116"/>
        <v>85.833333333333371</v>
      </c>
      <c r="F1110" s="76">
        <f t="shared" ca="1" si="116"/>
        <v>108.625</v>
      </c>
      <c r="G1110" s="76">
        <f t="shared" ca="1" si="116"/>
        <v>120.70833333333337</v>
      </c>
      <c r="H1110" s="77">
        <f t="shared" ca="1" si="116"/>
        <v>130.91666666666674</v>
      </c>
    </row>
    <row r="1111" spans="1:8" ht="15.75" thickBot="1" x14ac:dyDescent="0.3">
      <c r="A1111" s="75">
        <f t="shared" ca="1" si="117"/>
        <v>25.125</v>
      </c>
      <c r="B1111" s="76">
        <f t="shared" ca="1" si="118"/>
        <v>46.374999999999979</v>
      </c>
      <c r="C1111" s="76">
        <f t="shared" ca="1" si="116"/>
        <v>68.375000000000043</v>
      </c>
      <c r="D1111" s="76">
        <f t="shared" ca="1" si="116"/>
        <v>78.609374999999957</v>
      </c>
      <c r="E1111" s="76">
        <f t="shared" ca="1" si="116"/>
        <v>85.937500000000043</v>
      </c>
      <c r="F1111" s="76">
        <f t="shared" ca="1" si="116"/>
        <v>108.703125</v>
      </c>
      <c r="G1111" s="76">
        <f t="shared" ca="1" si="116"/>
        <v>120.79687500000004</v>
      </c>
      <c r="H1111" s="77">
        <f t="shared" ca="1" si="116"/>
        <v>131.03125000000009</v>
      </c>
    </row>
    <row r="1112" spans="1:8" ht="15.75" thickBot="1" x14ac:dyDescent="0.3">
      <c r="A1112" s="75">
        <f t="shared" ca="1" si="117"/>
        <v>25.25</v>
      </c>
      <c r="B1112" s="76">
        <f t="shared" ca="1" si="118"/>
        <v>46.416666666666643</v>
      </c>
      <c r="C1112" s="76">
        <f t="shared" ca="1" si="116"/>
        <v>68.416666666666714</v>
      </c>
      <c r="D1112" s="76">
        <f t="shared" ca="1" si="116"/>
        <v>78.677083333333286</v>
      </c>
      <c r="E1112" s="76">
        <f t="shared" ca="1" si="116"/>
        <v>86.041666666666714</v>
      </c>
      <c r="F1112" s="76">
        <f t="shared" ca="1" si="116"/>
        <v>108.78125</v>
      </c>
      <c r="G1112" s="76">
        <f t="shared" ca="1" si="116"/>
        <v>120.88541666666671</v>
      </c>
      <c r="H1112" s="77">
        <f t="shared" ca="1" si="116"/>
        <v>131.14583333333343</v>
      </c>
    </row>
    <row r="1113" spans="1:8" ht="15.75" thickBot="1" x14ac:dyDescent="0.3">
      <c r="A1113" s="75">
        <f t="shared" ca="1" si="117"/>
        <v>25.375</v>
      </c>
      <c r="B1113" s="76">
        <f t="shared" ca="1" si="118"/>
        <v>46.458333333333307</v>
      </c>
      <c r="C1113" s="76">
        <f t="shared" ca="1" si="116"/>
        <v>68.458333333333385</v>
      </c>
      <c r="D1113" s="76">
        <f t="shared" ca="1" si="116"/>
        <v>78.744791666666615</v>
      </c>
      <c r="E1113" s="76">
        <f t="shared" ca="1" si="116"/>
        <v>86.145833333333385</v>
      </c>
      <c r="F1113" s="76">
        <f t="shared" ca="1" si="116"/>
        <v>108.859375</v>
      </c>
      <c r="G1113" s="76">
        <f t="shared" ca="1" si="116"/>
        <v>120.97395833333339</v>
      </c>
      <c r="H1113" s="77">
        <f t="shared" ca="1" si="116"/>
        <v>131.26041666666677</v>
      </c>
    </row>
    <row r="1114" spans="1:8" ht="15.75" thickBot="1" x14ac:dyDescent="0.3">
      <c r="A1114" s="75">
        <f t="shared" ca="1" si="117"/>
        <v>25.5</v>
      </c>
      <c r="B1114" s="76">
        <f t="shared" ca="1" si="118"/>
        <v>46.499999999999972</v>
      </c>
      <c r="C1114" s="76">
        <f t="shared" ca="1" si="116"/>
        <v>68.500000000000057</v>
      </c>
      <c r="D1114" s="76">
        <f t="shared" ca="1" si="116"/>
        <v>78.812499999999943</v>
      </c>
      <c r="E1114" s="76">
        <f t="shared" ca="1" si="116"/>
        <v>86.250000000000057</v>
      </c>
      <c r="F1114" s="76">
        <f t="shared" ca="1" si="116"/>
        <v>108.9375</v>
      </c>
      <c r="G1114" s="76">
        <f t="shared" ca="1" si="116"/>
        <v>121.06250000000006</v>
      </c>
      <c r="H1114" s="77">
        <f t="shared" ca="1" si="116"/>
        <v>131.37500000000011</v>
      </c>
    </row>
    <row r="1115" spans="1:8" ht="15.75" thickBot="1" x14ac:dyDescent="0.3">
      <c r="A1115" s="75">
        <f t="shared" ca="1" si="117"/>
        <v>25.625</v>
      </c>
      <c r="B1115" s="76">
        <f t="shared" ca="1" si="118"/>
        <v>46.541666666666636</v>
      </c>
      <c r="C1115" s="76">
        <f t="shared" ca="1" si="116"/>
        <v>68.541666666666728</v>
      </c>
      <c r="D1115" s="76">
        <f t="shared" ca="1" si="116"/>
        <v>78.880208333333272</v>
      </c>
      <c r="E1115" s="76">
        <f t="shared" ca="1" si="116"/>
        <v>86.354166666666728</v>
      </c>
      <c r="F1115" s="76">
        <f t="shared" ca="1" si="116"/>
        <v>109.015625</v>
      </c>
      <c r="G1115" s="76">
        <f t="shared" ca="1" si="116"/>
        <v>121.15104166666673</v>
      </c>
      <c r="H1115" s="77">
        <f t="shared" ca="1" si="116"/>
        <v>131.48958333333346</v>
      </c>
    </row>
    <row r="1116" spans="1:8" ht="15.75" thickBot="1" x14ac:dyDescent="0.3">
      <c r="A1116" s="75">
        <f t="shared" ca="1" si="117"/>
        <v>25.75</v>
      </c>
      <c r="B1116" s="76">
        <f t="shared" ca="1" si="118"/>
        <v>46.5833333333333</v>
      </c>
      <c r="C1116" s="76">
        <f t="shared" ca="1" si="116"/>
        <v>68.5833333333334</v>
      </c>
      <c r="D1116" s="76">
        <f t="shared" ca="1" si="116"/>
        <v>78.9479166666666</v>
      </c>
      <c r="E1116" s="76">
        <f t="shared" ca="1" si="116"/>
        <v>86.4583333333334</v>
      </c>
      <c r="F1116" s="76">
        <f t="shared" ca="1" si="116"/>
        <v>109.09375</v>
      </c>
      <c r="G1116" s="76">
        <f t="shared" ca="1" si="116"/>
        <v>121.2395833333334</v>
      </c>
      <c r="H1116" s="77">
        <f t="shared" ca="1" si="116"/>
        <v>131.6041666666668</v>
      </c>
    </row>
    <row r="1117" spans="1:8" ht="15.75" thickBot="1" x14ac:dyDescent="0.3">
      <c r="A1117" s="75">
        <f t="shared" ca="1" si="117"/>
        <v>25.875</v>
      </c>
      <c r="B1117" s="76">
        <f t="shared" ca="1" si="118"/>
        <v>46.624999999999964</v>
      </c>
      <c r="C1117" s="76">
        <f t="shared" ca="1" si="116"/>
        <v>68.625000000000071</v>
      </c>
      <c r="D1117" s="76">
        <f t="shared" ca="1" si="116"/>
        <v>79.015624999999929</v>
      </c>
      <c r="E1117" s="76">
        <f t="shared" ca="1" si="116"/>
        <v>86.562500000000071</v>
      </c>
      <c r="F1117" s="76">
        <f t="shared" ca="1" si="116"/>
        <v>109.171875</v>
      </c>
      <c r="G1117" s="76">
        <f t="shared" ca="1" si="116"/>
        <v>121.32812500000007</v>
      </c>
      <c r="H1117" s="77">
        <f t="shared" ca="1" si="116"/>
        <v>131.71875000000014</v>
      </c>
    </row>
    <row r="1118" spans="1:8" ht="15.75" thickBot="1" x14ac:dyDescent="0.3">
      <c r="A1118" s="75">
        <f t="shared" ca="1" si="117"/>
        <v>26</v>
      </c>
      <c r="B1118" s="76">
        <f t="shared" ca="1" si="118"/>
        <v>46.666666666666629</v>
      </c>
      <c r="C1118" s="76">
        <f t="shared" ca="1" si="116"/>
        <v>68.666666666666742</v>
      </c>
      <c r="D1118" s="76">
        <f t="shared" ca="1" si="116"/>
        <v>79.083333333333258</v>
      </c>
      <c r="E1118" s="76">
        <f t="shared" ca="1" si="116"/>
        <v>86.666666666666742</v>
      </c>
      <c r="F1118" s="76">
        <f t="shared" ca="1" si="116"/>
        <v>109.25</v>
      </c>
      <c r="G1118" s="76">
        <f t="shared" ca="1" si="116"/>
        <v>121.41666666666674</v>
      </c>
      <c r="H1118" s="77">
        <f t="shared" ca="1" si="116"/>
        <v>131.83333333333348</v>
      </c>
    </row>
    <row r="1119" spans="1:8" ht="15.75" thickBot="1" x14ac:dyDescent="0.3">
      <c r="A1119" s="75">
        <f t="shared" ca="1" si="117"/>
        <v>26.125</v>
      </c>
      <c r="B1119" s="76">
        <f t="shared" ca="1" si="118"/>
        <v>46.708333333333293</v>
      </c>
      <c r="C1119" s="76">
        <f t="shared" ca="1" si="118"/>
        <v>68.708333333333414</v>
      </c>
      <c r="D1119" s="76">
        <f t="shared" ca="1" si="118"/>
        <v>79.151041666666586</v>
      </c>
      <c r="E1119" s="76">
        <f t="shared" ca="1" si="118"/>
        <v>86.770833333333414</v>
      </c>
      <c r="F1119" s="76">
        <f t="shared" ca="1" si="118"/>
        <v>109.328125</v>
      </c>
      <c r="G1119" s="76">
        <f t="shared" ca="1" si="118"/>
        <v>121.50520833333341</v>
      </c>
      <c r="H1119" s="77">
        <f t="shared" ca="1" si="118"/>
        <v>131.94791666666683</v>
      </c>
    </row>
    <row r="1120" spans="1:8" ht="15.75" thickBot="1" x14ac:dyDescent="0.3">
      <c r="A1120" s="75">
        <f t="shared" ca="1" si="117"/>
        <v>26.25</v>
      </c>
      <c r="B1120" s="76">
        <f t="shared" ref="B1120:H1135" ca="1" si="119">IF($A1120="","",((B$1297-B$1105)/192)+B1119)</f>
        <v>46.749999999999957</v>
      </c>
      <c r="C1120" s="76">
        <f t="shared" ca="1" si="119"/>
        <v>68.750000000000085</v>
      </c>
      <c r="D1120" s="76">
        <f t="shared" ca="1" si="119"/>
        <v>79.218749999999915</v>
      </c>
      <c r="E1120" s="76">
        <f t="shared" ca="1" si="119"/>
        <v>86.875000000000085</v>
      </c>
      <c r="F1120" s="76">
        <f t="shared" ca="1" si="119"/>
        <v>109.40625</v>
      </c>
      <c r="G1120" s="76">
        <f t="shared" ca="1" si="119"/>
        <v>121.59375000000009</v>
      </c>
      <c r="H1120" s="77">
        <f t="shared" ca="1" si="119"/>
        <v>132.06250000000017</v>
      </c>
    </row>
    <row r="1121" spans="1:8" ht="15.75" thickBot="1" x14ac:dyDescent="0.3">
      <c r="A1121" s="75">
        <f t="shared" ca="1" si="117"/>
        <v>26.375</v>
      </c>
      <c r="B1121" s="76">
        <f t="shared" ca="1" si="119"/>
        <v>46.791666666666622</v>
      </c>
      <c r="C1121" s="76">
        <f t="shared" ca="1" si="119"/>
        <v>68.791666666666757</v>
      </c>
      <c r="D1121" s="76">
        <f t="shared" ca="1" si="119"/>
        <v>79.286458333333243</v>
      </c>
      <c r="E1121" s="76">
        <f t="shared" ca="1" si="119"/>
        <v>86.979166666666757</v>
      </c>
      <c r="F1121" s="76">
        <f t="shared" ca="1" si="119"/>
        <v>109.484375</v>
      </c>
      <c r="G1121" s="76">
        <f t="shared" ca="1" si="119"/>
        <v>121.68229166666676</v>
      </c>
      <c r="H1121" s="77">
        <f t="shared" ca="1" si="119"/>
        <v>132.17708333333351</v>
      </c>
    </row>
    <row r="1122" spans="1:8" ht="15.75" thickBot="1" x14ac:dyDescent="0.3">
      <c r="A1122" s="75">
        <f t="shared" ca="1" si="117"/>
        <v>26.5</v>
      </c>
      <c r="B1122" s="76">
        <f t="shared" ca="1" si="119"/>
        <v>46.833333333333286</v>
      </c>
      <c r="C1122" s="76">
        <f t="shared" ca="1" si="119"/>
        <v>68.833333333333428</v>
      </c>
      <c r="D1122" s="76">
        <f t="shared" ca="1" si="119"/>
        <v>79.354166666666572</v>
      </c>
      <c r="E1122" s="76">
        <f t="shared" ca="1" si="119"/>
        <v>87.083333333333428</v>
      </c>
      <c r="F1122" s="76">
        <f t="shared" ca="1" si="119"/>
        <v>109.5625</v>
      </c>
      <c r="G1122" s="76">
        <f t="shared" ca="1" si="119"/>
        <v>121.77083333333343</v>
      </c>
      <c r="H1122" s="77">
        <f t="shared" ca="1" si="119"/>
        <v>132.29166666666686</v>
      </c>
    </row>
    <row r="1123" spans="1:8" ht="15.75" thickBot="1" x14ac:dyDescent="0.3">
      <c r="A1123" s="75">
        <f t="shared" ca="1" si="117"/>
        <v>26.625</v>
      </c>
      <c r="B1123" s="76">
        <f t="shared" ca="1" si="119"/>
        <v>46.87499999999995</v>
      </c>
      <c r="C1123" s="76">
        <f t="shared" ca="1" si="119"/>
        <v>68.875000000000099</v>
      </c>
      <c r="D1123" s="76">
        <f t="shared" ca="1" si="119"/>
        <v>79.421874999999901</v>
      </c>
      <c r="E1123" s="76">
        <f t="shared" ca="1" si="119"/>
        <v>87.187500000000099</v>
      </c>
      <c r="F1123" s="76">
        <f t="shared" ca="1" si="119"/>
        <v>109.640625</v>
      </c>
      <c r="G1123" s="76">
        <f t="shared" ca="1" si="119"/>
        <v>121.8593750000001</v>
      </c>
      <c r="H1123" s="77">
        <f t="shared" ca="1" si="119"/>
        <v>132.4062500000002</v>
      </c>
    </row>
    <row r="1124" spans="1:8" ht="15.75" thickBot="1" x14ac:dyDescent="0.3">
      <c r="A1124" s="75">
        <f t="shared" ca="1" si="117"/>
        <v>26.75</v>
      </c>
      <c r="B1124" s="76">
        <f t="shared" ca="1" si="119"/>
        <v>46.916666666666615</v>
      </c>
      <c r="C1124" s="76">
        <f t="shared" ca="1" si="119"/>
        <v>68.916666666666771</v>
      </c>
      <c r="D1124" s="76">
        <f t="shared" ca="1" si="119"/>
        <v>79.489583333333229</v>
      </c>
      <c r="E1124" s="76">
        <f t="shared" ca="1" si="119"/>
        <v>87.291666666666771</v>
      </c>
      <c r="F1124" s="76">
        <f t="shared" ca="1" si="119"/>
        <v>109.71875</v>
      </c>
      <c r="G1124" s="76">
        <f t="shared" ca="1" si="119"/>
        <v>121.94791666666677</v>
      </c>
      <c r="H1124" s="77">
        <f t="shared" ca="1" si="119"/>
        <v>132.52083333333354</v>
      </c>
    </row>
    <row r="1125" spans="1:8" ht="15.75" thickBot="1" x14ac:dyDescent="0.3">
      <c r="A1125" s="75">
        <f t="shared" ca="1" si="117"/>
        <v>26.875</v>
      </c>
      <c r="B1125" s="76">
        <f t="shared" ca="1" si="119"/>
        <v>46.958333333333279</v>
      </c>
      <c r="C1125" s="76">
        <f t="shared" ca="1" si="119"/>
        <v>68.958333333333442</v>
      </c>
      <c r="D1125" s="76">
        <f t="shared" ca="1" si="119"/>
        <v>79.557291666666558</v>
      </c>
      <c r="E1125" s="76">
        <f t="shared" ca="1" si="119"/>
        <v>87.395833333333442</v>
      </c>
      <c r="F1125" s="76">
        <f t="shared" ca="1" si="119"/>
        <v>109.796875</v>
      </c>
      <c r="G1125" s="76">
        <f t="shared" ca="1" si="119"/>
        <v>122.03645833333344</v>
      </c>
      <c r="H1125" s="77">
        <f t="shared" ca="1" si="119"/>
        <v>132.63541666666688</v>
      </c>
    </row>
    <row r="1126" spans="1:8" ht="15.75" thickBot="1" x14ac:dyDescent="0.3">
      <c r="A1126" s="75">
        <f t="shared" ca="1" si="117"/>
        <v>27</v>
      </c>
      <c r="B1126" s="76">
        <f t="shared" ca="1" si="119"/>
        <v>46.999999999999943</v>
      </c>
      <c r="C1126" s="76">
        <f t="shared" ca="1" si="119"/>
        <v>69.000000000000114</v>
      </c>
      <c r="D1126" s="76">
        <f t="shared" ca="1" si="119"/>
        <v>79.624999999999886</v>
      </c>
      <c r="E1126" s="76">
        <f t="shared" ca="1" si="119"/>
        <v>87.500000000000114</v>
      </c>
      <c r="F1126" s="76">
        <f t="shared" ca="1" si="119"/>
        <v>109.875</v>
      </c>
      <c r="G1126" s="76">
        <f t="shared" ca="1" si="119"/>
        <v>122.12500000000011</v>
      </c>
      <c r="H1126" s="77">
        <f t="shared" ca="1" si="119"/>
        <v>132.75000000000023</v>
      </c>
    </row>
    <row r="1127" spans="1:8" ht="15.75" thickBot="1" x14ac:dyDescent="0.3">
      <c r="A1127" s="75">
        <f t="shared" ca="1" si="117"/>
        <v>27.125</v>
      </c>
      <c r="B1127" s="76">
        <f t="shared" ca="1" si="119"/>
        <v>47.041666666666607</v>
      </c>
      <c r="C1127" s="76">
        <f t="shared" ca="1" si="119"/>
        <v>69.041666666666785</v>
      </c>
      <c r="D1127" s="76">
        <f t="shared" ca="1" si="119"/>
        <v>79.692708333333215</v>
      </c>
      <c r="E1127" s="76">
        <f t="shared" ca="1" si="119"/>
        <v>87.604166666666785</v>
      </c>
      <c r="F1127" s="76">
        <f t="shared" ca="1" si="119"/>
        <v>109.953125</v>
      </c>
      <c r="G1127" s="76">
        <f t="shared" ca="1" si="119"/>
        <v>122.21354166666679</v>
      </c>
      <c r="H1127" s="77">
        <f t="shared" ca="1" si="119"/>
        <v>132.86458333333357</v>
      </c>
    </row>
    <row r="1128" spans="1:8" ht="15.75" thickBot="1" x14ac:dyDescent="0.3">
      <c r="A1128" s="75">
        <f t="shared" ca="1" si="117"/>
        <v>27.25</v>
      </c>
      <c r="B1128" s="76">
        <f t="shared" ca="1" si="119"/>
        <v>47.083333333333272</v>
      </c>
      <c r="C1128" s="76">
        <f t="shared" ca="1" si="119"/>
        <v>69.083333333333456</v>
      </c>
      <c r="D1128" s="76">
        <f t="shared" ca="1" si="119"/>
        <v>79.760416666666544</v>
      </c>
      <c r="E1128" s="76">
        <f t="shared" ca="1" si="119"/>
        <v>87.708333333333456</v>
      </c>
      <c r="F1128" s="76">
        <f t="shared" ca="1" si="119"/>
        <v>110.03125</v>
      </c>
      <c r="G1128" s="76">
        <f t="shared" ca="1" si="119"/>
        <v>122.30208333333346</v>
      </c>
      <c r="H1128" s="77">
        <f t="shared" ca="1" si="119"/>
        <v>132.97916666666691</v>
      </c>
    </row>
    <row r="1129" spans="1:8" ht="15.75" thickBot="1" x14ac:dyDescent="0.3">
      <c r="A1129" s="75">
        <f t="shared" ca="1" si="117"/>
        <v>27.375</v>
      </c>
      <c r="B1129" s="76">
        <f t="shared" ca="1" si="119"/>
        <v>47.124999999999936</v>
      </c>
      <c r="C1129" s="76">
        <f t="shared" ca="1" si="119"/>
        <v>69.125000000000128</v>
      </c>
      <c r="D1129" s="76">
        <f t="shared" ca="1" si="119"/>
        <v>79.828124999999872</v>
      </c>
      <c r="E1129" s="76">
        <f t="shared" ca="1" si="119"/>
        <v>87.812500000000128</v>
      </c>
      <c r="F1129" s="76">
        <f t="shared" ca="1" si="119"/>
        <v>110.109375</v>
      </c>
      <c r="G1129" s="76">
        <f t="shared" ca="1" si="119"/>
        <v>122.39062500000013</v>
      </c>
      <c r="H1129" s="77">
        <f t="shared" ca="1" si="119"/>
        <v>133.09375000000026</v>
      </c>
    </row>
    <row r="1130" spans="1:8" ht="15.75" thickBot="1" x14ac:dyDescent="0.3">
      <c r="A1130" s="75">
        <f t="shared" ca="1" si="117"/>
        <v>27.5</v>
      </c>
      <c r="B1130" s="76">
        <f t="shared" ca="1" si="119"/>
        <v>47.1666666666666</v>
      </c>
      <c r="C1130" s="76">
        <f t="shared" ca="1" si="119"/>
        <v>69.166666666666799</v>
      </c>
      <c r="D1130" s="76">
        <f t="shared" ca="1" si="119"/>
        <v>79.895833333333201</v>
      </c>
      <c r="E1130" s="76">
        <f t="shared" ca="1" si="119"/>
        <v>87.916666666666799</v>
      </c>
      <c r="F1130" s="76">
        <f t="shared" ca="1" si="119"/>
        <v>110.1875</v>
      </c>
      <c r="G1130" s="76">
        <f t="shared" ca="1" si="119"/>
        <v>122.4791666666668</v>
      </c>
      <c r="H1130" s="77">
        <f t="shared" ca="1" si="119"/>
        <v>133.2083333333336</v>
      </c>
    </row>
    <row r="1131" spans="1:8" ht="15.75" thickBot="1" x14ac:dyDescent="0.3">
      <c r="A1131" s="75">
        <f t="shared" ca="1" si="117"/>
        <v>27.625</v>
      </c>
      <c r="B1131" s="76">
        <f t="shared" ca="1" si="119"/>
        <v>47.208333333333265</v>
      </c>
      <c r="C1131" s="76">
        <f t="shared" ca="1" si="119"/>
        <v>69.208333333333471</v>
      </c>
      <c r="D1131" s="76">
        <f t="shared" ca="1" si="119"/>
        <v>79.963541666666529</v>
      </c>
      <c r="E1131" s="76">
        <f t="shared" ca="1" si="119"/>
        <v>88.020833333333471</v>
      </c>
      <c r="F1131" s="76">
        <f t="shared" ca="1" si="119"/>
        <v>110.265625</v>
      </c>
      <c r="G1131" s="76">
        <f t="shared" ca="1" si="119"/>
        <v>122.56770833333347</v>
      </c>
      <c r="H1131" s="77">
        <f t="shared" ca="1" si="119"/>
        <v>133.32291666666694</v>
      </c>
    </row>
    <row r="1132" spans="1:8" ht="15.75" thickBot="1" x14ac:dyDescent="0.3">
      <c r="A1132" s="75">
        <f t="shared" ca="1" si="117"/>
        <v>27.75</v>
      </c>
      <c r="B1132" s="76">
        <f t="shared" ca="1" si="119"/>
        <v>47.249999999999929</v>
      </c>
      <c r="C1132" s="76">
        <f t="shared" ca="1" si="119"/>
        <v>69.250000000000142</v>
      </c>
      <c r="D1132" s="76">
        <f t="shared" ca="1" si="119"/>
        <v>80.031249999999858</v>
      </c>
      <c r="E1132" s="76">
        <f t="shared" ca="1" si="119"/>
        <v>88.125000000000142</v>
      </c>
      <c r="F1132" s="76">
        <f t="shared" ca="1" si="119"/>
        <v>110.34375</v>
      </c>
      <c r="G1132" s="76">
        <f t="shared" ca="1" si="119"/>
        <v>122.65625000000014</v>
      </c>
      <c r="H1132" s="77">
        <f t="shared" ca="1" si="119"/>
        <v>133.43750000000028</v>
      </c>
    </row>
    <row r="1133" spans="1:8" ht="15.75" thickBot="1" x14ac:dyDescent="0.3">
      <c r="A1133" s="75">
        <f t="shared" ca="1" si="117"/>
        <v>27.875</v>
      </c>
      <c r="B1133" s="76">
        <f t="shared" ca="1" si="119"/>
        <v>47.291666666666593</v>
      </c>
      <c r="C1133" s="76">
        <f t="shared" ca="1" si="119"/>
        <v>69.291666666666814</v>
      </c>
      <c r="D1133" s="76">
        <f t="shared" ca="1" si="119"/>
        <v>80.098958333333186</v>
      </c>
      <c r="E1133" s="76">
        <f t="shared" ca="1" si="119"/>
        <v>88.229166666666814</v>
      </c>
      <c r="F1133" s="76">
        <f t="shared" ca="1" si="119"/>
        <v>110.421875</v>
      </c>
      <c r="G1133" s="76">
        <f t="shared" ca="1" si="119"/>
        <v>122.74479166666681</v>
      </c>
      <c r="H1133" s="77">
        <f t="shared" ca="1" si="119"/>
        <v>133.55208333333363</v>
      </c>
    </row>
    <row r="1134" spans="1:8" ht="15.75" thickBot="1" x14ac:dyDescent="0.3">
      <c r="A1134" s="75">
        <f t="shared" ca="1" si="117"/>
        <v>28</v>
      </c>
      <c r="B1134" s="76">
        <f t="shared" ca="1" si="119"/>
        <v>47.333333333333258</v>
      </c>
      <c r="C1134" s="76">
        <f t="shared" ca="1" si="119"/>
        <v>69.333333333333485</v>
      </c>
      <c r="D1134" s="76">
        <f t="shared" ca="1" si="119"/>
        <v>80.166666666666515</v>
      </c>
      <c r="E1134" s="76">
        <f t="shared" ca="1" si="119"/>
        <v>88.333333333333485</v>
      </c>
      <c r="F1134" s="76">
        <f t="shared" ca="1" si="119"/>
        <v>110.5</v>
      </c>
      <c r="G1134" s="76">
        <f t="shared" ca="1" si="119"/>
        <v>122.83333333333348</v>
      </c>
      <c r="H1134" s="77">
        <f t="shared" ca="1" si="119"/>
        <v>133.66666666666697</v>
      </c>
    </row>
    <row r="1135" spans="1:8" ht="15.75" thickBot="1" x14ac:dyDescent="0.3">
      <c r="A1135" s="75">
        <f t="shared" ca="1" si="117"/>
        <v>28.125</v>
      </c>
      <c r="B1135" s="76">
        <f t="shared" ca="1" si="119"/>
        <v>47.374999999999922</v>
      </c>
      <c r="C1135" s="76">
        <f t="shared" ca="1" si="119"/>
        <v>69.375000000000156</v>
      </c>
      <c r="D1135" s="76">
        <f t="shared" ca="1" si="119"/>
        <v>80.234374999999844</v>
      </c>
      <c r="E1135" s="76">
        <f t="shared" ca="1" si="119"/>
        <v>88.437500000000156</v>
      </c>
      <c r="F1135" s="76">
        <f t="shared" ca="1" si="119"/>
        <v>110.578125</v>
      </c>
      <c r="G1135" s="76">
        <f t="shared" ca="1" si="119"/>
        <v>122.92187500000016</v>
      </c>
      <c r="H1135" s="77">
        <f t="shared" ca="1" si="119"/>
        <v>133.78125000000031</v>
      </c>
    </row>
    <row r="1136" spans="1:8" ht="15.75" thickBot="1" x14ac:dyDescent="0.3">
      <c r="A1136" s="75">
        <f t="shared" ca="1" si="117"/>
        <v>28.25</v>
      </c>
      <c r="B1136" s="76">
        <f t="shared" ref="B1136:H1151" ca="1" si="120">IF($A1136="","",((B$1297-B$1105)/192)+B1135)</f>
        <v>47.416666666666586</v>
      </c>
      <c r="C1136" s="76">
        <f t="shared" ca="1" si="120"/>
        <v>69.416666666666828</v>
      </c>
      <c r="D1136" s="76">
        <f t="shared" ca="1" si="120"/>
        <v>80.302083333333172</v>
      </c>
      <c r="E1136" s="76">
        <f t="shared" ca="1" si="120"/>
        <v>88.541666666666828</v>
      </c>
      <c r="F1136" s="76">
        <f t="shared" ca="1" si="120"/>
        <v>110.65625</v>
      </c>
      <c r="G1136" s="76">
        <f t="shared" ca="1" si="120"/>
        <v>123.01041666666683</v>
      </c>
      <c r="H1136" s="77">
        <f t="shared" ca="1" si="120"/>
        <v>133.89583333333366</v>
      </c>
    </row>
    <row r="1137" spans="1:8" ht="15.75" thickBot="1" x14ac:dyDescent="0.3">
      <c r="A1137" s="75">
        <f t="shared" ca="1" si="117"/>
        <v>28.375</v>
      </c>
      <c r="B1137" s="76">
        <f t="shared" ca="1" si="120"/>
        <v>47.45833333333325</v>
      </c>
      <c r="C1137" s="76">
        <f t="shared" ca="1" si="120"/>
        <v>69.458333333333499</v>
      </c>
      <c r="D1137" s="76">
        <f t="shared" ca="1" si="120"/>
        <v>80.369791666666501</v>
      </c>
      <c r="E1137" s="76">
        <f t="shared" ca="1" si="120"/>
        <v>88.645833333333499</v>
      </c>
      <c r="F1137" s="76">
        <f t="shared" ca="1" si="120"/>
        <v>110.734375</v>
      </c>
      <c r="G1137" s="76">
        <f t="shared" ca="1" si="120"/>
        <v>123.0989583333335</v>
      </c>
      <c r="H1137" s="77">
        <f t="shared" ca="1" si="120"/>
        <v>134.010416666667</v>
      </c>
    </row>
    <row r="1138" spans="1:8" ht="15.75" thickBot="1" x14ac:dyDescent="0.3">
      <c r="A1138" s="75">
        <f t="shared" ca="1" si="117"/>
        <v>28.5</v>
      </c>
      <c r="B1138" s="76">
        <f t="shared" ca="1" si="120"/>
        <v>47.499999999999915</v>
      </c>
      <c r="C1138" s="76">
        <f t="shared" ca="1" si="120"/>
        <v>69.500000000000171</v>
      </c>
      <c r="D1138" s="76">
        <f t="shared" ca="1" si="120"/>
        <v>80.437499999999829</v>
      </c>
      <c r="E1138" s="76">
        <f t="shared" ca="1" si="120"/>
        <v>88.750000000000171</v>
      </c>
      <c r="F1138" s="76">
        <f t="shared" ca="1" si="120"/>
        <v>110.8125</v>
      </c>
      <c r="G1138" s="76">
        <f t="shared" ca="1" si="120"/>
        <v>123.18750000000017</v>
      </c>
      <c r="H1138" s="77">
        <f t="shared" ca="1" si="120"/>
        <v>134.12500000000034</v>
      </c>
    </row>
    <row r="1139" spans="1:8" ht="15.75" thickBot="1" x14ac:dyDescent="0.3">
      <c r="A1139" s="75">
        <f t="shared" ca="1" si="117"/>
        <v>28.625</v>
      </c>
      <c r="B1139" s="76">
        <f t="shared" ca="1" si="120"/>
        <v>47.541666666666579</v>
      </c>
      <c r="C1139" s="76">
        <f t="shared" ca="1" si="120"/>
        <v>69.541666666666842</v>
      </c>
      <c r="D1139" s="76">
        <f t="shared" ca="1" si="120"/>
        <v>80.505208333333158</v>
      </c>
      <c r="E1139" s="76">
        <f t="shared" ca="1" si="120"/>
        <v>88.854166666666842</v>
      </c>
      <c r="F1139" s="76">
        <f t="shared" ca="1" si="120"/>
        <v>110.890625</v>
      </c>
      <c r="G1139" s="76">
        <f t="shared" ca="1" si="120"/>
        <v>123.27604166666684</v>
      </c>
      <c r="H1139" s="77">
        <f t="shared" ca="1" si="120"/>
        <v>134.23958333333368</v>
      </c>
    </row>
    <row r="1140" spans="1:8" ht="15.75" thickBot="1" x14ac:dyDescent="0.3">
      <c r="A1140" s="75">
        <f t="shared" ca="1" si="117"/>
        <v>28.75</v>
      </c>
      <c r="B1140" s="76">
        <f t="shared" ca="1" si="120"/>
        <v>47.583333333333243</v>
      </c>
      <c r="C1140" s="76">
        <f t="shared" ca="1" si="120"/>
        <v>69.583333333333513</v>
      </c>
      <c r="D1140" s="76">
        <f t="shared" ca="1" si="120"/>
        <v>80.572916666666487</v>
      </c>
      <c r="E1140" s="76">
        <f t="shared" ca="1" si="120"/>
        <v>88.958333333333513</v>
      </c>
      <c r="F1140" s="76">
        <f t="shared" ca="1" si="120"/>
        <v>110.96875</v>
      </c>
      <c r="G1140" s="76">
        <f t="shared" ca="1" si="120"/>
        <v>123.36458333333351</v>
      </c>
      <c r="H1140" s="77">
        <f t="shared" ca="1" si="120"/>
        <v>134.35416666666703</v>
      </c>
    </row>
    <row r="1141" spans="1:8" ht="15.75" thickBot="1" x14ac:dyDescent="0.3">
      <c r="A1141" s="75">
        <f t="shared" ca="1" si="117"/>
        <v>28.875</v>
      </c>
      <c r="B1141" s="76">
        <f t="shared" ca="1" si="120"/>
        <v>47.624999999999908</v>
      </c>
      <c r="C1141" s="76">
        <f t="shared" ca="1" si="120"/>
        <v>69.625000000000185</v>
      </c>
      <c r="D1141" s="76">
        <f t="shared" ca="1" si="120"/>
        <v>80.640624999999815</v>
      </c>
      <c r="E1141" s="76">
        <f t="shared" ca="1" si="120"/>
        <v>89.062500000000185</v>
      </c>
      <c r="F1141" s="76">
        <f t="shared" ca="1" si="120"/>
        <v>111.046875</v>
      </c>
      <c r="G1141" s="76">
        <f t="shared" ca="1" si="120"/>
        <v>123.45312500000018</v>
      </c>
      <c r="H1141" s="77">
        <f t="shared" ca="1" si="120"/>
        <v>134.46875000000037</v>
      </c>
    </row>
    <row r="1142" spans="1:8" ht="15.75" thickBot="1" x14ac:dyDescent="0.3">
      <c r="A1142" s="75">
        <f t="shared" ca="1" si="117"/>
        <v>29</v>
      </c>
      <c r="B1142" s="76">
        <f t="shared" ca="1" si="120"/>
        <v>47.666666666666572</v>
      </c>
      <c r="C1142" s="76">
        <f t="shared" ca="1" si="120"/>
        <v>69.666666666666856</v>
      </c>
      <c r="D1142" s="76">
        <f t="shared" ca="1" si="120"/>
        <v>80.708333333333144</v>
      </c>
      <c r="E1142" s="76">
        <f t="shared" ca="1" si="120"/>
        <v>89.166666666666856</v>
      </c>
      <c r="F1142" s="76">
        <f t="shared" ca="1" si="120"/>
        <v>111.125</v>
      </c>
      <c r="G1142" s="76">
        <f t="shared" ca="1" si="120"/>
        <v>123.54166666666686</v>
      </c>
      <c r="H1142" s="77">
        <f t="shared" ca="1" si="120"/>
        <v>134.58333333333371</v>
      </c>
    </row>
    <row r="1143" spans="1:8" ht="15.75" thickBot="1" x14ac:dyDescent="0.3">
      <c r="A1143" s="75">
        <f t="shared" ca="1" si="117"/>
        <v>29.125</v>
      </c>
      <c r="B1143" s="76">
        <f t="shared" ca="1" si="120"/>
        <v>47.708333333333236</v>
      </c>
      <c r="C1143" s="76">
        <f t="shared" ca="1" si="120"/>
        <v>69.708333333333528</v>
      </c>
      <c r="D1143" s="76">
        <f t="shared" ca="1" si="120"/>
        <v>80.776041666666472</v>
      </c>
      <c r="E1143" s="76">
        <f t="shared" ca="1" si="120"/>
        <v>89.270833333333528</v>
      </c>
      <c r="F1143" s="76">
        <f t="shared" ca="1" si="120"/>
        <v>111.203125</v>
      </c>
      <c r="G1143" s="76">
        <f t="shared" ca="1" si="120"/>
        <v>123.63020833333353</v>
      </c>
      <c r="H1143" s="77">
        <f t="shared" ca="1" si="120"/>
        <v>134.69791666666706</v>
      </c>
    </row>
    <row r="1144" spans="1:8" ht="15.75" thickBot="1" x14ac:dyDescent="0.3">
      <c r="A1144" s="75">
        <f t="shared" ca="1" si="117"/>
        <v>29.25</v>
      </c>
      <c r="B1144" s="76">
        <f t="shared" ca="1" si="120"/>
        <v>47.749999999999901</v>
      </c>
      <c r="C1144" s="76">
        <f t="shared" ca="1" si="120"/>
        <v>69.750000000000199</v>
      </c>
      <c r="D1144" s="76">
        <f t="shared" ca="1" si="120"/>
        <v>80.843749999999801</v>
      </c>
      <c r="E1144" s="76">
        <f t="shared" ca="1" si="120"/>
        <v>89.375000000000199</v>
      </c>
      <c r="F1144" s="76">
        <f t="shared" ca="1" si="120"/>
        <v>111.28125</v>
      </c>
      <c r="G1144" s="76">
        <f t="shared" ca="1" si="120"/>
        <v>123.7187500000002</v>
      </c>
      <c r="H1144" s="77">
        <f t="shared" ca="1" si="120"/>
        <v>134.8125000000004</v>
      </c>
    </row>
    <row r="1145" spans="1:8" ht="15.75" thickBot="1" x14ac:dyDescent="0.3">
      <c r="A1145" s="75">
        <f t="shared" ca="1" si="117"/>
        <v>29.375</v>
      </c>
      <c r="B1145" s="76">
        <f t="shared" ca="1" si="120"/>
        <v>47.791666666666565</v>
      </c>
      <c r="C1145" s="76">
        <f t="shared" ca="1" si="120"/>
        <v>69.79166666666687</v>
      </c>
      <c r="D1145" s="76">
        <f t="shared" ca="1" si="120"/>
        <v>80.91145833333313</v>
      </c>
      <c r="E1145" s="76">
        <f t="shared" ca="1" si="120"/>
        <v>89.47916666666687</v>
      </c>
      <c r="F1145" s="76">
        <f t="shared" ca="1" si="120"/>
        <v>111.359375</v>
      </c>
      <c r="G1145" s="76">
        <f t="shared" ca="1" si="120"/>
        <v>123.80729166666687</v>
      </c>
      <c r="H1145" s="77">
        <f t="shared" ca="1" si="120"/>
        <v>134.92708333333374</v>
      </c>
    </row>
    <row r="1146" spans="1:8" ht="15.75" thickBot="1" x14ac:dyDescent="0.3">
      <c r="A1146" s="75">
        <f t="shared" ca="1" si="117"/>
        <v>29.5</v>
      </c>
      <c r="B1146" s="76">
        <f t="shared" ca="1" si="120"/>
        <v>47.833333333333229</v>
      </c>
      <c r="C1146" s="76">
        <f t="shared" ca="1" si="120"/>
        <v>69.833333333333542</v>
      </c>
      <c r="D1146" s="76">
        <f t="shared" ca="1" si="120"/>
        <v>80.979166666666458</v>
      </c>
      <c r="E1146" s="76">
        <f t="shared" ca="1" si="120"/>
        <v>89.583333333333542</v>
      </c>
      <c r="F1146" s="76">
        <f t="shared" ca="1" si="120"/>
        <v>111.4375</v>
      </c>
      <c r="G1146" s="76">
        <f t="shared" ca="1" si="120"/>
        <v>123.89583333333354</v>
      </c>
      <c r="H1146" s="77">
        <f t="shared" ca="1" si="120"/>
        <v>135.04166666666708</v>
      </c>
    </row>
    <row r="1147" spans="1:8" ht="15.75" thickBot="1" x14ac:dyDescent="0.3">
      <c r="A1147" s="75">
        <f t="shared" ca="1" si="117"/>
        <v>29.625</v>
      </c>
      <c r="B1147" s="76">
        <f t="shared" ca="1" si="120"/>
        <v>47.874999999999893</v>
      </c>
      <c r="C1147" s="76">
        <f t="shared" ca="1" si="120"/>
        <v>69.875000000000213</v>
      </c>
      <c r="D1147" s="76">
        <f t="shared" ca="1" si="120"/>
        <v>81.046874999999787</v>
      </c>
      <c r="E1147" s="76">
        <f t="shared" ca="1" si="120"/>
        <v>89.687500000000213</v>
      </c>
      <c r="F1147" s="76">
        <f t="shared" ca="1" si="120"/>
        <v>111.515625</v>
      </c>
      <c r="G1147" s="76">
        <f t="shared" ca="1" si="120"/>
        <v>123.98437500000021</v>
      </c>
      <c r="H1147" s="77">
        <f t="shared" ca="1" si="120"/>
        <v>135.15625000000043</v>
      </c>
    </row>
    <row r="1148" spans="1:8" ht="15.75" thickBot="1" x14ac:dyDescent="0.3">
      <c r="A1148" s="75">
        <f t="shared" ca="1" si="117"/>
        <v>29.75</v>
      </c>
      <c r="B1148" s="76">
        <f t="shared" ca="1" si="120"/>
        <v>47.916666666666558</v>
      </c>
      <c r="C1148" s="76">
        <f t="shared" ca="1" si="120"/>
        <v>69.916666666666885</v>
      </c>
      <c r="D1148" s="76">
        <f t="shared" ca="1" si="120"/>
        <v>81.114583333333115</v>
      </c>
      <c r="E1148" s="76">
        <f t="shared" ca="1" si="120"/>
        <v>89.791666666666885</v>
      </c>
      <c r="F1148" s="76">
        <f t="shared" ca="1" si="120"/>
        <v>111.59375</v>
      </c>
      <c r="G1148" s="76">
        <f t="shared" ca="1" si="120"/>
        <v>124.07291666666688</v>
      </c>
      <c r="H1148" s="77">
        <f t="shared" ca="1" si="120"/>
        <v>135.27083333333377</v>
      </c>
    </row>
    <row r="1149" spans="1:8" ht="15.75" thickBot="1" x14ac:dyDescent="0.3">
      <c r="A1149" s="75">
        <f t="shared" ca="1" si="117"/>
        <v>29.875</v>
      </c>
      <c r="B1149" s="76">
        <f t="shared" ca="1" si="120"/>
        <v>47.958333333333222</v>
      </c>
      <c r="C1149" s="76">
        <f t="shared" ca="1" si="120"/>
        <v>69.958333333333556</v>
      </c>
      <c r="D1149" s="76">
        <f t="shared" ca="1" si="120"/>
        <v>81.182291666666444</v>
      </c>
      <c r="E1149" s="76">
        <f t="shared" ca="1" si="120"/>
        <v>89.895833333333556</v>
      </c>
      <c r="F1149" s="76">
        <f t="shared" ca="1" si="120"/>
        <v>111.671875</v>
      </c>
      <c r="G1149" s="76">
        <f t="shared" ca="1" si="120"/>
        <v>124.16145833333356</v>
      </c>
      <c r="H1149" s="77">
        <f t="shared" ca="1" si="120"/>
        <v>135.38541666666711</v>
      </c>
    </row>
    <row r="1150" spans="1:8" ht="15.75" thickBot="1" x14ac:dyDescent="0.3">
      <c r="A1150" s="75">
        <f t="shared" ca="1" si="117"/>
        <v>30</v>
      </c>
      <c r="B1150" s="76">
        <f t="shared" ca="1" si="120"/>
        <v>47.999999999999886</v>
      </c>
      <c r="C1150" s="76">
        <f t="shared" ca="1" si="120"/>
        <v>70.000000000000227</v>
      </c>
      <c r="D1150" s="76">
        <f t="shared" ca="1" si="120"/>
        <v>81.249999999999773</v>
      </c>
      <c r="E1150" s="76">
        <f t="shared" ca="1" si="120"/>
        <v>90.000000000000227</v>
      </c>
      <c r="F1150" s="76">
        <f t="shared" ca="1" si="120"/>
        <v>111.75</v>
      </c>
      <c r="G1150" s="76">
        <f t="shared" ca="1" si="120"/>
        <v>124.25000000000023</v>
      </c>
      <c r="H1150" s="77">
        <f t="shared" ca="1" si="120"/>
        <v>135.50000000000045</v>
      </c>
    </row>
    <row r="1151" spans="1:8" ht="15.75" thickBot="1" x14ac:dyDescent="0.3">
      <c r="A1151" s="75">
        <f t="shared" ca="1" si="117"/>
        <v>30.125</v>
      </c>
      <c r="B1151" s="76">
        <f t="shared" ca="1" si="120"/>
        <v>48.041666666666551</v>
      </c>
      <c r="C1151" s="76">
        <f t="shared" ca="1" si="120"/>
        <v>70.041666666666899</v>
      </c>
      <c r="D1151" s="76">
        <f t="shared" ca="1" si="120"/>
        <v>81.317708333333101</v>
      </c>
      <c r="E1151" s="76">
        <f t="shared" ca="1" si="120"/>
        <v>90.104166666666899</v>
      </c>
      <c r="F1151" s="76">
        <f t="shared" ca="1" si="120"/>
        <v>111.828125</v>
      </c>
      <c r="G1151" s="76">
        <f t="shared" ca="1" si="120"/>
        <v>124.3385416666669</v>
      </c>
      <c r="H1151" s="77">
        <f t="shared" ca="1" si="120"/>
        <v>135.6145833333338</v>
      </c>
    </row>
    <row r="1152" spans="1:8" ht="15.75" thickBot="1" x14ac:dyDescent="0.3">
      <c r="A1152" s="75">
        <f t="shared" ca="1" si="117"/>
        <v>30.25</v>
      </c>
      <c r="B1152" s="76">
        <f t="shared" ref="B1152:H1167" ca="1" si="121">IF($A1152="","",((B$1297-B$1105)/192)+B1151)</f>
        <v>48.083333333333215</v>
      </c>
      <c r="C1152" s="76">
        <f t="shared" ca="1" si="121"/>
        <v>70.08333333333357</v>
      </c>
      <c r="D1152" s="76">
        <f t="shared" ca="1" si="121"/>
        <v>81.38541666666643</v>
      </c>
      <c r="E1152" s="76">
        <f t="shared" ca="1" si="121"/>
        <v>90.20833333333357</v>
      </c>
      <c r="F1152" s="76">
        <f t="shared" ca="1" si="121"/>
        <v>111.90625</v>
      </c>
      <c r="G1152" s="76">
        <f t="shared" ca="1" si="121"/>
        <v>124.42708333333357</v>
      </c>
      <c r="H1152" s="77">
        <f t="shared" ca="1" si="121"/>
        <v>135.72916666666714</v>
      </c>
    </row>
    <row r="1153" spans="1:8" ht="15.75" thickBot="1" x14ac:dyDescent="0.3">
      <c r="A1153" s="75">
        <f t="shared" ca="1" si="117"/>
        <v>30.375</v>
      </c>
      <c r="B1153" s="76">
        <f t="shared" ca="1" si="121"/>
        <v>48.124999999999879</v>
      </c>
      <c r="C1153" s="76">
        <f t="shared" ca="1" si="121"/>
        <v>70.125000000000242</v>
      </c>
      <c r="D1153" s="76">
        <f t="shared" ca="1" si="121"/>
        <v>81.453124999999758</v>
      </c>
      <c r="E1153" s="76">
        <f t="shared" ca="1" si="121"/>
        <v>90.312500000000242</v>
      </c>
      <c r="F1153" s="76">
        <f t="shared" ca="1" si="121"/>
        <v>111.984375</v>
      </c>
      <c r="G1153" s="76">
        <f t="shared" ca="1" si="121"/>
        <v>124.51562500000024</v>
      </c>
      <c r="H1153" s="77">
        <f t="shared" ca="1" si="121"/>
        <v>135.84375000000048</v>
      </c>
    </row>
    <row r="1154" spans="1:8" ht="15.75" thickBot="1" x14ac:dyDescent="0.3">
      <c r="A1154" s="75">
        <f t="shared" ca="1" si="117"/>
        <v>30.5</v>
      </c>
      <c r="B1154" s="76">
        <f t="shared" ca="1" si="121"/>
        <v>48.166666666666544</v>
      </c>
      <c r="C1154" s="76">
        <f t="shared" ca="1" si="121"/>
        <v>70.166666666666913</v>
      </c>
      <c r="D1154" s="76">
        <f t="shared" ca="1" si="121"/>
        <v>81.520833333333087</v>
      </c>
      <c r="E1154" s="76">
        <f t="shared" ca="1" si="121"/>
        <v>90.416666666666913</v>
      </c>
      <c r="F1154" s="76">
        <f t="shared" ca="1" si="121"/>
        <v>112.0625</v>
      </c>
      <c r="G1154" s="76">
        <f t="shared" ca="1" si="121"/>
        <v>124.60416666666691</v>
      </c>
      <c r="H1154" s="77">
        <f t="shared" ca="1" si="121"/>
        <v>135.95833333333383</v>
      </c>
    </row>
    <row r="1155" spans="1:8" ht="15.75" thickBot="1" x14ac:dyDescent="0.3">
      <c r="A1155" s="75">
        <f t="shared" ca="1" si="117"/>
        <v>30.625</v>
      </c>
      <c r="B1155" s="76">
        <f t="shared" ca="1" si="121"/>
        <v>48.208333333333208</v>
      </c>
      <c r="C1155" s="76">
        <f t="shared" ca="1" si="121"/>
        <v>70.208333333333584</v>
      </c>
      <c r="D1155" s="76">
        <f t="shared" ca="1" si="121"/>
        <v>81.588541666666416</v>
      </c>
      <c r="E1155" s="76">
        <f t="shared" ca="1" si="121"/>
        <v>90.520833333333584</v>
      </c>
      <c r="F1155" s="76">
        <f t="shared" ca="1" si="121"/>
        <v>112.140625</v>
      </c>
      <c r="G1155" s="76">
        <f t="shared" ca="1" si="121"/>
        <v>124.69270833333358</v>
      </c>
      <c r="H1155" s="77">
        <f t="shared" ca="1" si="121"/>
        <v>136.07291666666717</v>
      </c>
    </row>
    <row r="1156" spans="1:8" ht="15.75" thickBot="1" x14ac:dyDescent="0.3">
      <c r="A1156" s="75">
        <f t="shared" ca="1" si="117"/>
        <v>30.75</v>
      </c>
      <c r="B1156" s="76">
        <f t="shared" ca="1" si="121"/>
        <v>48.249999999999872</v>
      </c>
      <c r="C1156" s="76">
        <f t="shared" ca="1" si="121"/>
        <v>70.250000000000256</v>
      </c>
      <c r="D1156" s="76">
        <f t="shared" ca="1" si="121"/>
        <v>81.656249999999744</v>
      </c>
      <c r="E1156" s="76">
        <f t="shared" ca="1" si="121"/>
        <v>90.625000000000256</v>
      </c>
      <c r="F1156" s="76">
        <f t="shared" ca="1" si="121"/>
        <v>112.21875</v>
      </c>
      <c r="G1156" s="76">
        <f t="shared" ca="1" si="121"/>
        <v>124.78125000000026</v>
      </c>
      <c r="H1156" s="77">
        <f t="shared" ca="1" si="121"/>
        <v>136.18750000000051</v>
      </c>
    </row>
    <row r="1157" spans="1:8" ht="15.75" thickBot="1" x14ac:dyDescent="0.3">
      <c r="A1157" s="75">
        <f t="shared" ca="1" si="117"/>
        <v>30.875</v>
      </c>
      <c r="B1157" s="76">
        <f t="shared" ca="1" si="121"/>
        <v>48.291666666666536</v>
      </c>
      <c r="C1157" s="76">
        <f t="shared" ca="1" si="121"/>
        <v>70.291666666666927</v>
      </c>
      <c r="D1157" s="76">
        <f t="shared" ca="1" si="121"/>
        <v>81.723958333333073</v>
      </c>
      <c r="E1157" s="76">
        <f t="shared" ca="1" si="121"/>
        <v>90.729166666666927</v>
      </c>
      <c r="F1157" s="76">
        <f t="shared" ca="1" si="121"/>
        <v>112.296875</v>
      </c>
      <c r="G1157" s="76">
        <f t="shared" ca="1" si="121"/>
        <v>124.86979166666693</v>
      </c>
      <c r="H1157" s="77">
        <f t="shared" ca="1" si="121"/>
        <v>136.30208333333385</v>
      </c>
    </row>
    <row r="1158" spans="1:8" ht="15.75" thickBot="1" x14ac:dyDescent="0.3">
      <c r="A1158" s="75">
        <f t="shared" ca="1" si="117"/>
        <v>31</v>
      </c>
      <c r="B1158" s="76">
        <f t="shared" ca="1" si="121"/>
        <v>48.333333333333201</v>
      </c>
      <c r="C1158" s="76">
        <f t="shared" ca="1" si="121"/>
        <v>70.333333333333599</v>
      </c>
      <c r="D1158" s="76">
        <f t="shared" ca="1" si="121"/>
        <v>81.791666666666401</v>
      </c>
      <c r="E1158" s="76">
        <f t="shared" ca="1" si="121"/>
        <v>90.833333333333599</v>
      </c>
      <c r="F1158" s="76">
        <f t="shared" ca="1" si="121"/>
        <v>112.375</v>
      </c>
      <c r="G1158" s="76">
        <f t="shared" ca="1" si="121"/>
        <v>124.9583333333336</v>
      </c>
      <c r="H1158" s="77">
        <f t="shared" ca="1" si="121"/>
        <v>136.4166666666672</v>
      </c>
    </row>
    <row r="1159" spans="1:8" ht="15.75" thickBot="1" x14ac:dyDescent="0.3">
      <c r="A1159" s="75">
        <f t="shared" ca="1" si="117"/>
        <v>31.125</v>
      </c>
      <c r="B1159" s="76">
        <f t="shared" ca="1" si="121"/>
        <v>48.374999999999865</v>
      </c>
      <c r="C1159" s="76">
        <f t="shared" ca="1" si="121"/>
        <v>70.37500000000027</v>
      </c>
      <c r="D1159" s="76">
        <f t="shared" ca="1" si="121"/>
        <v>81.85937499999973</v>
      </c>
      <c r="E1159" s="76">
        <f t="shared" ca="1" si="121"/>
        <v>90.93750000000027</v>
      </c>
      <c r="F1159" s="76">
        <f t="shared" ca="1" si="121"/>
        <v>112.453125</v>
      </c>
      <c r="G1159" s="76">
        <f t="shared" ca="1" si="121"/>
        <v>125.04687500000027</v>
      </c>
      <c r="H1159" s="77">
        <f t="shared" ca="1" si="121"/>
        <v>136.53125000000054</v>
      </c>
    </row>
    <row r="1160" spans="1:8" ht="15.75" thickBot="1" x14ac:dyDescent="0.3">
      <c r="A1160" s="75">
        <f t="shared" ca="1" si="117"/>
        <v>31.25</v>
      </c>
      <c r="B1160" s="76">
        <f t="shared" ca="1" si="121"/>
        <v>48.416666666666529</v>
      </c>
      <c r="C1160" s="76">
        <f t="shared" ca="1" si="121"/>
        <v>70.416666666666941</v>
      </c>
      <c r="D1160" s="76">
        <f t="shared" ca="1" si="121"/>
        <v>81.927083333333059</v>
      </c>
      <c r="E1160" s="76">
        <f t="shared" ca="1" si="121"/>
        <v>91.041666666666941</v>
      </c>
      <c r="F1160" s="76">
        <f t="shared" ca="1" si="121"/>
        <v>112.53125</v>
      </c>
      <c r="G1160" s="76">
        <f t="shared" ca="1" si="121"/>
        <v>125.13541666666694</v>
      </c>
      <c r="H1160" s="77">
        <f t="shared" ca="1" si="121"/>
        <v>136.64583333333388</v>
      </c>
    </row>
    <row r="1161" spans="1:8" ht="15.75" thickBot="1" x14ac:dyDescent="0.3">
      <c r="A1161" s="75">
        <f t="shared" ca="1" si="117"/>
        <v>31.375</v>
      </c>
      <c r="B1161" s="76">
        <f t="shared" ca="1" si="121"/>
        <v>48.458333333333194</v>
      </c>
      <c r="C1161" s="76">
        <f t="shared" ca="1" si="121"/>
        <v>70.458333333333613</v>
      </c>
      <c r="D1161" s="76">
        <f t="shared" ca="1" si="121"/>
        <v>81.994791666666387</v>
      </c>
      <c r="E1161" s="76">
        <f t="shared" ca="1" si="121"/>
        <v>91.145833333333613</v>
      </c>
      <c r="F1161" s="76">
        <f t="shared" ca="1" si="121"/>
        <v>112.609375</v>
      </c>
      <c r="G1161" s="76">
        <f t="shared" ca="1" si="121"/>
        <v>125.22395833333361</v>
      </c>
      <c r="H1161" s="77">
        <f t="shared" ca="1" si="121"/>
        <v>136.76041666666723</v>
      </c>
    </row>
    <row r="1162" spans="1:8" ht="15.75" thickBot="1" x14ac:dyDescent="0.3">
      <c r="A1162" s="75">
        <f t="shared" ca="1" si="117"/>
        <v>31.5</v>
      </c>
      <c r="B1162" s="76">
        <f t="shared" ca="1" si="121"/>
        <v>48.499999999999858</v>
      </c>
      <c r="C1162" s="76">
        <f t="shared" ca="1" si="121"/>
        <v>70.500000000000284</v>
      </c>
      <c r="D1162" s="76">
        <f t="shared" ca="1" si="121"/>
        <v>82.062499999999716</v>
      </c>
      <c r="E1162" s="76">
        <f t="shared" ca="1" si="121"/>
        <v>91.250000000000284</v>
      </c>
      <c r="F1162" s="76">
        <f t="shared" ca="1" si="121"/>
        <v>112.6875</v>
      </c>
      <c r="G1162" s="76">
        <f t="shared" ca="1" si="121"/>
        <v>125.31250000000028</v>
      </c>
      <c r="H1162" s="77">
        <f t="shared" ca="1" si="121"/>
        <v>136.87500000000057</v>
      </c>
    </row>
    <row r="1163" spans="1:8" ht="15.75" thickBot="1" x14ac:dyDescent="0.3">
      <c r="A1163" s="75">
        <f t="shared" ca="1" si="117"/>
        <v>31.625</v>
      </c>
      <c r="B1163" s="76">
        <f t="shared" ca="1" si="121"/>
        <v>48.541666666666522</v>
      </c>
      <c r="C1163" s="76">
        <f t="shared" ca="1" si="121"/>
        <v>70.541666666666956</v>
      </c>
      <c r="D1163" s="76">
        <f t="shared" ca="1" si="121"/>
        <v>82.130208333333044</v>
      </c>
      <c r="E1163" s="76">
        <f t="shared" ca="1" si="121"/>
        <v>91.354166666666956</v>
      </c>
      <c r="F1163" s="76">
        <f t="shared" ca="1" si="121"/>
        <v>112.765625</v>
      </c>
      <c r="G1163" s="76">
        <f t="shared" ca="1" si="121"/>
        <v>125.40104166666696</v>
      </c>
      <c r="H1163" s="77">
        <f t="shared" ca="1" si="121"/>
        <v>136.98958333333391</v>
      </c>
    </row>
    <row r="1164" spans="1:8" ht="15.75" thickBot="1" x14ac:dyDescent="0.3">
      <c r="A1164" s="75">
        <f t="shared" ca="1" si="117"/>
        <v>31.75</v>
      </c>
      <c r="B1164" s="76">
        <f t="shared" ca="1" si="121"/>
        <v>48.583333333333186</v>
      </c>
      <c r="C1164" s="76">
        <f t="shared" ca="1" si="121"/>
        <v>70.583333333333627</v>
      </c>
      <c r="D1164" s="76">
        <f t="shared" ca="1" si="121"/>
        <v>82.197916666666373</v>
      </c>
      <c r="E1164" s="76">
        <f t="shared" ca="1" si="121"/>
        <v>91.458333333333627</v>
      </c>
      <c r="F1164" s="76">
        <f t="shared" ca="1" si="121"/>
        <v>112.84375</v>
      </c>
      <c r="G1164" s="76">
        <f t="shared" ca="1" si="121"/>
        <v>125.48958333333363</v>
      </c>
      <c r="H1164" s="77">
        <f t="shared" ca="1" si="121"/>
        <v>137.10416666666725</v>
      </c>
    </row>
    <row r="1165" spans="1:8" ht="15.75" thickBot="1" x14ac:dyDescent="0.3">
      <c r="A1165" s="75">
        <f t="shared" ca="1" si="117"/>
        <v>31.875</v>
      </c>
      <c r="B1165" s="76">
        <f t="shared" ca="1" si="121"/>
        <v>48.624999999999851</v>
      </c>
      <c r="C1165" s="76">
        <f t="shared" ca="1" si="121"/>
        <v>70.625000000000298</v>
      </c>
      <c r="D1165" s="76">
        <f t="shared" ca="1" si="121"/>
        <v>82.265624999999702</v>
      </c>
      <c r="E1165" s="76">
        <f t="shared" ca="1" si="121"/>
        <v>91.562500000000298</v>
      </c>
      <c r="F1165" s="76">
        <f t="shared" ca="1" si="121"/>
        <v>112.921875</v>
      </c>
      <c r="G1165" s="76">
        <f t="shared" ca="1" si="121"/>
        <v>125.5781250000003</v>
      </c>
      <c r="H1165" s="77">
        <f t="shared" ca="1" si="121"/>
        <v>137.2187500000006</v>
      </c>
    </row>
    <row r="1166" spans="1:8" ht="15.75" thickBot="1" x14ac:dyDescent="0.3">
      <c r="A1166" s="75">
        <f t="shared" ca="1" si="117"/>
        <v>32</v>
      </c>
      <c r="B1166" s="76">
        <f t="shared" ca="1" si="121"/>
        <v>48.666666666666515</v>
      </c>
      <c r="C1166" s="76">
        <f t="shared" ca="1" si="121"/>
        <v>70.66666666666697</v>
      </c>
      <c r="D1166" s="76">
        <f t="shared" ca="1" si="121"/>
        <v>82.33333333333303</v>
      </c>
      <c r="E1166" s="76">
        <f t="shared" ca="1" si="121"/>
        <v>91.66666666666697</v>
      </c>
      <c r="F1166" s="76">
        <f t="shared" ca="1" si="121"/>
        <v>113</v>
      </c>
      <c r="G1166" s="76">
        <f t="shared" ca="1" si="121"/>
        <v>125.66666666666697</v>
      </c>
      <c r="H1166" s="77">
        <f t="shared" ca="1" si="121"/>
        <v>137.33333333333394</v>
      </c>
    </row>
    <row r="1167" spans="1:8" ht="15.75" thickBot="1" x14ac:dyDescent="0.3">
      <c r="A1167" s="75">
        <f t="shared" ca="1" si="117"/>
        <v>32.125</v>
      </c>
      <c r="B1167" s="76">
        <f t="shared" ca="1" si="121"/>
        <v>48.708333333333179</v>
      </c>
      <c r="C1167" s="76">
        <f t="shared" ca="1" si="121"/>
        <v>70.708333333333641</v>
      </c>
      <c r="D1167" s="76">
        <f t="shared" ca="1" si="121"/>
        <v>82.401041666666359</v>
      </c>
      <c r="E1167" s="76">
        <f t="shared" ca="1" si="121"/>
        <v>91.770833333333641</v>
      </c>
      <c r="F1167" s="76">
        <f t="shared" ca="1" si="121"/>
        <v>113.078125</v>
      </c>
      <c r="G1167" s="76">
        <f t="shared" ca="1" si="121"/>
        <v>125.75520833333364</v>
      </c>
      <c r="H1167" s="77">
        <f t="shared" ca="1" si="121"/>
        <v>137.44791666666728</v>
      </c>
    </row>
    <row r="1168" spans="1:8" ht="15.75" thickBot="1" x14ac:dyDescent="0.3">
      <c r="A1168" s="75">
        <f t="shared" ref="A1168:A1231" ca="1" si="122">IF($A$1105="","",ROUND(A1167+0.125,3))</f>
        <v>32.25</v>
      </c>
      <c r="B1168" s="76">
        <f t="shared" ref="B1168:H1183" ca="1" si="123">IF($A1168="","",((B$1297-B$1105)/192)+B1167)</f>
        <v>48.749999999999844</v>
      </c>
      <c r="C1168" s="76">
        <f t="shared" ca="1" si="123"/>
        <v>70.750000000000313</v>
      </c>
      <c r="D1168" s="76">
        <f t="shared" ca="1" si="123"/>
        <v>82.468749999999687</v>
      </c>
      <c r="E1168" s="76">
        <f t="shared" ca="1" si="123"/>
        <v>91.875000000000313</v>
      </c>
      <c r="F1168" s="76">
        <f t="shared" ca="1" si="123"/>
        <v>113.15625</v>
      </c>
      <c r="G1168" s="76">
        <f t="shared" ca="1" si="123"/>
        <v>125.84375000000031</v>
      </c>
      <c r="H1168" s="77">
        <f t="shared" ca="1" si="123"/>
        <v>137.56250000000063</v>
      </c>
    </row>
    <row r="1169" spans="1:8" ht="15.75" thickBot="1" x14ac:dyDescent="0.3">
      <c r="A1169" s="75">
        <f t="shared" ca="1" si="122"/>
        <v>32.375</v>
      </c>
      <c r="B1169" s="76">
        <f t="shared" ca="1" si="123"/>
        <v>48.791666666666508</v>
      </c>
      <c r="C1169" s="76">
        <f t="shared" ca="1" si="123"/>
        <v>70.791666666666984</v>
      </c>
      <c r="D1169" s="76">
        <f t="shared" ca="1" si="123"/>
        <v>82.536458333333016</v>
      </c>
      <c r="E1169" s="76">
        <f t="shared" ca="1" si="123"/>
        <v>91.979166666666984</v>
      </c>
      <c r="F1169" s="76">
        <f t="shared" ca="1" si="123"/>
        <v>113.234375</v>
      </c>
      <c r="G1169" s="76">
        <f t="shared" ca="1" si="123"/>
        <v>125.93229166666698</v>
      </c>
      <c r="H1169" s="77">
        <f t="shared" ca="1" si="123"/>
        <v>137.67708333333397</v>
      </c>
    </row>
    <row r="1170" spans="1:8" ht="15.75" thickBot="1" x14ac:dyDescent="0.3">
      <c r="A1170" s="75">
        <f t="shared" ca="1" si="122"/>
        <v>32.5</v>
      </c>
      <c r="B1170" s="76">
        <f t="shared" ca="1" si="123"/>
        <v>48.833333333333172</v>
      </c>
      <c r="C1170" s="76">
        <f t="shared" ca="1" si="123"/>
        <v>70.833333333333655</v>
      </c>
      <c r="D1170" s="76">
        <f t="shared" ca="1" si="123"/>
        <v>82.604166666666345</v>
      </c>
      <c r="E1170" s="76">
        <f t="shared" ca="1" si="123"/>
        <v>92.083333333333655</v>
      </c>
      <c r="F1170" s="76">
        <f t="shared" ca="1" si="123"/>
        <v>113.3125</v>
      </c>
      <c r="G1170" s="76">
        <f t="shared" ca="1" si="123"/>
        <v>126.02083333333366</v>
      </c>
      <c r="H1170" s="77">
        <f t="shared" ca="1" si="123"/>
        <v>137.79166666666731</v>
      </c>
    </row>
    <row r="1171" spans="1:8" ht="15.75" thickBot="1" x14ac:dyDescent="0.3">
      <c r="A1171" s="75">
        <f t="shared" ca="1" si="122"/>
        <v>32.625</v>
      </c>
      <c r="B1171" s="76">
        <f t="shared" ca="1" si="123"/>
        <v>48.874999999999837</v>
      </c>
      <c r="C1171" s="76">
        <f t="shared" ca="1" si="123"/>
        <v>70.875000000000327</v>
      </c>
      <c r="D1171" s="76">
        <f t="shared" ca="1" si="123"/>
        <v>82.671874999999673</v>
      </c>
      <c r="E1171" s="76">
        <f t="shared" ca="1" si="123"/>
        <v>92.187500000000327</v>
      </c>
      <c r="F1171" s="76">
        <f t="shared" ca="1" si="123"/>
        <v>113.390625</v>
      </c>
      <c r="G1171" s="76">
        <f t="shared" ca="1" si="123"/>
        <v>126.10937500000033</v>
      </c>
      <c r="H1171" s="77">
        <f t="shared" ca="1" si="123"/>
        <v>137.90625000000065</v>
      </c>
    </row>
    <row r="1172" spans="1:8" ht="15.75" thickBot="1" x14ac:dyDescent="0.3">
      <c r="A1172" s="75">
        <f t="shared" ca="1" si="122"/>
        <v>32.75</v>
      </c>
      <c r="B1172" s="76">
        <f t="shared" ca="1" si="123"/>
        <v>48.916666666666501</v>
      </c>
      <c r="C1172" s="76">
        <f t="shared" ca="1" si="123"/>
        <v>70.916666666666998</v>
      </c>
      <c r="D1172" s="76">
        <f t="shared" ca="1" si="123"/>
        <v>82.739583333333002</v>
      </c>
      <c r="E1172" s="76">
        <f t="shared" ca="1" si="123"/>
        <v>92.291666666666998</v>
      </c>
      <c r="F1172" s="76">
        <f t="shared" ca="1" si="123"/>
        <v>113.46875</v>
      </c>
      <c r="G1172" s="76">
        <f t="shared" ca="1" si="123"/>
        <v>126.197916666667</v>
      </c>
      <c r="H1172" s="77">
        <f t="shared" ca="1" si="123"/>
        <v>138.020833333334</v>
      </c>
    </row>
    <row r="1173" spans="1:8" ht="15.75" thickBot="1" x14ac:dyDescent="0.3">
      <c r="A1173" s="75">
        <f t="shared" ca="1" si="122"/>
        <v>32.875</v>
      </c>
      <c r="B1173" s="76">
        <f t="shared" ca="1" si="123"/>
        <v>48.958333333333165</v>
      </c>
      <c r="C1173" s="76">
        <f t="shared" ca="1" si="123"/>
        <v>70.95833333333367</v>
      </c>
      <c r="D1173" s="76">
        <f t="shared" ca="1" si="123"/>
        <v>82.80729166666633</v>
      </c>
      <c r="E1173" s="76">
        <f t="shared" ca="1" si="123"/>
        <v>92.39583333333367</v>
      </c>
      <c r="F1173" s="76">
        <f t="shared" ca="1" si="123"/>
        <v>113.546875</v>
      </c>
      <c r="G1173" s="76">
        <f t="shared" ca="1" si="123"/>
        <v>126.28645833333367</v>
      </c>
      <c r="H1173" s="77">
        <f t="shared" ca="1" si="123"/>
        <v>138.13541666666734</v>
      </c>
    </row>
    <row r="1174" spans="1:8" ht="15.75" thickBot="1" x14ac:dyDescent="0.3">
      <c r="A1174" s="75">
        <f t="shared" ca="1" si="122"/>
        <v>33</v>
      </c>
      <c r="B1174" s="76">
        <f t="shared" ca="1" si="123"/>
        <v>48.999999999999829</v>
      </c>
      <c r="C1174" s="76">
        <f t="shared" ca="1" si="123"/>
        <v>71.000000000000341</v>
      </c>
      <c r="D1174" s="76">
        <f t="shared" ca="1" si="123"/>
        <v>82.874999999999659</v>
      </c>
      <c r="E1174" s="76">
        <f t="shared" ca="1" si="123"/>
        <v>92.500000000000341</v>
      </c>
      <c r="F1174" s="76">
        <f t="shared" ca="1" si="123"/>
        <v>113.625</v>
      </c>
      <c r="G1174" s="76">
        <f t="shared" ca="1" si="123"/>
        <v>126.37500000000034</v>
      </c>
      <c r="H1174" s="77">
        <f t="shared" ca="1" si="123"/>
        <v>138.25000000000068</v>
      </c>
    </row>
    <row r="1175" spans="1:8" ht="15.75" thickBot="1" x14ac:dyDescent="0.3">
      <c r="A1175" s="75">
        <f t="shared" ca="1" si="122"/>
        <v>33.125</v>
      </c>
      <c r="B1175" s="76">
        <f t="shared" ca="1" si="123"/>
        <v>49.041666666666494</v>
      </c>
      <c r="C1175" s="76">
        <f t="shared" ca="1" si="123"/>
        <v>71.041666666667012</v>
      </c>
      <c r="D1175" s="76">
        <f t="shared" ca="1" si="123"/>
        <v>82.942708333332988</v>
      </c>
      <c r="E1175" s="76">
        <f t="shared" ca="1" si="123"/>
        <v>92.604166666667012</v>
      </c>
      <c r="F1175" s="76">
        <f t="shared" ca="1" si="123"/>
        <v>113.703125</v>
      </c>
      <c r="G1175" s="76">
        <f t="shared" ca="1" si="123"/>
        <v>126.46354166666701</v>
      </c>
      <c r="H1175" s="77">
        <f t="shared" ca="1" si="123"/>
        <v>138.36458333333402</v>
      </c>
    </row>
    <row r="1176" spans="1:8" ht="15.75" thickBot="1" x14ac:dyDescent="0.3">
      <c r="A1176" s="75">
        <f t="shared" ca="1" si="122"/>
        <v>33.25</v>
      </c>
      <c r="B1176" s="76">
        <f t="shared" ca="1" si="123"/>
        <v>49.083333333333158</v>
      </c>
      <c r="C1176" s="76">
        <f t="shared" ca="1" si="123"/>
        <v>71.083333333333684</v>
      </c>
      <c r="D1176" s="76">
        <f t="shared" ca="1" si="123"/>
        <v>83.010416666666316</v>
      </c>
      <c r="E1176" s="76">
        <f t="shared" ca="1" si="123"/>
        <v>92.708333333333684</v>
      </c>
      <c r="F1176" s="76">
        <f t="shared" ca="1" si="123"/>
        <v>113.78125</v>
      </c>
      <c r="G1176" s="76">
        <f t="shared" ca="1" si="123"/>
        <v>126.55208333333368</v>
      </c>
      <c r="H1176" s="77">
        <f t="shared" ca="1" si="123"/>
        <v>138.47916666666737</v>
      </c>
    </row>
    <row r="1177" spans="1:8" ht="15.75" thickBot="1" x14ac:dyDescent="0.3">
      <c r="A1177" s="75">
        <f t="shared" ca="1" si="122"/>
        <v>33.375</v>
      </c>
      <c r="B1177" s="76">
        <f t="shared" ca="1" si="123"/>
        <v>49.124999999999822</v>
      </c>
      <c r="C1177" s="76">
        <f t="shared" ca="1" si="123"/>
        <v>71.125000000000355</v>
      </c>
      <c r="D1177" s="76">
        <f t="shared" ca="1" si="123"/>
        <v>83.078124999999645</v>
      </c>
      <c r="E1177" s="76">
        <f t="shared" ca="1" si="123"/>
        <v>92.812500000000355</v>
      </c>
      <c r="F1177" s="76">
        <f t="shared" ca="1" si="123"/>
        <v>113.859375</v>
      </c>
      <c r="G1177" s="76">
        <f t="shared" ca="1" si="123"/>
        <v>126.64062500000036</v>
      </c>
      <c r="H1177" s="77">
        <f t="shared" ca="1" si="123"/>
        <v>138.59375000000071</v>
      </c>
    </row>
    <row r="1178" spans="1:8" ht="15.75" thickBot="1" x14ac:dyDescent="0.3">
      <c r="A1178" s="75">
        <f t="shared" ca="1" si="122"/>
        <v>33.5</v>
      </c>
      <c r="B1178" s="76">
        <f t="shared" ca="1" si="123"/>
        <v>49.166666666666487</v>
      </c>
      <c r="C1178" s="76">
        <f t="shared" ca="1" si="123"/>
        <v>71.166666666667027</v>
      </c>
      <c r="D1178" s="76">
        <f t="shared" ca="1" si="123"/>
        <v>83.145833333332973</v>
      </c>
      <c r="E1178" s="76">
        <f t="shared" ca="1" si="123"/>
        <v>92.916666666667027</v>
      </c>
      <c r="F1178" s="76">
        <f t="shared" ca="1" si="123"/>
        <v>113.9375</v>
      </c>
      <c r="G1178" s="76">
        <f t="shared" ca="1" si="123"/>
        <v>126.72916666666703</v>
      </c>
      <c r="H1178" s="77">
        <f t="shared" ca="1" si="123"/>
        <v>138.70833333333405</v>
      </c>
    </row>
    <row r="1179" spans="1:8" ht="15.75" thickBot="1" x14ac:dyDescent="0.3">
      <c r="A1179" s="75">
        <f t="shared" ca="1" si="122"/>
        <v>33.625</v>
      </c>
      <c r="B1179" s="76">
        <f t="shared" ca="1" si="123"/>
        <v>49.208333333333151</v>
      </c>
      <c r="C1179" s="76">
        <f t="shared" ca="1" si="123"/>
        <v>71.208333333333698</v>
      </c>
      <c r="D1179" s="76">
        <f t="shared" ca="1" si="123"/>
        <v>83.213541666666302</v>
      </c>
      <c r="E1179" s="76">
        <f t="shared" ca="1" si="123"/>
        <v>93.020833333333698</v>
      </c>
      <c r="F1179" s="76">
        <f t="shared" ca="1" si="123"/>
        <v>114.015625</v>
      </c>
      <c r="G1179" s="76">
        <f t="shared" ca="1" si="123"/>
        <v>126.8177083333337</v>
      </c>
      <c r="H1179" s="77">
        <f t="shared" ca="1" si="123"/>
        <v>138.8229166666674</v>
      </c>
    </row>
    <row r="1180" spans="1:8" ht="15.75" thickBot="1" x14ac:dyDescent="0.3">
      <c r="A1180" s="75">
        <f t="shared" ca="1" si="122"/>
        <v>33.75</v>
      </c>
      <c r="B1180" s="76">
        <f t="shared" ca="1" si="123"/>
        <v>49.249999999999815</v>
      </c>
      <c r="C1180" s="76">
        <f t="shared" ca="1" si="123"/>
        <v>71.250000000000369</v>
      </c>
      <c r="D1180" s="76">
        <f t="shared" ca="1" si="123"/>
        <v>83.281249999999631</v>
      </c>
      <c r="E1180" s="76">
        <f t="shared" ca="1" si="123"/>
        <v>93.125000000000369</v>
      </c>
      <c r="F1180" s="76">
        <f t="shared" ca="1" si="123"/>
        <v>114.09375</v>
      </c>
      <c r="G1180" s="76">
        <f t="shared" ca="1" si="123"/>
        <v>126.90625000000037</v>
      </c>
      <c r="H1180" s="77">
        <f t="shared" ca="1" si="123"/>
        <v>138.93750000000074</v>
      </c>
    </row>
    <row r="1181" spans="1:8" ht="15.75" thickBot="1" x14ac:dyDescent="0.3">
      <c r="A1181" s="75">
        <f t="shared" ca="1" si="122"/>
        <v>33.875</v>
      </c>
      <c r="B1181" s="76">
        <f t="shared" ca="1" si="123"/>
        <v>49.29166666666648</v>
      </c>
      <c r="C1181" s="76">
        <f t="shared" ca="1" si="123"/>
        <v>71.291666666667041</v>
      </c>
      <c r="D1181" s="76">
        <f t="shared" ca="1" si="123"/>
        <v>83.348958333332959</v>
      </c>
      <c r="E1181" s="76">
        <f t="shared" ca="1" si="123"/>
        <v>93.229166666667041</v>
      </c>
      <c r="F1181" s="76">
        <f t="shared" ca="1" si="123"/>
        <v>114.171875</v>
      </c>
      <c r="G1181" s="76">
        <f t="shared" ca="1" si="123"/>
        <v>126.99479166666704</v>
      </c>
      <c r="H1181" s="77">
        <f t="shared" ca="1" si="123"/>
        <v>139.05208333333408</v>
      </c>
    </row>
    <row r="1182" spans="1:8" ht="15.75" thickBot="1" x14ac:dyDescent="0.3">
      <c r="A1182" s="75">
        <f t="shared" ca="1" si="122"/>
        <v>34</v>
      </c>
      <c r="B1182" s="76">
        <f t="shared" ca="1" si="123"/>
        <v>49.333333333333144</v>
      </c>
      <c r="C1182" s="76">
        <f t="shared" ca="1" si="123"/>
        <v>71.333333333333712</v>
      </c>
      <c r="D1182" s="76">
        <f t="shared" ca="1" si="123"/>
        <v>83.416666666666288</v>
      </c>
      <c r="E1182" s="76">
        <f t="shared" ca="1" si="123"/>
        <v>93.333333333333712</v>
      </c>
      <c r="F1182" s="76">
        <f t="shared" ca="1" si="123"/>
        <v>114.25</v>
      </c>
      <c r="G1182" s="76">
        <f t="shared" ca="1" si="123"/>
        <v>127.08333333333371</v>
      </c>
      <c r="H1182" s="77">
        <f t="shared" ca="1" si="123"/>
        <v>139.16666666666742</v>
      </c>
    </row>
    <row r="1183" spans="1:8" ht="15.75" thickBot="1" x14ac:dyDescent="0.3">
      <c r="A1183" s="75">
        <f t="shared" ca="1" si="122"/>
        <v>34.125</v>
      </c>
      <c r="B1183" s="76">
        <f t="shared" ca="1" si="123"/>
        <v>49.374999999999808</v>
      </c>
      <c r="C1183" s="76">
        <f t="shared" ca="1" si="123"/>
        <v>71.375000000000384</v>
      </c>
      <c r="D1183" s="76">
        <f t="shared" ca="1" si="123"/>
        <v>83.484374999999616</v>
      </c>
      <c r="E1183" s="76">
        <f t="shared" ca="1" si="123"/>
        <v>93.437500000000384</v>
      </c>
      <c r="F1183" s="76">
        <f t="shared" ca="1" si="123"/>
        <v>114.328125</v>
      </c>
      <c r="G1183" s="76">
        <f t="shared" ca="1" si="123"/>
        <v>127.17187500000038</v>
      </c>
      <c r="H1183" s="77">
        <f t="shared" ca="1" si="123"/>
        <v>139.28125000000077</v>
      </c>
    </row>
    <row r="1184" spans="1:8" ht="15.75" thickBot="1" x14ac:dyDescent="0.3">
      <c r="A1184" s="75">
        <f t="shared" ca="1" si="122"/>
        <v>34.25</v>
      </c>
      <c r="B1184" s="76">
        <f t="shared" ref="B1184:H1199" ca="1" si="124">IF($A1184="","",((B$1297-B$1105)/192)+B1183)</f>
        <v>49.416666666666472</v>
      </c>
      <c r="C1184" s="76">
        <f t="shared" ca="1" si="124"/>
        <v>71.416666666667055</v>
      </c>
      <c r="D1184" s="76">
        <f t="shared" ca="1" si="124"/>
        <v>83.552083333332945</v>
      </c>
      <c r="E1184" s="76">
        <f t="shared" ca="1" si="124"/>
        <v>93.541666666667055</v>
      </c>
      <c r="F1184" s="76">
        <f t="shared" ca="1" si="124"/>
        <v>114.40625</v>
      </c>
      <c r="G1184" s="76">
        <f t="shared" ca="1" si="124"/>
        <v>127.26041666666706</v>
      </c>
      <c r="H1184" s="77">
        <f t="shared" ca="1" si="124"/>
        <v>139.39583333333411</v>
      </c>
    </row>
    <row r="1185" spans="1:8" ht="15.75" thickBot="1" x14ac:dyDescent="0.3">
      <c r="A1185" s="75">
        <f t="shared" ca="1" si="122"/>
        <v>34.375</v>
      </c>
      <c r="B1185" s="76">
        <f t="shared" ca="1" si="124"/>
        <v>49.458333333333137</v>
      </c>
      <c r="C1185" s="76">
        <f t="shared" ca="1" si="124"/>
        <v>71.458333333333727</v>
      </c>
      <c r="D1185" s="76">
        <f t="shared" ca="1" si="124"/>
        <v>83.619791666666273</v>
      </c>
      <c r="E1185" s="76">
        <f t="shared" ca="1" si="124"/>
        <v>93.645833333333727</v>
      </c>
      <c r="F1185" s="76">
        <f t="shared" ca="1" si="124"/>
        <v>114.484375</v>
      </c>
      <c r="G1185" s="76">
        <f t="shared" ca="1" si="124"/>
        <v>127.34895833333373</v>
      </c>
      <c r="H1185" s="77">
        <f t="shared" ca="1" si="124"/>
        <v>139.51041666666745</v>
      </c>
    </row>
    <row r="1186" spans="1:8" ht="15.75" thickBot="1" x14ac:dyDescent="0.3">
      <c r="A1186" s="75">
        <f t="shared" ca="1" si="122"/>
        <v>34.5</v>
      </c>
      <c r="B1186" s="76">
        <f t="shared" ca="1" si="124"/>
        <v>49.499999999999801</v>
      </c>
      <c r="C1186" s="76">
        <f t="shared" ca="1" si="124"/>
        <v>71.500000000000398</v>
      </c>
      <c r="D1186" s="76">
        <f t="shared" ca="1" si="124"/>
        <v>83.687499999999602</v>
      </c>
      <c r="E1186" s="76">
        <f t="shared" ca="1" si="124"/>
        <v>93.750000000000398</v>
      </c>
      <c r="F1186" s="76">
        <f t="shared" ca="1" si="124"/>
        <v>114.5625</v>
      </c>
      <c r="G1186" s="76">
        <f t="shared" ca="1" si="124"/>
        <v>127.4375000000004</v>
      </c>
      <c r="H1186" s="77">
        <f t="shared" ca="1" si="124"/>
        <v>139.6250000000008</v>
      </c>
    </row>
    <row r="1187" spans="1:8" ht="15.75" thickBot="1" x14ac:dyDescent="0.3">
      <c r="A1187" s="75">
        <f t="shared" ca="1" si="122"/>
        <v>34.625</v>
      </c>
      <c r="B1187" s="76">
        <f t="shared" ca="1" si="124"/>
        <v>49.541666666666465</v>
      </c>
      <c r="C1187" s="76">
        <f t="shared" ca="1" si="124"/>
        <v>71.541666666667069</v>
      </c>
      <c r="D1187" s="76">
        <f t="shared" ca="1" si="124"/>
        <v>83.755208333332931</v>
      </c>
      <c r="E1187" s="76">
        <f t="shared" ca="1" si="124"/>
        <v>93.854166666667069</v>
      </c>
      <c r="F1187" s="76">
        <f t="shared" ca="1" si="124"/>
        <v>114.640625</v>
      </c>
      <c r="G1187" s="76">
        <f t="shared" ca="1" si="124"/>
        <v>127.52604166666707</v>
      </c>
      <c r="H1187" s="77">
        <f t="shared" ca="1" si="124"/>
        <v>139.73958333333414</v>
      </c>
    </row>
    <row r="1188" spans="1:8" ht="15.75" thickBot="1" x14ac:dyDescent="0.3">
      <c r="A1188" s="75">
        <f t="shared" ca="1" si="122"/>
        <v>34.75</v>
      </c>
      <c r="B1188" s="76">
        <f t="shared" ca="1" si="124"/>
        <v>49.58333333333313</v>
      </c>
      <c r="C1188" s="76">
        <f t="shared" ca="1" si="124"/>
        <v>71.583333333333741</v>
      </c>
      <c r="D1188" s="76">
        <f t="shared" ca="1" si="124"/>
        <v>83.822916666666259</v>
      </c>
      <c r="E1188" s="76">
        <f t="shared" ca="1" si="124"/>
        <v>93.958333333333741</v>
      </c>
      <c r="F1188" s="76">
        <f t="shared" ca="1" si="124"/>
        <v>114.71875</v>
      </c>
      <c r="G1188" s="76">
        <f t="shared" ca="1" si="124"/>
        <v>127.61458333333374</v>
      </c>
      <c r="H1188" s="77">
        <f t="shared" ca="1" si="124"/>
        <v>139.85416666666748</v>
      </c>
    </row>
    <row r="1189" spans="1:8" ht="15.75" thickBot="1" x14ac:dyDescent="0.3">
      <c r="A1189" s="75">
        <f t="shared" ca="1" si="122"/>
        <v>34.875</v>
      </c>
      <c r="B1189" s="76">
        <f t="shared" ca="1" si="124"/>
        <v>49.624999999999794</v>
      </c>
      <c r="C1189" s="76">
        <f t="shared" ca="1" si="124"/>
        <v>71.625000000000412</v>
      </c>
      <c r="D1189" s="76">
        <f t="shared" ca="1" si="124"/>
        <v>83.890624999999588</v>
      </c>
      <c r="E1189" s="76">
        <f t="shared" ca="1" si="124"/>
        <v>94.062500000000412</v>
      </c>
      <c r="F1189" s="76">
        <f t="shared" ca="1" si="124"/>
        <v>114.796875</v>
      </c>
      <c r="G1189" s="76">
        <f t="shared" ca="1" si="124"/>
        <v>127.70312500000041</v>
      </c>
      <c r="H1189" s="77">
        <f t="shared" ca="1" si="124"/>
        <v>139.96875000000082</v>
      </c>
    </row>
    <row r="1190" spans="1:8" ht="15.75" thickBot="1" x14ac:dyDescent="0.3">
      <c r="A1190" s="75">
        <f t="shared" ca="1" si="122"/>
        <v>35</v>
      </c>
      <c r="B1190" s="76">
        <f t="shared" ca="1" si="124"/>
        <v>49.666666666666458</v>
      </c>
      <c r="C1190" s="76">
        <f t="shared" ca="1" si="124"/>
        <v>71.666666666667084</v>
      </c>
      <c r="D1190" s="76">
        <f t="shared" ca="1" si="124"/>
        <v>83.958333333332916</v>
      </c>
      <c r="E1190" s="76">
        <f t="shared" ca="1" si="124"/>
        <v>94.166666666667084</v>
      </c>
      <c r="F1190" s="76">
        <f t="shared" ca="1" si="124"/>
        <v>114.875</v>
      </c>
      <c r="G1190" s="76">
        <f t="shared" ca="1" si="124"/>
        <v>127.79166666666708</v>
      </c>
      <c r="H1190" s="77">
        <f t="shared" ca="1" si="124"/>
        <v>140.08333333333417</v>
      </c>
    </row>
    <row r="1191" spans="1:8" ht="15.75" thickBot="1" x14ac:dyDescent="0.3">
      <c r="A1191" s="75">
        <f t="shared" ca="1" si="122"/>
        <v>35.125</v>
      </c>
      <c r="B1191" s="76">
        <f t="shared" ca="1" si="124"/>
        <v>49.708333333333123</v>
      </c>
      <c r="C1191" s="76">
        <f t="shared" ca="1" si="124"/>
        <v>71.708333333333755</v>
      </c>
      <c r="D1191" s="76">
        <f t="shared" ca="1" si="124"/>
        <v>84.026041666666245</v>
      </c>
      <c r="E1191" s="76">
        <f t="shared" ca="1" si="124"/>
        <v>94.270833333333755</v>
      </c>
      <c r="F1191" s="76">
        <f t="shared" ca="1" si="124"/>
        <v>114.953125</v>
      </c>
      <c r="G1191" s="76">
        <f t="shared" ca="1" si="124"/>
        <v>127.88020833333375</v>
      </c>
      <c r="H1191" s="77">
        <f t="shared" ca="1" si="124"/>
        <v>140.19791666666751</v>
      </c>
    </row>
    <row r="1192" spans="1:8" ht="15.75" thickBot="1" x14ac:dyDescent="0.3">
      <c r="A1192" s="75">
        <f t="shared" ca="1" si="122"/>
        <v>35.25</v>
      </c>
      <c r="B1192" s="76">
        <f t="shared" ca="1" si="124"/>
        <v>49.749999999999787</v>
      </c>
      <c r="C1192" s="76">
        <f t="shared" ca="1" si="124"/>
        <v>71.750000000000426</v>
      </c>
      <c r="D1192" s="76">
        <f t="shared" ca="1" si="124"/>
        <v>84.093749999999574</v>
      </c>
      <c r="E1192" s="76">
        <f t="shared" ca="1" si="124"/>
        <v>94.375000000000426</v>
      </c>
      <c r="F1192" s="76">
        <f t="shared" ca="1" si="124"/>
        <v>115.03125</v>
      </c>
      <c r="G1192" s="76">
        <f t="shared" ca="1" si="124"/>
        <v>127.96875000000043</v>
      </c>
      <c r="H1192" s="77">
        <f t="shared" ca="1" si="124"/>
        <v>140.31250000000085</v>
      </c>
    </row>
    <row r="1193" spans="1:8" ht="15.75" thickBot="1" x14ac:dyDescent="0.3">
      <c r="A1193" s="75">
        <f t="shared" ca="1" si="122"/>
        <v>35.375</v>
      </c>
      <c r="B1193" s="76">
        <f t="shared" ca="1" si="124"/>
        <v>49.791666666666451</v>
      </c>
      <c r="C1193" s="76">
        <f t="shared" ca="1" si="124"/>
        <v>71.791666666667098</v>
      </c>
      <c r="D1193" s="76">
        <f t="shared" ca="1" si="124"/>
        <v>84.161458333332902</v>
      </c>
      <c r="E1193" s="76">
        <f t="shared" ca="1" si="124"/>
        <v>94.479166666667098</v>
      </c>
      <c r="F1193" s="76">
        <f t="shared" ca="1" si="124"/>
        <v>115.109375</v>
      </c>
      <c r="G1193" s="76">
        <f t="shared" ca="1" si="124"/>
        <v>128.05729166666708</v>
      </c>
      <c r="H1193" s="77">
        <f t="shared" ca="1" si="124"/>
        <v>140.4270833333342</v>
      </c>
    </row>
    <row r="1194" spans="1:8" ht="15.75" thickBot="1" x14ac:dyDescent="0.3">
      <c r="A1194" s="75">
        <f t="shared" ca="1" si="122"/>
        <v>35.5</v>
      </c>
      <c r="B1194" s="76">
        <f t="shared" ca="1" si="124"/>
        <v>49.833333333333115</v>
      </c>
      <c r="C1194" s="76">
        <f t="shared" ca="1" si="124"/>
        <v>71.833333333333769</v>
      </c>
      <c r="D1194" s="76">
        <f t="shared" ca="1" si="124"/>
        <v>84.229166666666231</v>
      </c>
      <c r="E1194" s="76">
        <f t="shared" ca="1" si="124"/>
        <v>94.583333333333769</v>
      </c>
      <c r="F1194" s="76">
        <f t="shared" ca="1" si="124"/>
        <v>115.1875</v>
      </c>
      <c r="G1194" s="76">
        <f t="shared" ca="1" si="124"/>
        <v>128.14583333333374</v>
      </c>
      <c r="H1194" s="77">
        <f t="shared" ca="1" si="124"/>
        <v>140.54166666666754</v>
      </c>
    </row>
    <row r="1195" spans="1:8" ht="15.75" thickBot="1" x14ac:dyDescent="0.3">
      <c r="A1195" s="75">
        <f t="shared" ca="1" si="122"/>
        <v>35.625</v>
      </c>
      <c r="B1195" s="76">
        <f t="shared" ca="1" si="124"/>
        <v>49.87499999999978</v>
      </c>
      <c r="C1195" s="76">
        <f t="shared" ca="1" si="124"/>
        <v>71.875000000000441</v>
      </c>
      <c r="D1195" s="76">
        <f t="shared" ca="1" si="124"/>
        <v>84.296874999999559</v>
      </c>
      <c r="E1195" s="76">
        <f t="shared" ca="1" si="124"/>
        <v>94.687500000000441</v>
      </c>
      <c r="F1195" s="76">
        <f t="shared" ca="1" si="124"/>
        <v>115.265625</v>
      </c>
      <c r="G1195" s="76">
        <f t="shared" ca="1" si="124"/>
        <v>128.2343750000004</v>
      </c>
      <c r="H1195" s="77">
        <f t="shared" ca="1" si="124"/>
        <v>140.65625000000088</v>
      </c>
    </row>
    <row r="1196" spans="1:8" ht="15.75" thickBot="1" x14ac:dyDescent="0.3">
      <c r="A1196" s="75">
        <f t="shared" ca="1" si="122"/>
        <v>35.75</v>
      </c>
      <c r="B1196" s="76">
        <f t="shared" ca="1" si="124"/>
        <v>49.916666666666444</v>
      </c>
      <c r="C1196" s="76">
        <f t="shared" ca="1" si="124"/>
        <v>71.916666666667112</v>
      </c>
      <c r="D1196" s="76">
        <f t="shared" ca="1" si="124"/>
        <v>84.364583333332888</v>
      </c>
      <c r="E1196" s="76">
        <f t="shared" ca="1" si="124"/>
        <v>94.791666666667112</v>
      </c>
      <c r="F1196" s="76">
        <f t="shared" ca="1" si="124"/>
        <v>115.34375</v>
      </c>
      <c r="G1196" s="76">
        <f t="shared" ca="1" si="124"/>
        <v>128.32291666666706</v>
      </c>
      <c r="H1196" s="77">
        <f t="shared" ca="1" si="124"/>
        <v>140.77083333333422</v>
      </c>
    </row>
    <row r="1197" spans="1:8" ht="15.75" thickBot="1" x14ac:dyDescent="0.3">
      <c r="A1197" s="75">
        <f t="shared" ca="1" si="122"/>
        <v>35.875</v>
      </c>
      <c r="B1197" s="76">
        <f t="shared" ca="1" si="124"/>
        <v>49.958333333333108</v>
      </c>
      <c r="C1197" s="76">
        <f t="shared" ca="1" si="124"/>
        <v>71.958333333333783</v>
      </c>
      <c r="D1197" s="76">
        <f t="shared" ca="1" si="124"/>
        <v>84.432291666666217</v>
      </c>
      <c r="E1197" s="76">
        <f t="shared" ca="1" si="124"/>
        <v>94.895833333333783</v>
      </c>
      <c r="F1197" s="76">
        <f t="shared" ca="1" si="124"/>
        <v>115.421875</v>
      </c>
      <c r="G1197" s="76">
        <f t="shared" ca="1" si="124"/>
        <v>128.41145833333371</v>
      </c>
      <c r="H1197" s="77">
        <f t="shared" ca="1" si="124"/>
        <v>140.88541666666757</v>
      </c>
    </row>
    <row r="1198" spans="1:8" ht="15.75" thickBot="1" x14ac:dyDescent="0.3">
      <c r="A1198" s="75">
        <f t="shared" ca="1" si="122"/>
        <v>36</v>
      </c>
      <c r="B1198" s="76">
        <f t="shared" ca="1" si="124"/>
        <v>49.999999999999773</v>
      </c>
      <c r="C1198" s="76">
        <f t="shared" ca="1" si="124"/>
        <v>72.000000000000455</v>
      </c>
      <c r="D1198" s="76">
        <f t="shared" ca="1" si="124"/>
        <v>84.499999999999545</v>
      </c>
      <c r="E1198" s="76">
        <f t="shared" ca="1" si="124"/>
        <v>95.000000000000455</v>
      </c>
      <c r="F1198" s="76">
        <f t="shared" ca="1" si="124"/>
        <v>115.5</v>
      </c>
      <c r="G1198" s="76">
        <f t="shared" ca="1" si="124"/>
        <v>128.50000000000037</v>
      </c>
      <c r="H1198" s="77">
        <f t="shared" ca="1" si="124"/>
        <v>141.00000000000091</v>
      </c>
    </row>
    <row r="1199" spans="1:8" ht="15.75" thickBot="1" x14ac:dyDescent="0.3">
      <c r="A1199" s="75">
        <f t="shared" ca="1" si="122"/>
        <v>36.125</v>
      </c>
      <c r="B1199" s="76">
        <f t="shared" ca="1" si="124"/>
        <v>50.041666666666437</v>
      </c>
      <c r="C1199" s="76">
        <f t="shared" ca="1" si="124"/>
        <v>72.041666666667126</v>
      </c>
      <c r="D1199" s="76">
        <f t="shared" ca="1" si="124"/>
        <v>84.567708333332874</v>
      </c>
      <c r="E1199" s="76">
        <f t="shared" ca="1" si="124"/>
        <v>95.104166666667126</v>
      </c>
      <c r="F1199" s="76">
        <f t="shared" ca="1" si="124"/>
        <v>115.578125</v>
      </c>
      <c r="G1199" s="76">
        <f t="shared" ca="1" si="124"/>
        <v>128.58854166666703</v>
      </c>
      <c r="H1199" s="77">
        <f t="shared" ca="1" si="124"/>
        <v>141.11458333333425</v>
      </c>
    </row>
    <row r="1200" spans="1:8" ht="15.75" thickBot="1" x14ac:dyDescent="0.3">
      <c r="A1200" s="75">
        <f t="shared" ca="1" si="122"/>
        <v>36.25</v>
      </c>
      <c r="B1200" s="76">
        <f t="shared" ref="B1200:H1215" ca="1" si="125">IF($A1200="","",((B$1297-B$1105)/192)+B1199)</f>
        <v>50.083333333333101</v>
      </c>
      <c r="C1200" s="76">
        <f t="shared" ca="1" si="125"/>
        <v>72.083333333333798</v>
      </c>
      <c r="D1200" s="76">
        <f t="shared" ca="1" si="125"/>
        <v>84.635416666666202</v>
      </c>
      <c r="E1200" s="76">
        <f t="shared" ca="1" si="125"/>
        <v>95.208333333333798</v>
      </c>
      <c r="F1200" s="76">
        <f t="shared" ca="1" si="125"/>
        <v>115.65625</v>
      </c>
      <c r="G1200" s="76">
        <f t="shared" ca="1" si="125"/>
        <v>128.67708333333368</v>
      </c>
      <c r="H1200" s="77">
        <f t="shared" ca="1" si="125"/>
        <v>141.2291666666676</v>
      </c>
    </row>
    <row r="1201" spans="1:8" ht="15.75" thickBot="1" x14ac:dyDescent="0.3">
      <c r="A1201" s="75">
        <f t="shared" ca="1" si="122"/>
        <v>36.375</v>
      </c>
      <c r="B1201" s="76">
        <f t="shared" ca="1" si="125"/>
        <v>50.124999999999766</v>
      </c>
      <c r="C1201" s="76">
        <f t="shared" ca="1" si="125"/>
        <v>72.125000000000469</v>
      </c>
      <c r="D1201" s="76">
        <f t="shared" ca="1" si="125"/>
        <v>84.703124999999531</v>
      </c>
      <c r="E1201" s="76">
        <f t="shared" ca="1" si="125"/>
        <v>95.312500000000469</v>
      </c>
      <c r="F1201" s="76">
        <f t="shared" ca="1" si="125"/>
        <v>115.734375</v>
      </c>
      <c r="G1201" s="76">
        <f t="shared" ca="1" si="125"/>
        <v>128.76562500000034</v>
      </c>
      <c r="H1201" s="77">
        <f t="shared" ca="1" si="125"/>
        <v>141.34375000000094</v>
      </c>
    </row>
    <row r="1202" spans="1:8" ht="15.75" thickBot="1" x14ac:dyDescent="0.3">
      <c r="A1202" s="75">
        <f t="shared" ca="1" si="122"/>
        <v>36.5</v>
      </c>
      <c r="B1202" s="76">
        <f t="shared" ca="1" si="125"/>
        <v>50.16666666666643</v>
      </c>
      <c r="C1202" s="76">
        <f t="shared" ca="1" si="125"/>
        <v>72.16666666666714</v>
      </c>
      <c r="D1202" s="76">
        <f t="shared" ca="1" si="125"/>
        <v>84.77083333333286</v>
      </c>
      <c r="E1202" s="76">
        <f t="shared" ca="1" si="125"/>
        <v>95.41666666666714</v>
      </c>
      <c r="F1202" s="76">
        <f t="shared" ca="1" si="125"/>
        <v>115.8125</v>
      </c>
      <c r="G1202" s="76">
        <f t="shared" ca="1" si="125"/>
        <v>128.854166666667</v>
      </c>
      <c r="H1202" s="77">
        <f t="shared" ca="1" si="125"/>
        <v>141.45833333333428</v>
      </c>
    </row>
    <row r="1203" spans="1:8" ht="15.75" thickBot="1" x14ac:dyDescent="0.3">
      <c r="A1203" s="75">
        <f t="shared" ca="1" si="122"/>
        <v>36.625</v>
      </c>
      <c r="B1203" s="76">
        <f t="shared" ca="1" si="125"/>
        <v>50.208333333333094</v>
      </c>
      <c r="C1203" s="76">
        <f t="shared" ca="1" si="125"/>
        <v>72.208333333333812</v>
      </c>
      <c r="D1203" s="76">
        <f t="shared" ca="1" si="125"/>
        <v>84.838541666666188</v>
      </c>
      <c r="E1203" s="76">
        <f t="shared" ca="1" si="125"/>
        <v>95.520833333333812</v>
      </c>
      <c r="F1203" s="76">
        <f t="shared" ca="1" si="125"/>
        <v>115.890625</v>
      </c>
      <c r="G1203" s="76">
        <f t="shared" ca="1" si="125"/>
        <v>128.94270833333366</v>
      </c>
      <c r="H1203" s="77">
        <f t="shared" ca="1" si="125"/>
        <v>141.57291666666762</v>
      </c>
    </row>
    <row r="1204" spans="1:8" ht="15.75" thickBot="1" x14ac:dyDescent="0.3">
      <c r="A1204" s="75">
        <f t="shared" ca="1" si="122"/>
        <v>36.75</v>
      </c>
      <c r="B1204" s="76">
        <f t="shared" ca="1" si="125"/>
        <v>50.249999999999758</v>
      </c>
      <c r="C1204" s="76">
        <f t="shared" ca="1" si="125"/>
        <v>72.250000000000483</v>
      </c>
      <c r="D1204" s="76">
        <f t="shared" ca="1" si="125"/>
        <v>84.906249999999517</v>
      </c>
      <c r="E1204" s="76">
        <f t="shared" ca="1" si="125"/>
        <v>95.625000000000483</v>
      </c>
      <c r="F1204" s="76">
        <f t="shared" ca="1" si="125"/>
        <v>115.96875</v>
      </c>
      <c r="G1204" s="76">
        <f t="shared" ca="1" si="125"/>
        <v>129.03125000000031</v>
      </c>
      <c r="H1204" s="77">
        <f t="shared" ca="1" si="125"/>
        <v>141.68750000000097</v>
      </c>
    </row>
    <row r="1205" spans="1:8" ht="15.75" thickBot="1" x14ac:dyDescent="0.3">
      <c r="A1205" s="75">
        <f t="shared" ca="1" si="122"/>
        <v>36.875</v>
      </c>
      <c r="B1205" s="76">
        <f t="shared" ca="1" si="125"/>
        <v>50.291666666666423</v>
      </c>
      <c r="C1205" s="76">
        <f t="shared" ca="1" si="125"/>
        <v>72.291666666667155</v>
      </c>
      <c r="D1205" s="76">
        <f t="shared" ca="1" si="125"/>
        <v>84.973958333332845</v>
      </c>
      <c r="E1205" s="76">
        <f t="shared" ca="1" si="125"/>
        <v>95.729166666667155</v>
      </c>
      <c r="F1205" s="76">
        <f t="shared" ca="1" si="125"/>
        <v>116.046875</v>
      </c>
      <c r="G1205" s="76">
        <f t="shared" ca="1" si="125"/>
        <v>129.11979166666697</v>
      </c>
      <c r="H1205" s="77">
        <f t="shared" ca="1" si="125"/>
        <v>141.80208333333431</v>
      </c>
    </row>
    <row r="1206" spans="1:8" ht="15.75" thickBot="1" x14ac:dyDescent="0.3">
      <c r="A1206" s="75">
        <f t="shared" ca="1" si="122"/>
        <v>37</v>
      </c>
      <c r="B1206" s="76">
        <f t="shared" ca="1" si="125"/>
        <v>50.333333333333087</v>
      </c>
      <c r="C1206" s="76">
        <f t="shared" ca="1" si="125"/>
        <v>72.333333333333826</v>
      </c>
      <c r="D1206" s="76">
        <f t="shared" ca="1" si="125"/>
        <v>85.041666666666174</v>
      </c>
      <c r="E1206" s="76">
        <f t="shared" ca="1" si="125"/>
        <v>95.833333333333826</v>
      </c>
      <c r="F1206" s="76">
        <f t="shared" ca="1" si="125"/>
        <v>116.125</v>
      </c>
      <c r="G1206" s="76">
        <f t="shared" ca="1" si="125"/>
        <v>129.20833333333363</v>
      </c>
      <c r="H1206" s="77">
        <f t="shared" ca="1" si="125"/>
        <v>141.91666666666765</v>
      </c>
    </row>
    <row r="1207" spans="1:8" ht="15.75" thickBot="1" x14ac:dyDescent="0.3">
      <c r="A1207" s="75">
        <f t="shared" ca="1" si="122"/>
        <v>37.125</v>
      </c>
      <c r="B1207" s="76">
        <f t="shared" ca="1" si="125"/>
        <v>50.374999999999751</v>
      </c>
      <c r="C1207" s="76">
        <f t="shared" ca="1" si="125"/>
        <v>72.375000000000497</v>
      </c>
      <c r="D1207" s="76">
        <f t="shared" ca="1" si="125"/>
        <v>85.109374999999503</v>
      </c>
      <c r="E1207" s="76">
        <f t="shared" ca="1" si="125"/>
        <v>95.937500000000497</v>
      </c>
      <c r="F1207" s="76">
        <f t="shared" ca="1" si="125"/>
        <v>116.203125</v>
      </c>
      <c r="G1207" s="76">
        <f t="shared" ca="1" si="125"/>
        <v>129.29687500000028</v>
      </c>
      <c r="H1207" s="77">
        <f t="shared" ca="1" si="125"/>
        <v>142.03125000000099</v>
      </c>
    </row>
    <row r="1208" spans="1:8" ht="15.75" thickBot="1" x14ac:dyDescent="0.3">
      <c r="A1208" s="75">
        <f t="shared" ca="1" si="122"/>
        <v>37.25</v>
      </c>
      <c r="B1208" s="76">
        <f t="shared" ca="1" si="125"/>
        <v>50.416666666666416</v>
      </c>
      <c r="C1208" s="76">
        <f t="shared" ca="1" si="125"/>
        <v>72.416666666667169</v>
      </c>
      <c r="D1208" s="76">
        <f t="shared" ca="1" si="125"/>
        <v>85.177083333332831</v>
      </c>
      <c r="E1208" s="76">
        <f t="shared" ca="1" si="125"/>
        <v>96.041666666667169</v>
      </c>
      <c r="F1208" s="76">
        <f t="shared" ca="1" si="125"/>
        <v>116.28125</v>
      </c>
      <c r="G1208" s="76">
        <f t="shared" ca="1" si="125"/>
        <v>129.38541666666694</v>
      </c>
      <c r="H1208" s="77">
        <f t="shared" ca="1" si="125"/>
        <v>142.14583333333434</v>
      </c>
    </row>
    <row r="1209" spans="1:8" ht="15.75" thickBot="1" x14ac:dyDescent="0.3">
      <c r="A1209" s="75">
        <f t="shared" ca="1" si="122"/>
        <v>37.375</v>
      </c>
      <c r="B1209" s="76">
        <f t="shared" ca="1" si="125"/>
        <v>50.45833333333308</v>
      </c>
      <c r="C1209" s="76">
        <f t="shared" ca="1" si="125"/>
        <v>72.45833333333384</v>
      </c>
      <c r="D1209" s="76">
        <f t="shared" ca="1" si="125"/>
        <v>85.24479166666616</v>
      </c>
      <c r="E1209" s="76">
        <f t="shared" ca="1" si="125"/>
        <v>96.14583333333384</v>
      </c>
      <c r="F1209" s="76">
        <f t="shared" ca="1" si="125"/>
        <v>116.359375</v>
      </c>
      <c r="G1209" s="76">
        <f t="shared" ca="1" si="125"/>
        <v>129.4739583333336</v>
      </c>
      <c r="H1209" s="77">
        <f t="shared" ca="1" si="125"/>
        <v>142.26041666666768</v>
      </c>
    </row>
    <row r="1210" spans="1:8" ht="15.75" thickBot="1" x14ac:dyDescent="0.3">
      <c r="A1210" s="75">
        <f t="shared" ca="1" si="122"/>
        <v>37.5</v>
      </c>
      <c r="B1210" s="76">
        <f t="shared" ca="1" si="125"/>
        <v>50.499999999999744</v>
      </c>
      <c r="C1210" s="76">
        <f t="shared" ca="1" si="125"/>
        <v>72.500000000000512</v>
      </c>
      <c r="D1210" s="76">
        <f t="shared" ca="1" si="125"/>
        <v>85.312499999999488</v>
      </c>
      <c r="E1210" s="76">
        <f t="shared" ca="1" si="125"/>
        <v>96.250000000000512</v>
      </c>
      <c r="F1210" s="76">
        <f t="shared" ca="1" si="125"/>
        <v>116.4375</v>
      </c>
      <c r="G1210" s="76">
        <f t="shared" ca="1" si="125"/>
        <v>129.56250000000026</v>
      </c>
      <c r="H1210" s="77">
        <f t="shared" ca="1" si="125"/>
        <v>142.37500000000102</v>
      </c>
    </row>
    <row r="1211" spans="1:8" ht="15.75" thickBot="1" x14ac:dyDescent="0.3">
      <c r="A1211" s="75">
        <f t="shared" ca="1" si="122"/>
        <v>37.625</v>
      </c>
      <c r="B1211" s="76">
        <f t="shared" ca="1" si="125"/>
        <v>50.541666666666409</v>
      </c>
      <c r="C1211" s="76">
        <f t="shared" ca="1" si="125"/>
        <v>72.541666666667183</v>
      </c>
      <c r="D1211" s="76">
        <f t="shared" ca="1" si="125"/>
        <v>85.380208333332817</v>
      </c>
      <c r="E1211" s="76">
        <f t="shared" ca="1" si="125"/>
        <v>96.354166666667183</v>
      </c>
      <c r="F1211" s="76">
        <f t="shared" ca="1" si="125"/>
        <v>116.515625</v>
      </c>
      <c r="G1211" s="76">
        <f t="shared" ca="1" si="125"/>
        <v>129.65104166666691</v>
      </c>
      <c r="H1211" s="77">
        <f t="shared" ca="1" si="125"/>
        <v>142.48958333333437</v>
      </c>
    </row>
    <row r="1212" spans="1:8" ht="15.75" thickBot="1" x14ac:dyDescent="0.3">
      <c r="A1212" s="75">
        <f t="shared" ca="1" si="122"/>
        <v>37.75</v>
      </c>
      <c r="B1212" s="76">
        <f t="shared" ca="1" si="125"/>
        <v>50.583333333333073</v>
      </c>
      <c r="C1212" s="76">
        <f ca="1">IF($A1212="","",((C$1297-C$1105)/192)+C1211)</f>
        <v>0</v>
      </c>
      <c r="D1212" s="76">
        <f t="shared" ca="1" si="125"/>
        <v>85.447916666666146</v>
      </c>
      <c r="E1212" s="76">
        <f t="shared" ca="1" si="125"/>
        <v>96.458333333333854</v>
      </c>
      <c r="F1212" s="76">
        <f t="shared" ca="1" si="125"/>
        <v>116.59375</v>
      </c>
      <c r="G1212" s="76">
        <f t="shared" ca="1" si="125"/>
        <v>129.73958333333357</v>
      </c>
      <c r="H1212" s="77">
        <f t="shared" ca="1" si="125"/>
        <v>142.60416666666771</v>
      </c>
    </row>
    <row r="1213" spans="1:8" ht="15.75" thickBot="1" x14ac:dyDescent="0.3">
      <c r="A1213" s="75">
        <f t="shared" ca="1" si="122"/>
        <v>37.875</v>
      </c>
      <c r="B1213" s="76">
        <f t="shared" ca="1" si="125"/>
        <v>50.624999999999737</v>
      </c>
      <c r="C1213" s="76">
        <f t="shared" ca="1" si="125"/>
        <v>72.625000000000526</v>
      </c>
      <c r="D1213" s="76">
        <f t="shared" ca="1" si="125"/>
        <v>85.515624999999474</v>
      </c>
      <c r="E1213" s="76">
        <f t="shared" ca="1" si="125"/>
        <v>96.562500000000526</v>
      </c>
      <c r="F1213" s="76">
        <f t="shared" ca="1" si="125"/>
        <v>116.671875</v>
      </c>
      <c r="G1213" s="76">
        <f t="shared" ca="1" si="125"/>
        <v>129.82812500000023</v>
      </c>
      <c r="H1213" s="77">
        <f t="shared" ca="1" si="125"/>
        <v>142.71875000000105</v>
      </c>
    </row>
    <row r="1214" spans="1:8" ht="15.75" thickBot="1" x14ac:dyDescent="0.3">
      <c r="A1214" s="75">
        <f t="shared" ca="1" si="122"/>
        <v>38</v>
      </c>
      <c r="B1214" s="76">
        <f t="shared" ca="1" si="125"/>
        <v>50.666666666666401</v>
      </c>
      <c r="C1214" s="76">
        <f t="shared" ca="1" si="125"/>
        <v>72.666666666667197</v>
      </c>
      <c r="D1214" s="76">
        <f t="shared" ca="1" si="125"/>
        <v>85.583333333332803</v>
      </c>
      <c r="E1214" s="76">
        <f t="shared" ca="1" si="125"/>
        <v>96.666666666667197</v>
      </c>
      <c r="F1214" s="76">
        <f t="shared" ca="1" si="125"/>
        <v>116.75</v>
      </c>
      <c r="G1214" s="76">
        <f t="shared" ca="1" si="125"/>
        <v>129.91666666666688</v>
      </c>
      <c r="H1214" s="77">
        <f t="shared" ca="1" si="125"/>
        <v>142.83333333333439</v>
      </c>
    </row>
    <row r="1215" spans="1:8" ht="15.75" thickBot="1" x14ac:dyDescent="0.3">
      <c r="A1215" s="75">
        <f t="shared" ca="1" si="122"/>
        <v>38.125</v>
      </c>
      <c r="B1215" s="76">
        <f t="shared" ca="1" si="125"/>
        <v>50.708333333333066</v>
      </c>
      <c r="C1215" s="76">
        <f t="shared" ca="1" si="125"/>
        <v>72.708333333333869</v>
      </c>
      <c r="D1215" s="76">
        <f t="shared" ca="1" si="125"/>
        <v>85.651041666666131</v>
      </c>
      <c r="E1215" s="76">
        <f t="shared" ca="1" si="125"/>
        <v>96.770833333333869</v>
      </c>
      <c r="F1215" s="76">
        <f t="shared" ca="1" si="125"/>
        <v>116.828125</v>
      </c>
      <c r="G1215" s="76">
        <f t="shared" ca="1" si="125"/>
        <v>130.00520833333354</v>
      </c>
      <c r="H1215" s="77">
        <f t="shared" ca="1" si="125"/>
        <v>142.94791666666774</v>
      </c>
    </row>
    <row r="1216" spans="1:8" ht="15.75" thickBot="1" x14ac:dyDescent="0.3">
      <c r="A1216" s="75">
        <f t="shared" ca="1" si="122"/>
        <v>38.25</v>
      </c>
      <c r="B1216" s="76">
        <f t="shared" ref="B1216:H1231" ca="1" si="126">IF($A1216="","",((B$1297-B$1105)/192)+B1215)</f>
        <v>50.74999999999973</v>
      </c>
      <c r="C1216" s="76">
        <f t="shared" ca="1" si="126"/>
        <v>72.75000000000054</v>
      </c>
      <c r="D1216" s="76">
        <f t="shared" ca="1" si="126"/>
        <v>85.71874999999946</v>
      </c>
      <c r="E1216" s="76">
        <f t="shared" ca="1" si="126"/>
        <v>96.87500000000054</v>
      </c>
      <c r="F1216" s="76">
        <f t="shared" ca="1" si="126"/>
        <v>116.90625</v>
      </c>
      <c r="G1216" s="76">
        <f t="shared" ca="1" si="126"/>
        <v>130.0937500000002</v>
      </c>
      <c r="H1216" s="77">
        <f t="shared" ca="1" si="126"/>
        <v>143.06250000000108</v>
      </c>
    </row>
    <row r="1217" spans="1:8" ht="15.75" thickBot="1" x14ac:dyDescent="0.3">
      <c r="A1217" s="75">
        <f t="shared" ca="1" si="122"/>
        <v>38.375</v>
      </c>
      <c r="B1217" s="76">
        <f t="shared" ca="1" si="126"/>
        <v>50.791666666666394</v>
      </c>
      <c r="C1217" s="76">
        <f t="shared" ca="1" si="126"/>
        <v>72.791666666667211</v>
      </c>
      <c r="D1217" s="76">
        <f t="shared" ca="1" si="126"/>
        <v>85.786458333332789</v>
      </c>
      <c r="E1217" s="76">
        <f t="shared" ca="1" si="126"/>
        <v>96.979166666667211</v>
      </c>
      <c r="F1217" s="76">
        <f t="shared" ca="1" si="126"/>
        <v>116.984375</v>
      </c>
      <c r="G1217" s="76">
        <f t="shared" ca="1" si="126"/>
        <v>130.18229166666686</v>
      </c>
      <c r="H1217" s="77">
        <f t="shared" ca="1" si="126"/>
        <v>143.17708333333442</v>
      </c>
    </row>
    <row r="1218" spans="1:8" ht="15.75" thickBot="1" x14ac:dyDescent="0.3">
      <c r="A1218" s="75">
        <f t="shared" ca="1" si="122"/>
        <v>38.5</v>
      </c>
      <c r="B1218" s="76">
        <f t="shared" ca="1" si="126"/>
        <v>50.833333333333059</v>
      </c>
      <c r="C1218" s="76">
        <f t="shared" ca="1" si="126"/>
        <v>72.833333333333883</v>
      </c>
      <c r="D1218" s="76">
        <f t="shared" ca="1" si="126"/>
        <v>85.854166666666117</v>
      </c>
      <c r="E1218" s="76">
        <f t="shared" ca="1" si="126"/>
        <v>97.083333333333883</v>
      </c>
      <c r="F1218" s="76">
        <f t="shared" ca="1" si="126"/>
        <v>117.0625</v>
      </c>
      <c r="G1218" s="76">
        <f t="shared" ca="1" si="126"/>
        <v>130.27083333333351</v>
      </c>
      <c r="H1218" s="77">
        <f t="shared" ca="1" si="126"/>
        <v>143.29166666666777</v>
      </c>
    </row>
    <row r="1219" spans="1:8" ht="15.75" thickBot="1" x14ac:dyDescent="0.3">
      <c r="A1219" s="75">
        <f t="shared" ca="1" si="122"/>
        <v>38.625</v>
      </c>
      <c r="B1219" s="76">
        <f t="shared" ca="1" si="126"/>
        <v>50.874999999999723</v>
      </c>
      <c r="C1219" s="76">
        <f t="shared" ca="1" si="126"/>
        <v>72.875000000000554</v>
      </c>
      <c r="D1219" s="76">
        <f t="shared" ca="1" si="126"/>
        <v>85.921874999999446</v>
      </c>
      <c r="E1219" s="76">
        <f t="shared" ca="1" si="126"/>
        <v>97.187500000000554</v>
      </c>
      <c r="F1219" s="76">
        <f t="shared" ca="1" si="126"/>
        <v>117.140625</v>
      </c>
      <c r="G1219" s="76">
        <f t="shared" ca="1" si="126"/>
        <v>130.35937500000017</v>
      </c>
      <c r="H1219" s="77">
        <f t="shared" ca="1" si="126"/>
        <v>143.40625000000111</v>
      </c>
    </row>
    <row r="1220" spans="1:8" ht="15.75" thickBot="1" x14ac:dyDescent="0.3">
      <c r="A1220" s="75">
        <f t="shared" ca="1" si="122"/>
        <v>38.75</v>
      </c>
      <c r="B1220" s="76">
        <f t="shared" ca="1" si="126"/>
        <v>50.916666666666387</v>
      </c>
      <c r="C1220" s="76">
        <f t="shared" ca="1" si="126"/>
        <v>72.916666666667226</v>
      </c>
      <c r="D1220" s="76">
        <f t="shared" ca="1" si="126"/>
        <v>85.989583333332774</v>
      </c>
      <c r="E1220" s="76">
        <f t="shared" ca="1" si="126"/>
        <v>97.291666666667226</v>
      </c>
      <c r="F1220" s="76">
        <f t="shared" ca="1" si="126"/>
        <v>117.21875</v>
      </c>
      <c r="G1220" s="76">
        <f t="shared" ca="1" si="126"/>
        <v>130.44791666666683</v>
      </c>
      <c r="H1220" s="77">
        <f t="shared" ca="1" si="126"/>
        <v>143.52083333333445</v>
      </c>
    </row>
    <row r="1221" spans="1:8" ht="15.75" thickBot="1" x14ac:dyDescent="0.3">
      <c r="A1221" s="75">
        <f t="shared" ca="1" si="122"/>
        <v>38.875</v>
      </c>
      <c r="B1221" s="76">
        <f t="shared" ca="1" si="126"/>
        <v>50.958333333333051</v>
      </c>
      <c r="C1221" s="76">
        <f t="shared" ca="1" si="126"/>
        <v>72.958333333333897</v>
      </c>
      <c r="D1221" s="76">
        <f t="shared" ca="1" si="126"/>
        <v>86.057291666666103</v>
      </c>
      <c r="E1221" s="76">
        <f t="shared" ca="1" si="126"/>
        <v>97.395833333333897</v>
      </c>
      <c r="F1221" s="76">
        <f t="shared" ca="1" si="126"/>
        <v>117.296875</v>
      </c>
      <c r="G1221" s="76">
        <f t="shared" ca="1" si="126"/>
        <v>130.53645833333348</v>
      </c>
      <c r="H1221" s="77">
        <f t="shared" ca="1" si="126"/>
        <v>143.63541666666779</v>
      </c>
    </row>
    <row r="1222" spans="1:8" ht="15.75" thickBot="1" x14ac:dyDescent="0.3">
      <c r="A1222" s="75">
        <f t="shared" ca="1" si="122"/>
        <v>39</v>
      </c>
      <c r="B1222" s="76">
        <f t="shared" ca="1" si="126"/>
        <v>50.999999999999716</v>
      </c>
      <c r="C1222" s="76">
        <f t="shared" ca="1" si="126"/>
        <v>73.000000000000568</v>
      </c>
      <c r="D1222" s="76">
        <f t="shared" ca="1" si="126"/>
        <v>86.124999999999432</v>
      </c>
      <c r="E1222" s="76">
        <f t="shared" ca="1" si="126"/>
        <v>97.500000000000568</v>
      </c>
      <c r="F1222" s="76">
        <f t="shared" ca="1" si="126"/>
        <v>117.375</v>
      </c>
      <c r="G1222" s="76">
        <f t="shared" ca="1" si="126"/>
        <v>130.62500000000014</v>
      </c>
      <c r="H1222" s="77">
        <f t="shared" ca="1" si="126"/>
        <v>143.75000000000114</v>
      </c>
    </row>
    <row r="1223" spans="1:8" ht="15.75" thickBot="1" x14ac:dyDescent="0.3">
      <c r="A1223" s="75">
        <f t="shared" ca="1" si="122"/>
        <v>39.125</v>
      </c>
      <c r="B1223" s="76">
        <f t="shared" ca="1" si="126"/>
        <v>51.04166666666638</v>
      </c>
      <c r="C1223" s="76">
        <f t="shared" ca="1" si="126"/>
        <v>73.04166666666724</v>
      </c>
      <c r="D1223" s="76">
        <f t="shared" ca="1" si="126"/>
        <v>86.19270833333276</v>
      </c>
      <c r="E1223" s="76">
        <f t="shared" ca="1" si="126"/>
        <v>97.60416666666724</v>
      </c>
      <c r="F1223" s="76">
        <f t="shared" ca="1" si="126"/>
        <v>117.453125</v>
      </c>
      <c r="G1223" s="76">
        <f t="shared" ca="1" si="126"/>
        <v>130.7135416666668</v>
      </c>
      <c r="H1223" s="77">
        <f t="shared" ca="1" si="126"/>
        <v>143.86458333333448</v>
      </c>
    </row>
    <row r="1224" spans="1:8" ht="15.75" thickBot="1" x14ac:dyDescent="0.3">
      <c r="A1224" s="75">
        <f t="shared" ca="1" si="122"/>
        <v>39.25</v>
      </c>
      <c r="B1224" s="76">
        <f t="shared" ca="1" si="126"/>
        <v>51.083333333333044</v>
      </c>
      <c r="C1224" s="76">
        <f t="shared" ca="1" si="126"/>
        <v>73.083333333333911</v>
      </c>
      <c r="D1224" s="76">
        <f t="shared" ca="1" si="126"/>
        <v>86.260416666666089</v>
      </c>
      <c r="E1224" s="76">
        <f t="shared" ca="1" si="126"/>
        <v>97.708333333333911</v>
      </c>
      <c r="F1224" s="76">
        <f t="shared" ca="1" si="126"/>
        <v>117.53125</v>
      </c>
      <c r="G1224" s="76">
        <f t="shared" ca="1" si="126"/>
        <v>130.80208333333346</v>
      </c>
      <c r="H1224" s="77">
        <f t="shared" ca="1" si="126"/>
        <v>143.97916666666782</v>
      </c>
    </row>
    <row r="1225" spans="1:8" ht="15.75" thickBot="1" x14ac:dyDescent="0.3">
      <c r="A1225" s="75">
        <f t="shared" ca="1" si="122"/>
        <v>39.375</v>
      </c>
      <c r="B1225" s="76">
        <f t="shared" ca="1" si="126"/>
        <v>51.124999999999709</v>
      </c>
      <c r="C1225" s="76">
        <f t="shared" ca="1" si="126"/>
        <v>73.125000000000583</v>
      </c>
      <c r="D1225" s="76">
        <f t="shared" ca="1" si="126"/>
        <v>86.328124999999417</v>
      </c>
      <c r="E1225" s="76">
        <f t="shared" ca="1" si="126"/>
        <v>97.812500000000583</v>
      </c>
      <c r="F1225" s="76">
        <f t="shared" ca="1" si="126"/>
        <v>117.609375</v>
      </c>
      <c r="G1225" s="76">
        <f t="shared" ca="1" si="126"/>
        <v>130.89062500000011</v>
      </c>
      <c r="H1225" s="77">
        <f t="shared" ca="1" si="126"/>
        <v>144.09375000000117</v>
      </c>
    </row>
    <row r="1226" spans="1:8" ht="15.75" thickBot="1" x14ac:dyDescent="0.3">
      <c r="A1226" s="75">
        <f t="shared" ca="1" si="122"/>
        <v>39.5</v>
      </c>
      <c r="B1226" s="76">
        <f t="shared" ca="1" si="126"/>
        <v>51.166666666666373</v>
      </c>
      <c r="C1226" s="76">
        <f t="shared" ca="1" si="126"/>
        <v>73.166666666667254</v>
      </c>
      <c r="D1226" s="76">
        <f t="shared" ca="1" si="126"/>
        <v>86.395833333332746</v>
      </c>
      <c r="E1226" s="76">
        <f t="shared" ca="1" si="126"/>
        <v>97.916666666667254</v>
      </c>
      <c r="F1226" s="76">
        <f t="shared" ca="1" si="126"/>
        <v>117.6875</v>
      </c>
      <c r="G1226" s="76">
        <f t="shared" ca="1" si="126"/>
        <v>130.97916666666677</v>
      </c>
      <c r="H1226" s="77">
        <f t="shared" ca="1" si="126"/>
        <v>144.20833333333451</v>
      </c>
    </row>
    <row r="1227" spans="1:8" ht="15.75" thickBot="1" x14ac:dyDescent="0.3">
      <c r="A1227" s="75">
        <f t="shared" ca="1" si="122"/>
        <v>39.625</v>
      </c>
      <c r="B1227" s="76">
        <f t="shared" ca="1" si="126"/>
        <v>51.208333333333037</v>
      </c>
      <c r="C1227" s="76">
        <f t="shared" ca="1" si="126"/>
        <v>73.208333333333925</v>
      </c>
      <c r="D1227" s="76">
        <f t="shared" ca="1" si="126"/>
        <v>86.463541666666075</v>
      </c>
      <c r="E1227" s="76">
        <f t="shared" ca="1" si="126"/>
        <v>98.020833333333925</v>
      </c>
      <c r="F1227" s="76">
        <f t="shared" ca="1" si="126"/>
        <v>117.765625</v>
      </c>
      <c r="G1227" s="76">
        <f t="shared" ca="1" si="126"/>
        <v>131.06770833333343</v>
      </c>
      <c r="H1227" s="77">
        <f t="shared" ca="1" si="126"/>
        <v>144.32291666666785</v>
      </c>
    </row>
    <row r="1228" spans="1:8" ht="15.75" thickBot="1" x14ac:dyDescent="0.3">
      <c r="A1228" s="75">
        <f t="shared" ca="1" si="122"/>
        <v>39.75</v>
      </c>
      <c r="B1228" s="76">
        <f t="shared" ca="1" si="126"/>
        <v>51.249999999999702</v>
      </c>
      <c r="C1228" s="76">
        <f t="shared" ca="1" si="126"/>
        <v>73.250000000000597</v>
      </c>
      <c r="D1228" s="76">
        <f t="shared" ca="1" si="126"/>
        <v>86.531249999999403</v>
      </c>
      <c r="E1228" s="76">
        <f t="shared" ca="1" si="126"/>
        <v>98.125000000000597</v>
      </c>
      <c r="F1228" s="76">
        <f t="shared" ca="1" si="126"/>
        <v>117.84375</v>
      </c>
      <c r="G1228" s="76">
        <f t="shared" ca="1" si="126"/>
        <v>131.15625000000009</v>
      </c>
      <c r="H1228" s="77">
        <f t="shared" ca="1" si="126"/>
        <v>144.43750000000119</v>
      </c>
    </row>
    <row r="1229" spans="1:8" ht="15.75" thickBot="1" x14ac:dyDescent="0.3">
      <c r="A1229" s="75">
        <f t="shared" ca="1" si="122"/>
        <v>39.875</v>
      </c>
      <c r="B1229" s="76">
        <f t="shared" ca="1" si="126"/>
        <v>51.291666666666366</v>
      </c>
      <c r="C1229" s="76">
        <f t="shared" ca="1" si="126"/>
        <v>73.291666666667268</v>
      </c>
      <c r="D1229" s="76">
        <f t="shared" ca="1" si="126"/>
        <v>86.598958333332732</v>
      </c>
      <c r="E1229" s="76">
        <f t="shared" ca="1" si="126"/>
        <v>98.229166666667268</v>
      </c>
      <c r="F1229" s="76">
        <f t="shared" ca="1" si="126"/>
        <v>117.921875</v>
      </c>
      <c r="G1229" s="76">
        <f t="shared" ca="1" si="126"/>
        <v>131.24479166666674</v>
      </c>
      <c r="H1229" s="77">
        <f t="shared" ca="1" si="126"/>
        <v>144.55208333333454</v>
      </c>
    </row>
    <row r="1230" spans="1:8" ht="15.75" thickBot="1" x14ac:dyDescent="0.3">
      <c r="A1230" s="75">
        <f t="shared" ca="1" si="122"/>
        <v>40</v>
      </c>
      <c r="B1230" s="76">
        <f t="shared" ca="1" si="126"/>
        <v>51.33333333333303</v>
      </c>
      <c r="C1230" s="76">
        <f t="shared" ca="1" si="126"/>
        <v>73.33333333333394</v>
      </c>
      <c r="D1230" s="76">
        <f t="shared" ca="1" si="126"/>
        <v>86.66666666666606</v>
      </c>
      <c r="E1230" s="76">
        <f t="shared" ca="1" si="126"/>
        <v>98.33333333333394</v>
      </c>
      <c r="F1230" s="76">
        <f t="shared" ca="1" si="126"/>
        <v>118</v>
      </c>
      <c r="G1230" s="76">
        <f t="shared" ca="1" si="126"/>
        <v>131.3333333333334</v>
      </c>
      <c r="H1230" s="77">
        <f t="shared" ca="1" si="126"/>
        <v>144.66666666666788</v>
      </c>
    </row>
    <row r="1231" spans="1:8" ht="15.75" thickBot="1" x14ac:dyDescent="0.3">
      <c r="A1231" s="75">
        <f t="shared" ca="1" si="122"/>
        <v>40.125</v>
      </c>
      <c r="B1231" s="76">
        <f t="shared" ca="1" si="126"/>
        <v>51.374999999999694</v>
      </c>
      <c r="C1231" s="76">
        <f t="shared" ca="1" si="126"/>
        <v>73.375000000000611</v>
      </c>
      <c r="D1231" s="76">
        <f t="shared" ca="1" si="126"/>
        <v>86.734374999999389</v>
      </c>
      <c r="E1231" s="76">
        <f t="shared" ca="1" si="126"/>
        <v>98.437500000000611</v>
      </c>
      <c r="F1231" s="76">
        <f t="shared" ca="1" si="126"/>
        <v>118.078125</v>
      </c>
      <c r="G1231" s="76">
        <f t="shared" ca="1" si="126"/>
        <v>131.42187500000006</v>
      </c>
      <c r="H1231" s="77">
        <f t="shared" ca="1" si="126"/>
        <v>144.78125000000122</v>
      </c>
    </row>
    <row r="1232" spans="1:8" ht="15.75" thickBot="1" x14ac:dyDescent="0.3">
      <c r="A1232" s="75">
        <f t="shared" ref="A1232:A1293" ca="1" si="127">IF($A$1105="","",ROUND(A1231+0.125,3))</f>
        <v>40.25</v>
      </c>
      <c r="B1232" s="76">
        <f t="shared" ref="B1232:H1247" ca="1" si="128">IF($A1232="","",((B$1297-B$1105)/192)+B1231)</f>
        <v>51.416666666666359</v>
      </c>
      <c r="C1232" s="76">
        <f t="shared" ca="1" si="128"/>
        <v>73.416666666667282</v>
      </c>
      <c r="D1232" s="76">
        <f t="shared" ca="1" si="128"/>
        <v>86.802083333332718</v>
      </c>
      <c r="E1232" s="76">
        <f t="shared" ca="1" si="128"/>
        <v>98.541666666667282</v>
      </c>
      <c r="F1232" s="76">
        <f t="shared" ca="1" si="128"/>
        <v>118.15625</v>
      </c>
      <c r="G1232" s="76">
        <f t="shared" ca="1" si="128"/>
        <v>131.51041666666671</v>
      </c>
      <c r="H1232" s="77">
        <f t="shared" ca="1" si="128"/>
        <v>144.89583333333456</v>
      </c>
    </row>
    <row r="1233" spans="1:8" ht="15.75" thickBot="1" x14ac:dyDescent="0.3">
      <c r="A1233" s="75">
        <f t="shared" ca="1" si="127"/>
        <v>40.375</v>
      </c>
      <c r="B1233" s="76">
        <f t="shared" ca="1" si="128"/>
        <v>51.458333333333023</v>
      </c>
      <c r="C1233" s="76">
        <f t="shared" ca="1" si="128"/>
        <v>73.458333333333954</v>
      </c>
      <c r="D1233" s="76">
        <f t="shared" ca="1" si="128"/>
        <v>86.869791666666046</v>
      </c>
      <c r="E1233" s="76">
        <f t="shared" ca="1" si="128"/>
        <v>98.645833333333954</v>
      </c>
      <c r="F1233" s="76">
        <f t="shared" ca="1" si="128"/>
        <v>118.234375</v>
      </c>
      <c r="G1233" s="76">
        <f t="shared" ca="1" si="128"/>
        <v>131.59895833333337</v>
      </c>
      <c r="H1233" s="77">
        <f t="shared" ca="1" si="128"/>
        <v>145.01041666666791</v>
      </c>
    </row>
    <row r="1234" spans="1:8" ht="15.75" thickBot="1" x14ac:dyDescent="0.3">
      <c r="A1234" s="75">
        <f t="shared" ca="1" si="127"/>
        <v>40.5</v>
      </c>
      <c r="B1234" s="76">
        <f t="shared" ca="1" si="128"/>
        <v>51.499999999999687</v>
      </c>
      <c r="C1234" s="76">
        <f t="shared" ca="1" si="128"/>
        <v>73.500000000000625</v>
      </c>
      <c r="D1234" s="76">
        <f t="shared" ca="1" si="128"/>
        <v>86.937499999999375</v>
      </c>
      <c r="E1234" s="76">
        <f t="shared" ca="1" si="128"/>
        <v>98.750000000000625</v>
      </c>
      <c r="F1234" s="76">
        <f t="shared" ca="1" si="128"/>
        <v>118.3125</v>
      </c>
      <c r="G1234" s="76">
        <f t="shared" ca="1" si="128"/>
        <v>131.68750000000003</v>
      </c>
      <c r="H1234" s="77">
        <f t="shared" ca="1" si="128"/>
        <v>145.12500000000125</v>
      </c>
    </row>
    <row r="1235" spans="1:8" ht="15.75" thickBot="1" x14ac:dyDescent="0.3">
      <c r="A1235" s="75">
        <f t="shared" ca="1" si="127"/>
        <v>40.625</v>
      </c>
      <c r="B1235" s="76">
        <f t="shared" ca="1" si="128"/>
        <v>51.541666666666352</v>
      </c>
      <c r="C1235" s="76">
        <f t="shared" ca="1" si="128"/>
        <v>73.541666666667297</v>
      </c>
      <c r="D1235" s="76">
        <f t="shared" ca="1" si="128"/>
        <v>87.005208333332703</v>
      </c>
      <c r="E1235" s="76">
        <f t="shared" ca="1" si="128"/>
        <v>98.854166666667297</v>
      </c>
      <c r="F1235" s="76">
        <f t="shared" ca="1" si="128"/>
        <v>118.390625</v>
      </c>
      <c r="G1235" s="76">
        <f t="shared" ca="1" si="128"/>
        <v>131.77604166666669</v>
      </c>
      <c r="H1235" s="77">
        <f t="shared" ca="1" si="128"/>
        <v>145.23958333333459</v>
      </c>
    </row>
    <row r="1236" spans="1:8" ht="15.75" thickBot="1" x14ac:dyDescent="0.3">
      <c r="A1236" s="75">
        <f t="shared" ca="1" si="127"/>
        <v>40.75</v>
      </c>
      <c r="B1236" s="76">
        <f t="shared" ca="1" si="128"/>
        <v>51.583333333333016</v>
      </c>
      <c r="C1236" s="76">
        <f t="shared" ca="1" si="128"/>
        <v>73.583333333333968</v>
      </c>
      <c r="D1236" s="76">
        <f t="shared" ca="1" si="128"/>
        <v>87.072916666666032</v>
      </c>
      <c r="E1236" s="76">
        <f t="shared" ca="1" si="128"/>
        <v>98.958333333333968</v>
      </c>
      <c r="F1236" s="76">
        <f t="shared" ca="1" si="128"/>
        <v>118.46875</v>
      </c>
      <c r="G1236" s="76">
        <f t="shared" ca="1" si="128"/>
        <v>131.86458333333334</v>
      </c>
      <c r="H1236" s="77">
        <f t="shared" ca="1" si="128"/>
        <v>145.35416666666794</v>
      </c>
    </row>
    <row r="1237" spans="1:8" ht="15.75" thickBot="1" x14ac:dyDescent="0.3">
      <c r="A1237" s="75">
        <f t="shared" ca="1" si="127"/>
        <v>40.875</v>
      </c>
      <c r="B1237" s="76">
        <f t="shared" ca="1" si="128"/>
        <v>51.62499999999968</v>
      </c>
      <c r="C1237" s="76">
        <f t="shared" ca="1" si="128"/>
        <v>73.625000000000639</v>
      </c>
      <c r="D1237" s="76">
        <f t="shared" ca="1" si="128"/>
        <v>87.140624999999361</v>
      </c>
      <c r="E1237" s="76">
        <f t="shared" ca="1" si="128"/>
        <v>99.062500000000639</v>
      </c>
      <c r="F1237" s="76">
        <f t="shared" ca="1" si="128"/>
        <v>118.546875</v>
      </c>
      <c r="G1237" s="76">
        <f t="shared" ca="1" si="128"/>
        <v>131.953125</v>
      </c>
      <c r="H1237" s="77">
        <f t="shared" ca="1" si="128"/>
        <v>145.46875000000128</v>
      </c>
    </row>
    <row r="1238" spans="1:8" ht="15.75" thickBot="1" x14ac:dyDescent="0.3">
      <c r="A1238" s="75">
        <f t="shared" ca="1" si="127"/>
        <v>41</v>
      </c>
      <c r="B1238" s="76">
        <f t="shared" ca="1" si="128"/>
        <v>51.666666666666345</v>
      </c>
      <c r="C1238" s="76">
        <f t="shared" ca="1" si="128"/>
        <v>73.666666666667311</v>
      </c>
      <c r="D1238" s="76">
        <f t="shared" ca="1" si="128"/>
        <v>87.208333333332689</v>
      </c>
      <c r="E1238" s="76">
        <f t="shared" ca="1" si="128"/>
        <v>99.166666666667311</v>
      </c>
      <c r="F1238" s="76">
        <f t="shared" ca="1" si="128"/>
        <v>118.625</v>
      </c>
      <c r="G1238" s="76">
        <f t="shared" ca="1" si="128"/>
        <v>132.04166666666666</v>
      </c>
      <c r="H1238" s="77">
        <f t="shared" ca="1" si="128"/>
        <v>145.58333333333462</v>
      </c>
    </row>
    <row r="1239" spans="1:8" ht="15.75" thickBot="1" x14ac:dyDescent="0.3">
      <c r="A1239" s="75">
        <f t="shared" ca="1" si="127"/>
        <v>41.125</v>
      </c>
      <c r="B1239" s="76">
        <f t="shared" ca="1" si="128"/>
        <v>51.708333333333009</v>
      </c>
      <c r="C1239" s="76">
        <f t="shared" ca="1" si="128"/>
        <v>73.708333333333982</v>
      </c>
      <c r="D1239" s="76">
        <f t="shared" ca="1" si="128"/>
        <v>87.276041666666018</v>
      </c>
      <c r="E1239" s="76">
        <f t="shared" ca="1" si="128"/>
        <v>99.270833333333982</v>
      </c>
      <c r="F1239" s="76">
        <f t="shared" ca="1" si="128"/>
        <v>118.703125</v>
      </c>
      <c r="G1239" s="76">
        <f t="shared" ca="1" si="128"/>
        <v>132.13020833333331</v>
      </c>
      <c r="H1239" s="77">
        <f t="shared" ca="1" si="128"/>
        <v>145.69791666666796</v>
      </c>
    </row>
    <row r="1240" spans="1:8" ht="15.75" thickBot="1" x14ac:dyDescent="0.3">
      <c r="A1240" s="75">
        <f t="shared" ca="1" si="127"/>
        <v>41.25</v>
      </c>
      <c r="B1240" s="76">
        <f t="shared" ca="1" si="128"/>
        <v>51.749999999999673</v>
      </c>
      <c r="C1240" s="76">
        <f t="shared" ca="1" si="128"/>
        <v>73.750000000000654</v>
      </c>
      <c r="D1240" s="76">
        <f t="shared" ca="1" si="128"/>
        <v>87.343749999999346</v>
      </c>
      <c r="E1240" s="76">
        <f t="shared" ca="1" si="128"/>
        <v>99.375000000000654</v>
      </c>
      <c r="F1240" s="76">
        <f t="shared" ca="1" si="128"/>
        <v>118.78125</v>
      </c>
      <c r="G1240" s="76">
        <f t="shared" ca="1" si="128"/>
        <v>132.21874999999997</v>
      </c>
      <c r="H1240" s="77">
        <f t="shared" ca="1" si="128"/>
        <v>145.81250000000131</v>
      </c>
    </row>
    <row r="1241" spans="1:8" ht="15.75" thickBot="1" x14ac:dyDescent="0.3">
      <c r="A1241" s="75">
        <f t="shared" ca="1" si="127"/>
        <v>41.375</v>
      </c>
      <c r="B1241" s="76">
        <f t="shared" ca="1" si="128"/>
        <v>51.791666666666337</v>
      </c>
      <c r="C1241" s="76">
        <f t="shared" ca="1" si="128"/>
        <v>73.791666666667325</v>
      </c>
      <c r="D1241" s="76">
        <f t="shared" ca="1" si="128"/>
        <v>87.411458333332675</v>
      </c>
      <c r="E1241" s="76">
        <f t="shared" ca="1" si="128"/>
        <v>99.479166666667325</v>
      </c>
      <c r="F1241" s="76">
        <f t="shared" ca="1" si="128"/>
        <v>118.859375</v>
      </c>
      <c r="G1241" s="76">
        <f t="shared" ca="1" si="128"/>
        <v>132.30729166666663</v>
      </c>
      <c r="H1241" s="77">
        <f t="shared" ca="1" si="128"/>
        <v>145.92708333333465</v>
      </c>
    </row>
    <row r="1242" spans="1:8" ht="15.75" thickBot="1" x14ac:dyDescent="0.3">
      <c r="A1242" s="75">
        <f t="shared" ca="1" si="127"/>
        <v>41.5</v>
      </c>
      <c r="B1242" s="76">
        <f t="shared" ca="1" si="128"/>
        <v>51.833333333333002</v>
      </c>
      <c r="C1242" s="76">
        <f t="shared" ca="1" si="128"/>
        <v>73.833333333333997</v>
      </c>
      <c r="D1242" s="76">
        <f t="shared" ca="1" si="128"/>
        <v>87.479166666666003</v>
      </c>
      <c r="E1242" s="76">
        <f t="shared" ca="1" si="128"/>
        <v>99.583333333333997</v>
      </c>
      <c r="F1242" s="76">
        <f t="shared" ca="1" si="128"/>
        <v>118.9375</v>
      </c>
      <c r="G1242" s="76">
        <f t="shared" ca="1" si="128"/>
        <v>132.39583333333329</v>
      </c>
      <c r="H1242" s="77">
        <f t="shared" ca="1" si="128"/>
        <v>146.04166666666799</v>
      </c>
    </row>
    <row r="1243" spans="1:8" ht="15.75" thickBot="1" x14ac:dyDescent="0.3">
      <c r="A1243" s="75">
        <f t="shared" ca="1" si="127"/>
        <v>41.625</v>
      </c>
      <c r="B1243" s="76">
        <f t="shared" ca="1" si="128"/>
        <v>51.874999999999666</v>
      </c>
      <c r="C1243" s="76">
        <f t="shared" ca="1" si="128"/>
        <v>73.875000000000668</v>
      </c>
      <c r="D1243" s="76">
        <f t="shared" ca="1" si="128"/>
        <v>87.546874999999332</v>
      </c>
      <c r="E1243" s="76">
        <f t="shared" ca="1" si="128"/>
        <v>99.687500000000668</v>
      </c>
      <c r="F1243" s="76">
        <f t="shared" ca="1" si="128"/>
        <v>119.015625</v>
      </c>
      <c r="G1243" s="76">
        <f t="shared" ca="1" si="128"/>
        <v>132.48437499999994</v>
      </c>
      <c r="H1243" s="77">
        <f t="shared" ca="1" si="128"/>
        <v>146.15625000000134</v>
      </c>
    </row>
    <row r="1244" spans="1:8" ht="15.75" thickBot="1" x14ac:dyDescent="0.3">
      <c r="A1244" s="75">
        <f t="shared" ca="1" si="127"/>
        <v>41.75</v>
      </c>
      <c r="B1244" s="76">
        <f t="shared" ca="1" si="128"/>
        <v>51.91666666666633</v>
      </c>
      <c r="C1244" s="76">
        <f t="shared" ca="1" si="128"/>
        <v>73.916666666667339</v>
      </c>
      <c r="D1244" s="76">
        <f t="shared" ca="1" si="128"/>
        <v>87.614583333332661</v>
      </c>
      <c r="E1244" s="76">
        <f t="shared" ca="1" si="128"/>
        <v>99.791666666667339</v>
      </c>
      <c r="F1244" s="76">
        <f t="shared" ca="1" si="128"/>
        <v>119.09375</v>
      </c>
      <c r="G1244" s="76">
        <f t="shared" ca="1" si="128"/>
        <v>132.5729166666666</v>
      </c>
      <c r="H1244" s="77">
        <f t="shared" ca="1" si="128"/>
        <v>146.27083333333468</v>
      </c>
    </row>
    <row r="1245" spans="1:8" ht="15.75" thickBot="1" x14ac:dyDescent="0.3">
      <c r="A1245" s="75">
        <f t="shared" ca="1" si="127"/>
        <v>41.875</v>
      </c>
      <c r="B1245" s="76">
        <f t="shared" ca="1" si="128"/>
        <v>51.958333333332995</v>
      </c>
      <c r="C1245" s="76">
        <f t="shared" ca="1" si="128"/>
        <v>73.958333333334011</v>
      </c>
      <c r="D1245" s="76">
        <f t="shared" ca="1" si="128"/>
        <v>87.682291666665989</v>
      </c>
      <c r="E1245" s="76">
        <f t="shared" ca="1" si="128"/>
        <v>99.895833333334011</v>
      </c>
      <c r="F1245" s="76">
        <f t="shared" ca="1" si="128"/>
        <v>119.171875</v>
      </c>
      <c r="G1245" s="76">
        <f t="shared" ca="1" si="128"/>
        <v>132.66145833333326</v>
      </c>
      <c r="H1245" s="77">
        <f t="shared" ca="1" si="128"/>
        <v>146.38541666666802</v>
      </c>
    </row>
    <row r="1246" spans="1:8" ht="15.75" thickBot="1" x14ac:dyDescent="0.3">
      <c r="A1246" s="75">
        <f t="shared" ca="1" si="127"/>
        <v>42</v>
      </c>
      <c r="B1246" s="76">
        <f t="shared" ca="1" si="128"/>
        <v>51.999999999999659</v>
      </c>
      <c r="C1246" s="76">
        <f t="shared" ca="1" si="128"/>
        <v>74.000000000000682</v>
      </c>
      <c r="D1246" s="76">
        <f t="shared" ca="1" si="128"/>
        <v>87.749999999999318</v>
      </c>
      <c r="E1246" s="76">
        <f t="shared" ca="1" si="128"/>
        <v>100.00000000000068</v>
      </c>
      <c r="F1246" s="76">
        <f t="shared" ca="1" si="128"/>
        <v>119.25</v>
      </c>
      <c r="G1246" s="76">
        <f t="shared" ca="1" si="128"/>
        <v>132.74999999999991</v>
      </c>
      <c r="H1246" s="77">
        <f t="shared" ca="1" si="128"/>
        <v>146.50000000000136</v>
      </c>
    </row>
    <row r="1247" spans="1:8" ht="15.75" thickBot="1" x14ac:dyDescent="0.3">
      <c r="A1247" s="75">
        <f t="shared" ca="1" si="127"/>
        <v>42.125</v>
      </c>
      <c r="B1247" s="76">
        <f t="shared" ca="1" si="128"/>
        <v>52.041666666666323</v>
      </c>
      <c r="C1247" s="76">
        <f t="shared" ca="1" si="128"/>
        <v>74.041666666667354</v>
      </c>
      <c r="D1247" s="76">
        <f t="shared" ca="1" si="128"/>
        <v>87.817708333332646</v>
      </c>
      <c r="E1247" s="76">
        <f t="shared" ca="1" si="128"/>
        <v>100.10416666666735</v>
      </c>
      <c r="F1247" s="76">
        <f t="shared" ca="1" si="128"/>
        <v>119.328125</v>
      </c>
      <c r="G1247" s="76">
        <f t="shared" ca="1" si="128"/>
        <v>132.83854166666657</v>
      </c>
      <c r="H1247" s="77">
        <f t="shared" ca="1" si="128"/>
        <v>146.61458333333471</v>
      </c>
    </row>
    <row r="1248" spans="1:8" ht="15.75" thickBot="1" x14ac:dyDescent="0.3">
      <c r="A1248" s="75">
        <f t="shared" ca="1" si="127"/>
        <v>42.25</v>
      </c>
      <c r="B1248" s="76">
        <f t="shared" ref="B1248:H1263" ca="1" si="129">IF($A1248="","",((B$1297-B$1105)/192)+B1247)</f>
        <v>52.083333333332988</v>
      </c>
      <c r="C1248" s="76">
        <f t="shared" ca="1" si="129"/>
        <v>74.083333333334025</v>
      </c>
      <c r="D1248" s="76">
        <f t="shared" ca="1" si="129"/>
        <v>87.885416666665975</v>
      </c>
      <c r="E1248" s="76">
        <f t="shared" ca="1" si="129"/>
        <v>100.20833333333402</v>
      </c>
      <c r="F1248" s="76">
        <f t="shared" ca="1" si="129"/>
        <v>119.40625</v>
      </c>
      <c r="G1248" s="76">
        <f t="shared" ca="1" si="129"/>
        <v>132.92708333333323</v>
      </c>
      <c r="H1248" s="77">
        <f t="shared" ca="1" si="129"/>
        <v>146.72916666666805</v>
      </c>
    </row>
    <row r="1249" spans="1:8" ht="15.75" thickBot="1" x14ac:dyDescent="0.3">
      <c r="A1249" s="75">
        <f t="shared" ca="1" si="127"/>
        <v>42.375</v>
      </c>
      <c r="B1249" s="76">
        <f t="shared" ca="1" si="129"/>
        <v>52.124999999999652</v>
      </c>
      <c r="C1249" s="76">
        <f t="shared" ca="1" si="129"/>
        <v>74.125000000000696</v>
      </c>
      <c r="D1249" s="76">
        <f t="shared" ca="1" si="129"/>
        <v>87.953124999999304</v>
      </c>
      <c r="E1249" s="76">
        <f t="shared" ca="1" si="129"/>
        <v>100.3125000000007</v>
      </c>
      <c r="F1249" s="76">
        <f t="shared" ca="1" si="129"/>
        <v>119.484375</v>
      </c>
      <c r="G1249" s="76">
        <f t="shared" ca="1" si="129"/>
        <v>133.01562499999989</v>
      </c>
      <c r="H1249" s="77">
        <f t="shared" ca="1" si="129"/>
        <v>146.84375000000139</v>
      </c>
    </row>
    <row r="1250" spans="1:8" ht="15.75" thickBot="1" x14ac:dyDescent="0.3">
      <c r="A1250" s="75">
        <f t="shared" ca="1" si="127"/>
        <v>42.5</v>
      </c>
      <c r="B1250" s="76">
        <f t="shared" ca="1" si="129"/>
        <v>52.166666666666316</v>
      </c>
      <c r="C1250" s="76">
        <f t="shared" ca="1" si="129"/>
        <v>74.166666666667368</v>
      </c>
      <c r="D1250" s="76">
        <f t="shared" ca="1" si="129"/>
        <v>88.020833333332632</v>
      </c>
      <c r="E1250" s="76">
        <f t="shared" ca="1" si="129"/>
        <v>100.41666666666737</v>
      </c>
      <c r="F1250" s="76">
        <f t="shared" ca="1" si="129"/>
        <v>119.5625</v>
      </c>
      <c r="G1250" s="76">
        <f t="shared" ca="1" si="129"/>
        <v>133.10416666666654</v>
      </c>
      <c r="H1250" s="77">
        <f t="shared" ca="1" si="129"/>
        <v>146.95833333333474</v>
      </c>
    </row>
    <row r="1251" spans="1:8" ht="15.75" thickBot="1" x14ac:dyDescent="0.3">
      <c r="A1251" s="75">
        <f t="shared" ca="1" si="127"/>
        <v>42.625</v>
      </c>
      <c r="B1251" s="76">
        <f t="shared" ca="1" si="129"/>
        <v>52.20833333333298</v>
      </c>
      <c r="C1251" s="76">
        <f t="shared" ca="1" si="129"/>
        <v>74.208333333334039</v>
      </c>
      <c r="D1251" s="76">
        <f t="shared" ca="1" si="129"/>
        <v>88.088541666665961</v>
      </c>
      <c r="E1251" s="76">
        <f t="shared" ca="1" si="129"/>
        <v>100.52083333333404</v>
      </c>
      <c r="F1251" s="76">
        <f t="shared" ca="1" si="129"/>
        <v>119.640625</v>
      </c>
      <c r="G1251" s="76">
        <f t="shared" ca="1" si="129"/>
        <v>133.1927083333332</v>
      </c>
      <c r="H1251" s="77">
        <f t="shared" ca="1" si="129"/>
        <v>147.07291666666808</v>
      </c>
    </row>
    <row r="1252" spans="1:8" ht="15.75" thickBot="1" x14ac:dyDescent="0.3">
      <c r="A1252" s="75">
        <f t="shared" ca="1" si="127"/>
        <v>42.75</v>
      </c>
      <c r="B1252" s="76">
        <f t="shared" ca="1" si="129"/>
        <v>52.249999999999645</v>
      </c>
      <c r="C1252" s="76">
        <f t="shared" ca="1" si="129"/>
        <v>74.250000000000711</v>
      </c>
      <c r="D1252" s="76">
        <f t="shared" ca="1" si="129"/>
        <v>88.156249999999289</v>
      </c>
      <c r="E1252" s="76">
        <f t="shared" ca="1" si="129"/>
        <v>100.62500000000071</v>
      </c>
      <c r="F1252" s="76">
        <f t="shared" ca="1" si="129"/>
        <v>119.71875</v>
      </c>
      <c r="G1252" s="76">
        <f t="shared" ca="1" si="129"/>
        <v>133.28124999999986</v>
      </c>
      <c r="H1252" s="77">
        <f t="shared" ca="1" si="129"/>
        <v>147.18750000000142</v>
      </c>
    </row>
    <row r="1253" spans="1:8" ht="15.75" thickBot="1" x14ac:dyDescent="0.3">
      <c r="A1253" s="75">
        <f t="shared" ca="1" si="127"/>
        <v>42.875</v>
      </c>
      <c r="B1253" s="76">
        <f t="shared" ca="1" si="129"/>
        <v>52.291666666666309</v>
      </c>
      <c r="C1253" s="76">
        <f t="shared" ca="1" si="129"/>
        <v>74.291666666667382</v>
      </c>
      <c r="D1253" s="76">
        <f t="shared" ca="1" si="129"/>
        <v>88.223958333332618</v>
      </c>
      <c r="E1253" s="76">
        <f t="shared" ca="1" si="129"/>
        <v>100.72916666666738</v>
      </c>
      <c r="F1253" s="76">
        <f t="shared" ca="1" si="129"/>
        <v>119.796875</v>
      </c>
      <c r="G1253" s="76">
        <f t="shared" ca="1" si="129"/>
        <v>133.36979166666652</v>
      </c>
      <c r="H1253" s="77">
        <f t="shared" ca="1" si="129"/>
        <v>147.30208333333476</v>
      </c>
    </row>
    <row r="1254" spans="1:8" ht="15.75" thickBot="1" x14ac:dyDescent="0.3">
      <c r="A1254" s="75">
        <f t="shared" ca="1" si="127"/>
        <v>43</v>
      </c>
      <c r="B1254" s="76">
        <f t="shared" ca="1" si="129"/>
        <v>52.333333333332973</v>
      </c>
      <c r="C1254" s="76">
        <f t="shared" ca="1" si="129"/>
        <v>74.333333333334053</v>
      </c>
      <c r="D1254" s="76">
        <f t="shared" ca="1" si="129"/>
        <v>88.291666666665947</v>
      </c>
      <c r="E1254" s="76">
        <f t="shared" ca="1" si="129"/>
        <v>100.83333333333405</v>
      </c>
      <c r="F1254" s="76">
        <f t="shared" ca="1" si="129"/>
        <v>119.875</v>
      </c>
      <c r="G1254" s="76">
        <f t="shared" ca="1" si="129"/>
        <v>133.45833333333317</v>
      </c>
      <c r="H1254" s="77">
        <f t="shared" ca="1" si="129"/>
        <v>147.41666666666811</v>
      </c>
    </row>
    <row r="1255" spans="1:8" ht="15.75" thickBot="1" x14ac:dyDescent="0.3">
      <c r="A1255" s="75">
        <f t="shared" ca="1" si="127"/>
        <v>43.125</v>
      </c>
      <c r="B1255" s="76">
        <f t="shared" ca="1" si="129"/>
        <v>52.374999999999638</v>
      </c>
      <c r="C1255" s="76">
        <f t="shared" ca="1" si="129"/>
        <v>74.375000000000725</v>
      </c>
      <c r="D1255" s="76">
        <f t="shared" ca="1" si="129"/>
        <v>88.359374999999275</v>
      </c>
      <c r="E1255" s="76">
        <f t="shared" ca="1" si="129"/>
        <v>100.93750000000072</v>
      </c>
      <c r="F1255" s="76">
        <f t="shared" ca="1" si="129"/>
        <v>119.953125</v>
      </c>
      <c r="G1255" s="76">
        <f t="shared" ca="1" si="129"/>
        <v>133.54687499999983</v>
      </c>
      <c r="H1255" s="77">
        <f t="shared" ca="1" si="129"/>
        <v>147.53125000000145</v>
      </c>
    </row>
    <row r="1256" spans="1:8" ht="15.75" thickBot="1" x14ac:dyDescent="0.3">
      <c r="A1256" s="75">
        <f t="shared" ca="1" si="127"/>
        <v>43.25</v>
      </c>
      <c r="B1256" s="76">
        <f t="shared" ca="1" si="129"/>
        <v>52.416666666666302</v>
      </c>
      <c r="C1256" s="76">
        <f t="shared" ca="1" si="129"/>
        <v>74.416666666667396</v>
      </c>
      <c r="D1256" s="76">
        <f t="shared" ca="1" si="129"/>
        <v>88.427083333332604</v>
      </c>
      <c r="E1256" s="76">
        <f t="shared" ca="1" si="129"/>
        <v>101.0416666666674</v>
      </c>
      <c r="F1256" s="76">
        <f t="shared" ca="1" si="129"/>
        <v>120.03125</v>
      </c>
      <c r="G1256" s="76">
        <f t="shared" ca="1" si="129"/>
        <v>133.63541666666649</v>
      </c>
      <c r="H1256" s="77">
        <f t="shared" ca="1" si="129"/>
        <v>147.64583333333479</v>
      </c>
    </row>
    <row r="1257" spans="1:8" ht="15.75" thickBot="1" x14ac:dyDescent="0.3">
      <c r="A1257" s="75">
        <f t="shared" ca="1" si="127"/>
        <v>43.375</v>
      </c>
      <c r="B1257" s="76">
        <f t="shared" ca="1" si="129"/>
        <v>52.458333333332966</v>
      </c>
      <c r="C1257" s="76">
        <f t="shared" ca="1" si="129"/>
        <v>74.458333333334068</v>
      </c>
      <c r="D1257" s="76">
        <f t="shared" ca="1" si="129"/>
        <v>88.494791666665932</v>
      </c>
      <c r="E1257" s="76">
        <f t="shared" ca="1" si="129"/>
        <v>101.14583333333407</v>
      </c>
      <c r="F1257" s="76">
        <f t="shared" ca="1" si="129"/>
        <v>120.109375</v>
      </c>
      <c r="G1257" s="76">
        <f t="shared" ca="1" si="129"/>
        <v>133.72395833333314</v>
      </c>
      <c r="H1257" s="77">
        <f t="shared" ca="1" si="129"/>
        <v>147.76041666666814</v>
      </c>
    </row>
    <row r="1258" spans="1:8" ht="15.75" thickBot="1" x14ac:dyDescent="0.3">
      <c r="A1258" s="75">
        <f t="shared" ca="1" si="127"/>
        <v>43.5</v>
      </c>
      <c r="B1258" s="76">
        <f t="shared" ca="1" si="129"/>
        <v>52.499999999999631</v>
      </c>
      <c r="C1258" s="76">
        <f t="shared" ca="1" si="129"/>
        <v>74.500000000000739</v>
      </c>
      <c r="D1258" s="76">
        <f t="shared" ca="1" si="129"/>
        <v>88.562499999999261</v>
      </c>
      <c r="E1258" s="76">
        <f t="shared" ca="1" si="129"/>
        <v>101.25000000000074</v>
      </c>
      <c r="F1258" s="76">
        <f t="shared" ca="1" si="129"/>
        <v>120.1875</v>
      </c>
      <c r="G1258" s="76">
        <f t="shared" ca="1" si="129"/>
        <v>133.8124999999998</v>
      </c>
      <c r="H1258" s="77">
        <f t="shared" ca="1" si="129"/>
        <v>147.87500000000148</v>
      </c>
    </row>
    <row r="1259" spans="1:8" ht="15.75" thickBot="1" x14ac:dyDescent="0.3">
      <c r="A1259" s="75">
        <f t="shared" ca="1" si="127"/>
        <v>43.625</v>
      </c>
      <c r="B1259" s="76">
        <f t="shared" ca="1" si="129"/>
        <v>52.541666666666295</v>
      </c>
      <c r="C1259" s="76">
        <f t="shared" ca="1" si="129"/>
        <v>74.54166666666741</v>
      </c>
      <c r="D1259" s="76">
        <f t="shared" ca="1" si="129"/>
        <v>88.63020833333259</v>
      </c>
      <c r="E1259" s="76">
        <f t="shared" ca="1" si="129"/>
        <v>101.35416666666741</v>
      </c>
      <c r="F1259" s="76">
        <f t="shared" ca="1" si="129"/>
        <v>120.265625</v>
      </c>
      <c r="G1259" s="76">
        <f t="shared" ca="1" si="129"/>
        <v>133.90104166666646</v>
      </c>
      <c r="H1259" s="77">
        <f t="shared" ca="1" si="129"/>
        <v>147.98958333333482</v>
      </c>
    </row>
    <row r="1260" spans="1:8" ht="15.75" thickBot="1" x14ac:dyDescent="0.3">
      <c r="A1260" s="75">
        <f t="shared" ca="1" si="127"/>
        <v>43.75</v>
      </c>
      <c r="B1260" s="76">
        <f t="shared" ca="1" si="129"/>
        <v>52.583333333332959</v>
      </c>
      <c r="C1260" s="76">
        <f t="shared" ca="1" si="129"/>
        <v>74.583333333334082</v>
      </c>
      <c r="D1260" s="76">
        <f t="shared" ca="1" si="129"/>
        <v>88.697916666665918</v>
      </c>
      <c r="E1260" s="76">
        <f t="shared" ca="1" si="129"/>
        <v>101.45833333333408</v>
      </c>
      <c r="F1260" s="76">
        <f t="shared" ca="1" si="129"/>
        <v>120.34375</v>
      </c>
      <c r="G1260" s="76">
        <f t="shared" ca="1" si="129"/>
        <v>133.98958333333312</v>
      </c>
      <c r="H1260" s="77">
        <f t="shared" ca="1" si="129"/>
        <v>148.10416666666816</v>
      </c>
    </row>
    <row r="1261" spans="1:8" ht="15.75" thickBot="1" x14ac:dyDescent="0.3">
      <c r="A1261" s="75">
        <f t="shared" ca="1" si="127"/>
        <v>43.875</v>
      </c>
      <c r="B1261" s="76">
        <f t="shared" ca="1" si="129"/>
        <v>52.624999999999623</v>
      </c>
      <c r="C1261" s="76">
        <f t="shared" ca="1" si="129"/>
        <v>74.625000000000753</v>
      </c>
      <c r="D1261" s="76">
        <f t="shared" ca="1" si="129"/>
        <v>88.765624999999247</v>
      </c>
      <c r="E1261" s="76">
        <f t="shared" ca="1" si="129"/>
        <v>101.56250000000075</v>
      </c>
      <c r="F1261" s="76">
        <f t="shared" ca="1" si="129"/>
        <v>120.421875</v>
      </c>
      <c r="G1261" s="76">
        <f t="shared" ca="1" si="129"/>
        <v>134.07812499999977</v>
      </c>
      <c r="H1261" s="77">
        <f t="shared" ca="1" si="129"/>
        <v>148.21875000000151</v>
      </c>
    </row>
    <row r="1262" spans="1:8" ht="15.75" thickBot="1" x14ac:dyDescent="0.3">
      <c r="A1262" s="75">
        <f t="shared" ca="1" si="127"/>
        <v>44</v>
      </c>
      <c r="B1262" s="76">
        <f t="shared" ca="1" si="129"/>
        <v>52.666666666666288</v>
      </c>
      <c r="C1262" s="76">
        <f t="shared" ca="1" si="129"/>
        <v>74.666666666667425</v>
      </c>
      <c r="D1262" s="76">
        <f t="shared" ca="1" si="129"/>
        <v>88.833333333332575</v>
      </c>
      <c r="E1262" s="76">
        <f t="shared" ca="1" si="129"/>
        <v>101.66666666666742</v>
      </c>
      <c r="F1262" s="76">
        <f t="shared" ca="1" si="129"/>
        <v>120.5</v>
      </c>
      <c r="G1262" s="76">
        <f t="shared" ca="1" si="129"/>
        <v>134.16666666666643</v>
      </c>
      <c r="H1262" s="77">
        <f t="shared" ca="1" si="129"/>
        <v>148.33333333333485</v>
      </c>
    </row>
    <row r="1263" spans="1:8" ht="15.75" thickBot="1" x14ac:dyDescent="0.3">
      <c r="A1263" s="75">
        <f t="shared" ca="1" si="127"/>
        <v>44.125</v>
      </c>
      <c r="B1263" s="76">
        <f t="shared" ca="1" si="129"/>
        <v>52.708333333332952</v>
      </c>
      <c r="C1263" s="76">
        <f t="shared" ca="1" si="129"/>
        <v>74.708333333334096</v>
      </c>
      <c r="D1263" s="76">
        <f t="shared" ca="1" si="129"/>
        <v>88.901041666665904</v>
      </c>
      <c r="E1263" s="76">
        <f t="shared" ca="1" si="129"/>
        <v>101.7708333333341</v>
      </c>
      <c r="F1263" s="76">
        <f t="shared" ca="1" si="129"/>
        <v>120.578125</v>
      </c>
      <c r="G1263" s="76">
        <f t="shared" ca="1" si="129"/>
        <v>134.25520833333309</v>
      </c>
      <c r="H1263" s="77">
        <f t="shared" ca="1" si="129"/>
        <v>148.44791666666819</v>
      </c>
    </row>
    <row r="1264" spans="1:8" ht="15.75" thickBot="1" x14ac:dyDescent="0.3">
      <c r="A1264" s="75">
        <f t="shared" ca="1" si="127"/>
        <v>44.25</v>
      </c>
      <c r="B1264" s="76">
        <f t="shared" ref="B1264:H1279" ca="1" si="130">IF($A1264="","",((B$1297-B$1105)/192)+B1263)</f>
        <v>52.749999999999616</v>
      </c>
      <c r="C1264" s="76">
        <f t="shared" ca="1" si="130"/>
        <v>74.750000000000767</v>
      </c>
      <c r="D1264" s="76">
        <f t="shared" ca="1" si="130"/>
        <v>88.968749999999233</v>
      </c>
      <c r="E1264" s="76">
        <f t="shared" ca="1" si="130"/>
        <v>101.87500000000077</v>
      </c>
      <c r="F1264" s="76">
        <f t="shared" ca="1" si="130"/>
        <v>120.65625</v>
      </c>
      <c r="G1264" s="76">
        <f t="shared" ca="1" si="130"/>
        <v>134.34374999999974</v>
      </c>
      <c r="H1264" s="77">
        <f t="shared" ca="1" si="130"/>
        <v>148.56250000000153</v>
      </c>
    </row>
    <row r="1265" spans="1:8" ht="15.75" thickBot="1" x14ac:dyDescent="0.3">
      <c r="A1265" s="75">
        <f t="shared" ca="1" si="127"/>
        <v>44.375</v>
      </c>
      <c r="B1265" s="76">
        <f t="shared" ca="1" si="130"/>
        <v>52.791666666666281</v>
      </c>
      <c r="C1265" s="76">
        <f t="shared" ca="1" si="130"/>
        <v>74.791666666667439</v>
      </c>
      <c r="D1265" s="76">
        <f t="shared" ca="1" si="130"/>
        <v>89.036458333332561</v>
      </c>
      <c r="E1265" s="76">
        <f t="shared" ca="1" si="130"/>
        <v>101.97916666666744</v>
      </c>
      <c r="F1265" s="76">
        <f t="shared" ca="1" si="130"/>
        <v>120.734375</v>
      </c>
      <c r="G1265" s="76">
        <f t="shared" ca="1" si="130"/>
        <v>134.4322916666664</v>
      </c>
      <c r="H1265" s="77">
        <f t="shared" ca="1" si="130"/>
        <v>148.67708333333488</v>
      </c>
    </row>
    <row r="1266" spans="1:8" ht="15.75" thickBot="1" x14ac:dyDescent="0.3">
      <c r="A1266" s="75">
        <f t="shared" ca="1" si="127"/>
        <v>44.5</v>
      </c>
      <c r="B1266" s="76">
        <f t="shared" ca="1" si="130"/>
        <v>52.833333333332945</v>
      </c>
      <c r="C1266" s="76">
        <f t="shared" ca="1" si="130"/>
        <v>74.83333333333411</v>
      </c>
      <c r="D1266" s="76">
        <f t="shared" ca="1" si="130"/>
        <v>89.10416666666589</v>
      </c>
      <c r="E1266" s="76">
        <f t="shared" ca="1" si="130"/>
        <v>102.08333333333411</v>
      </c>
      <c r="F1266" s="76">
        <f t="shared" ca="1" si="130"/>
        <v>120.8125</v>
      </c>
      <c r="G1266" s="76">
        <f t="shared" ca="1" si="130"/>
        <v>134.52083333333306</v>
      </c>
      <c r="H1266" s="77">
        <f t="shared" ca="1" si="130"/>
        <v>148.79166666666822</v>
      </c>
    </row>
    <row r="1267" spans="1:8" ht="15.75" thickBot="1" x14ac:dyDescent="0.3">
      <c r="A1267" s="75">
        <f t="shared" ca="1" si="127"/>
        <v>44.625</v>
      </c>
      <c r="B1267" s="76">
        <f t="shared" ca="1" si="130"/>
        <v>52.874999999999609</v>
      </c>
      <c r="C1267" s="76">
        <f t="shared" ca="1" si="130"/>
        <v>74.875000000000782</v>
      </c>
      <c r="D1267" s="76">
        <f t="shared" ca="1" si="130"/>
        <v>89.171874999999218</v>
      </c>
      <c r="E1267" s="76">
        <f t="shared" ca="1" si="130"/>
        <v>102.18750000000078</v>
      </c>
      <c r="F1267" s="76">
        <f t="shared" ca="1" si="130"/>
        <v>120.890625</v>
      </c>
      <c r="G1267" s="76">
        <f t="shared" ca="1" si="130"/>
        <v>134.60937499999972</v>
      </c>
      <c r="H1267" s="77">
        <f t="shared" ca="1" si="130"/>
        <v>148.90625000000156</v>
      </c>
    </row>
    <row r="1268" spans="1:8" ht="15.75" thickBot="1" x14ac:dyDescent="0.3">
      <c r="A1268" s="75">
        <f t="shared" ca="1" si="127"/>
        <v>44.75</v>
      </c>
      <c r="B1268" s="76">
        <f t="shared" ca="1" si="130"/>
        <v>52.916666666666273</v>
      </c>
      <c r="C1268" s="76">
        <f t="shared" ca="1" si="130"/>
        <v>74.916666666667453</v>
      </c>
      <c r="D1268" s="76">
        <f t="shared" ca="1" si="130"/>
        <v>89.239583333332547</v>
      </c>
      <c r="E1268" s="76">
        <f t="shared" ca="1" si="130"/>
        <v>102.29166666666745</v>
      </c>
      <c r="F1268" s="76">
        <f t="shared" ca="1" si="130"/>
        <v>120.96875</v>
      </c>
      <c r="G1268" s="76">
        <f t="shared" ca="1" si="130"/>
        <v>134.69791666666637</v>
      </c>
      <c r="H1268" s="77">
        <f t="shared" ca="1" si="130"/>
        <v>149.02083333333491</v>
      </c>
    </row>
    <row r="1269" spans="1:8" ht="15.75" thickBot="1" x14ac:dyDescent="0.3">
      <c r="A1269" s="75">
        <f t="shared" ca="1" si="127"/>
        <v>44.875</v>
      </c>
      <c r="B1269" s="76">
        <f t="shared" ca="1" si="130"/>
        <v>52.958333333332938</v>
      </c>
      <c r="C1269" s="76">
        <f t="shared" ca="1" si="130"/>
        <v>74.958333333334124</v>
      </c>
      <c r="D1269" s="76">
        <f t="shared" ca="1" si="130"/>
        <v>89.307291666665876</v>
      </c>
      <c r="E1269" s="76">
        <f t="shared" ca="1" si="130"/>
        <v>102.39583333333412</v>
      </c>
      <c r="F1269" s="76">
        <f t="shared" ca="1" si="130"/>
        <v>121.046875</v>
      </c>
      <c r="G1269" s="76">
        <f t="shared" ca="1" si="130"/>
        <v>134.78645833333303</v>
      </c>
      <c r="H1269" s="77">
        <f t="shared" ca="1" si="130"/>
        <v>149.13541666666825</v>
      </c>
    </row>
    <row r="1270" spans="1:8" ht="15.75" thickBot="1" x14ac:dyDescent="0.3">
      <c r="A1270" s="75">
        <f t="shared" ca="1" si="127"/>
        <v>45</v>
      </c>
      <c r="B1270" s="76">
        <f t="shared" ca="1" si="130"/>
        <v>52.999999999999602</v>
      </c>
      <c r="C1270" s="76">
        <f t="shared" ca="1" si="130"/>
        <v>75.000000000000796</v>
      </c>
      <c r="D1270" s="76">
        <f t="shared" ca="1" si="130"/>
        <v>89.374999999999204</v>
      </c>
      <c r="E1270" s="76">
        <f t="shared" ca="1" si="130"/>
        <v>102.5000000000008</v>
      </c>
      <c r="F1270" s="76">
        <f t="shared" ca="1" si="130"/>
        <v>121.125</v>
      </c>
      <c r="G1270" s="76">
        <f t="shared" ca="1" si="130"/>
        <v>134.87499999999969</v>
      </c>
      <c r="H1270" s="77">
        <f t="shared" ca="1" si="130"/>
        <v>149.25000000000159</v>
      </c>
    </row>
    <row r="1271" spans="1:8" ht="15.75" thickBot="1" x14ac:dyDescent="0.3">
      <c r="A1271" s="75">
        <f t="shared" ca="1" si="127"/>
        <v>45.125</v>
      </c>
      <c r="B1271" s="76">
        <f t="shared" ca="1" si="130"/>
        <v>53.041666666666266</v>
      </c>
      <c r="C1271" s="76">
        <f t="shared" ca="1" si="130"/>
        <v>75.041666666667467</v>
      </c>
      <c r="D1271" s="76">
        <f t="shared" ca="1" si="130"/>
        <v>89.442708333332533</v>
      </c>
      <c r="E1271" s="76">
        <f t="shared" ca="1" si="130"/>
        <v>102.60416666666747</v>
      </c>
      <c r="F1271" s="76">
        <f t="shared" ca="1" si="130"/>
        <v>121.203125</v>
      </c>
      <c r="G1271" s="76">
        <f t="shared" ca="1" si="130"/>
        <v>134.96354166666634</v>
      </c>
      <c r="H1271" s="77">
        <f t="shared" ca="1" si="130"/>
        <v>149.36458333333493</v>
      </c>
    </row>
    <row r="1272" spans="1:8" ht="15.75" thickBot="1" x14ac:dyDescent="0.3">
      <c r="A1272" s="75">
        <f t="shared" ca="1" si="127"/>
        <v>45.25</v>
      </c>
      <c r="B1272" s="76">
        <f t="shared" ca="1" si="130"/>
        <v>53.083333333332931</v>
      </c>
      <c r="C1272" s="76">
        <f t="shared" ca="1" si="130"/>
        <v>75.083333333334139</v>
      </c>
      <c r="D1272" s="76">
        <f t="shared" ca="1" si="130"/>
        <v>89.510416666665861</v>
      </c>
      <c r="E1272" s="76">
        <f t="shared" ca="1" si="130"/>
        <v>102.70833333333414</v>
      </c>
      <c r="F1272" s="76">
        <f t="shared" ca="1" si="130"/>
        <v>121.28125</v>
      </c>
      <c r="G1272" s="76">
        <f t="shared" ca="1" si="130"/>
        <v>135.052083333333</v>
      </c>
      <c r="H1272" s="77">
        <f t="shared" ca="1" si="130"/>
        <v>149.47916666666828</v>
      </c>
    </row>
    <row r="1273" spans="1:8" ht="15.75" thickBot="1" x14ac:dyDescent="0.3">
      <c r="A1273" s="75">
        <f t="shared" ca="1" si="127"/>
        <v>45.375</v>
      </c>
      <c r="B1273" s="76">
        <f t="shared" ca="1" si="130"/>
        <v>53.124999999999595</v>
      </c>
      <c r="C1273" s="76">
        <f t="shared" ca="1" si="130"/>
        <v>75.12500000000081</v>
      </c>
      <c r="D1273" s="76">
        <f t="shared" ca="1" si="130"/>
        <v>89.57812499999919</v>
      </c>
      <c r="E1273" s="76">
        <f t="shared" ca="1" si="130"/>
        <v>102.81250000000081</v>
      </c>
      <c r="F1273" s="76">
        <f t="shared" ca="1" si="130"/>
        <v>121.359375</v>
      </c>
      <c r="G1273" s="76">
        <f t="shared" ca="1" si="130"/>
        <v>135.14062499999966</v>
      </c>
      <c r="H1273" s="77">
        <f t="shared" ca="1" si="130"/>
        <v>149.59375000000162</v>
      </c>
    </row>
    <row r="1274" spans="1:8" ht="15.75" thickBot="1" x14ac:dyDescent="0.3">
      <c r="A1274" s="75">
        <f t="shared" ca="1" si="127"/>
        <v>45.5</v>
      </c>
      <c r="B1274" s="76">
        <f t="shared" ca="1" si="130"/>
        <v>53.166666666666259</v>
      </c>
      <c r="C1274" s="76">
        <f t="shared" ca="1" si="130"/>
        <v>75.166666666667481</v>
      </c>
      <c r="D1274" s="76">
        <f t="shared" ca="1" si="130"/>
        <v>89.645833333332519</v>
      </c>
      <c r="E1274" s="76">
        <f t="shared" ca="1" si="130"/>
        <v>102.91666666666748</v>
      </c>
      <c r="F1274" s="76">
        <f t="shared" ca="1" si="130"/>
        <v>121.4375</v>
      </c>
      <c r="G1274" s="76">
        <f t="shared" ca="1" si="130"/>
        <v>135.22916666666632</v>
      </c>
      <c r="H1274" s="77">
        <f t="shared" ca="1" si="130"/>
        <v>149.70833333333496</v>
      </c>
    </row>
    <row r="1275" spans="1:8" ht="15.75" thickBot="1" x14ac:dyDescent="0.3">
      <c r="A1275" s="75">
        <f t="shared" ca="1" si="127"/>
        <v>45.625</v>
      </c>
      <c r="B1275" s="76">
        <f t="shared" ca="1" si="130"/>
        <v>53.208333333332924</v>
      </c>
      <c r="C1275" s="76">
        <f t="shared" ca="1" si="130"/>
        <v>75.208333333334153</v>
      </c>
      <c r="D1275" s="76">
        <f t="shared" ca="1" si="130"/>
        <v>89.713541666665847</v>
      </c>
      <c r="E1275" s="76">
        <f t="shared" ca="1" si="130"/>
        <v>103.02083333333415</v>
      </c>
      <c r="F1275" s="76">
        <f t="shared" ca="1" si="130"/>
        <v>121.515625</v>
      </c>
      <c r="G1275" s="76">
        <f t="shared" ca="1" si="130"/>
        <v>135.31770833333297</v>
      </c>
      <c r="H1275" s="77">
        <f t="shared" ca="1" si="130"/>
        <v>149.82291666666831</v>
      </c>
    </row>
    <row r="1276" spans="1:8" ht="15.75" thickBot="1" x14ac:dyDescent="0.3">
      <c r="A1276" s="75">
        <f t="shared" ca="1" si="127"/>
        <v>45.75</v>
      </c>
      <c r="B1276" s="76">
        <f t="shared" ca="1" si="130"/>
        <v>53.249999999999588</v>
      </c>
      <c r="C1276" s="76">
        <f t="shared" ca="1" si="130"/>
        <v>75.250000000000824</v>
      </c>
      <c r="D1276" s="76">
        <f t="shared" ca="1" si="130"/>
        <v>89.781249999999176</v>
      </c>
      <c r="E1276" s="76">
        <f t="shared" ca="1" si="130"/>
        <v>103.12500000000082</v>
      </c>
      <c r="F1276" s="76">
        <f t="shared" ca="1" si="130"/>
        <v>121.59375</v>
      </c>
      <c r="G1276" s="76">
        <f t="shared" ca="1" si="130"/>
        <v>135.40624999999963</v>
      </c>
      <c r="H1276" s="77">
        <f t="shared" ca="1" si="130"/>
        <v>149.93750000000165</v>
      </c>
    </row>
    <row r="1277" spans="1:8" ht="15.75" thickBot="1" x14ac:dyDescent="0.3">
      <c r="A1277" s="75">
        <f t="shared" ca="1" si="127"/>
        <v>45.875</v>
      </c>
      <c r="B1277" s="76">
        <f t="shared" ca="1" si="130"/>
        <v>53.291666666666252</v>
      </c>
      <c r="C1277" s="76">
        <f t="shared" ca="1" si="130"/>
        <v>75.291666666667496</v>
      </c>
      <c r="D1277" s="76">
        <f t="shared" ca="1" si="130"/>
        <v>89.848958333332504</v>
      </c>
      <c r="E1277" s="76">
        <f t="shared" ca="1" si="130"/>
        <v>103.2291666666675</v>
      </c>
      <c r="F1277" s="76">
        <f t="shared" ca="1" si="130"/>
        <v>121.671875</v>
      </c>
      <c r="G1277" s="76">
        <f t="shared" ca="1" si="130"/>
        <v>135.49479166666629</v>
      </c>
      <c r="H1277" s="77">
        <f t="shared" ca="1" si="130"/>
        <v>150.05208333333499</v>
      </c>
    </row>
    <row r="1278" spans="1:8" ht="15.75" thickBot="1" x14ac:dyDescent="0.3">
      <c r="A1278" s="75">
        <f t="shared" ca="1" si="127"/>
        <v>46</v>
      </c>
      <c r="B1278" s="76">
        <f t="shared" ca="1" si="130"/>
        <v>53.333333333332916</v>
      </c>
      <c r="C1278" s="76">
        <f t="shared" ca="1" si="130"/>
        <v>75.333333333334167</v>
      </c>
      <c r="D1278" s="76">
        <f t="shared" ca="1" si="130"/>
        <v>89.916666666665833</v>
      </c>
      <c r="E1278" s="76">
        <f t="shared" ca="1" si="130"/>
        <v>103.33333333333417</v>
      </c>
      <c r="F1278" s="76">
        <f t="shared" ca="1" si="130"/>
        <v>121.75</v>
      </c>
      <c r="G1278" s="76">
        <f t="shared" ca="1" si="130"/>
        <v>135.58333333333294</v>
      </c>
      <c r="H1278" s="77">
        <f t="shared" ca="1" si="130"/>
        <v>150.16666666666833</v>
      </c>
    </row>
    <row r="1279" spans="1:8" ht="15.75" thickBot="1" x14ac:dyDescent="0.3">
      <c r="A1279" s="75">
        <f t="shared" ca="1" si="127"/>
        <v>46.125</v>
      </c>
      <c r="B1279" s="76">
        <f t="shared" ca="1" si="130"/>
        <v>53.374999999999581</v>
      </c>
      <c r="C1279" s="76">
        <f t="shared" ca="1" si="130"/>
        <v>75.375000000000838</v>
      </c>
      <c r="D1279" s="76">
        <f t="shared" ca="1" si="130"/>
        <v>89.984374999999162</v>
      </c>
      <c r="E1279" s="76">
        <f t="shared" ca="1" si="130"/>
        <v>103.43750000000084</v>
      </c>
      <c r="F1279" s="76">
        <f t="shared" ca="1" si="130"/>
        <v>121.828125</v>
      </c>
      <c r="G1279" s="76">
        <f t="shared" ca="1" si="130"/>
        <v>135.6718749999996</v>
      </c>
      <c r="H1279" s="77">
        <f t="shared" ca="1" si="130"/>
        <v>150.28125000000168</v>
      </c>
    </row>
    <row r="1280" spans="1:8" ht="15.75" thickBot="1" x14ac:dyDescent="0.3">
      <c r="A1280" s="75">
        <f t="shared" ca="1" si="127"/>
        <v>46.25</v>
      </c>
      <c r="B1280" s="76">
        <f t="shared" ref="B1280:H1293" ca="1" si="131">IF($A1280="","",((B$1297-B$1105)/192)+B1279)</f>
        <v>53.416666666666245</v>
      </c>
      <c r="C1280" s="76">
        <f t="shared" ca="1" si="131"/>
        <v>75.41666666666751</v>
      </c>
      <c r="D1280" s="76">
        <f t="shared" ca="1" si="131"/>
        <v>90.05208333333249</v>
      </c>
      <c r="E1280" s="76">
        <f t="shared" ca="1" si="131"/>
        <v>103.54166666666751</v>
      </c>
      <c r="F1280" s="76">
        <f t="shared" ca="1" si="131"/>
        <v>121.90625</v>
      </c>
      <c r="G1280" s="76">
        <f t="shared" ca="1" si="131"/>
        <v>135.76041666666626</v>
      </c>
      <c r="H1280" s="77">
        <f t="shared" ca="1" si="131"/>
        <v>150.39583333333502</v>
      </c>
    </row>
    <row r="1281" spans="1:8" ht="15.75" thickBot="1" x14ac:dyDescent="0.3">
      <c r="A1281" s="75">
        <f t="shared" ca="1" si="127"/>
        <v>46.375</v>
      </c>
      <c r="B1281" s="76">
        <f t="shared" ca="1" si="131"/>
        <v>53.458333333332909</v>
      </c>
      <c r="C1281" s="76">
        <f t="shared" ca="1" si="131"/>
        <v>75.458333333334181</v>
      </c>
      <c r="D1281" s="76">
        <f t="shared" ca="1" si="131"/>
        <v>90.119791666665819</v>
      </c>
      <c r="E1281" s="76">
        <f t="shared" ca="1" si="131"/>
        <v>103.64583333333418</v>
      </c>
      <c r="F1281" s="76">
        <f t="shared" ca="1" si="131"/>
        <v>121.984375</v>
      </c>
      <c r="G1281" s="76">
        <f t="shared" ca="1" si="131"/>
        <v>135.84895833333292</v>
      </c>
      <c r="H1281" s="77">
        <f t="shared" ca="1" si="131"/>
        <v>150.51041666666836</v>
      </c>
    </row>
    <row r="1282" spans="1:8" ht="15.75" thickBot="1" x14ac:dyDescent="0.3">
      <c r="A1282" s="75">
        <f t="shared" ca="1" si="127"/>
        <v>46.5</v>
      </c>
      <c r="B1282" s="76">
        <f t="shared" ca="1" si="131"/>
        <v>53.499999999999574</v>
      </c>
      <c r="C1282" s="76">
        <f t="shared" ca="1" si="131"/>
        <v>75.500000000000853</v>
      </c>
      <c r="D1282" s="76">
        <f t="shared" ca="1" si="131"/>
        <v>90.187499999999147</v>
      </c>
      <c r="E1282" s="76">
        <f t="shared" ca="1" si="131"/>
        <v>103.75000000000085</v>
      </c>
      <c r="F1282" s="76">
        <f t="shared" ca="1" si="131"/>
        <v>122.0625</v>
      </c>
      <c r="G1282" s="76">
        <f t="shared" ca="1" si="131"/>
        <v>135.93749999999957</v>
      </c>
      <c r="H1282" s="77">
        <f t="shared" ca="1" si="131"/>
        <v>150.62500000000171</v>
      </c>
    </row>
    <row r="1283" spans="1:8" ht="15.75" thickBot="1" x14ac:dyDescent="0.3">
      <c r="A1283" s="75">
        <f t="shared" ca="1" si="127"/>
        <v>46.625</v>
      </c>
      <c r="B1283" s="76">
        <f t="shared" ca="1" si="131"/>
        <v>53.541666666666238</v>
      </c>
      <c r="C1283" s="76">
        <f t="shared" ca="1" si="131"/>
        <v>75.541666666667524</v>
      </c>
      <c r="D1283" s="76">
        <f t="shared" ca="1" si="131"/>
        <v>90.255208333332476</v>
      </c>
      <c r="E1283" s="76">
        <f t="shared" ca="1" si="131"/>
        <v>103.85416666666752</v>
      </c>
      <c r="F1283" s="76">
        <f t="shared" ca="1" si="131"/>
        <v>122.140625</v>
      </c>
      <c r="G1283" s="76">
        <f t="shared" ca="1" si="131"/>
        <v>136.02604166666623</v>
      </c>
      <c r="H1283" s="77">
        <f t="shared" ca="1" si="131"/>
        <v>150.73958333333505</v>
      </c>
    </row>
    <row r="1284" spans="1:8" ht="15.75" thickBot="1" x14ac:dyDescent="0.3">
      <c r="A1284" s="75">
        <f t="shared" ca="1" si="127"/>
        <v>46.75</v>
      </c>
      <c r="B1284" s="76">
        <f t="shared" ca="1" si="131"/>
        <v>53.583333333332902</v>
      </c>
      <c r="C1284" s="76">
        <f t="shared" ca="1" si="131"/>
        <v>75.583333333334195</v>
      </c>
      <c r="D1284" s="76">
        <f t="shared" ca="1" si="131"/>
        <v>90.322916666665805</v>
      </c>
      <c r="E1284" s="76">
        <f t="shared" ca="1" si="131"/>
        <v>103.9583333333342</v>
      </c>
      <c r="F1284" s="76">
        <f t="shared" ca="1" si="131"/>
        <v>122.21875</v>
      </c>
      <c r="G1284" s="76">
        <f t="shared" ca="1" si="131"/>
        <v>136.11458333333289</v>
      </c>
      <c r="H1284" s="77">
        <f t="shared" ca="1" si="131"/>
        <v>150.85416666666839</v>
      </c>
    </row>
    <row r="1285" spans="1:8" ht="15.75" thickBot="1" x14ac:dyDescent="0.3">
      <c r="A1285" s="75">
        <f t="shared" ca="1" si="127"/>
        <v>46.875</v>
      </c>
      <c r="B1285" s="76">
        <f t="shared" ca="1" si="131"/>
        <v>53.624999999999567</v>
      </c>
      <c r="C1285" s="76">
        <f t="shared" ca="1" si="131"/>
        <v>75.625000000000867</v>
      </c>
      <c r="D1285" s="76">
        <f t="shared" ca="1" si="131"/>
        <v>90.390624999999133</v>
      </c>
      <c r="E1285" s="76">
        <f t="shared" ca="1" si="131"/>
        <v>104.06250000000087</v>
      </c>
      <c r="F1285" s="76">
        <f t="shared" ca="1" si="131"/>
        <v>122.296875</v>
      </c>
      <c r="G1285" s="76">
        <f t="shared" ca="1" si="131"/>
        <v>136.20312499999955</v>
      </c>
      <c r="H1285" s="77">
        <f t="shared" ca="1" si="131"/>
        <v>150.96875000000173</v>
      </c>
    </row>
    <row r="1286" spans="1:8" ht="15.75" thickBot="1" x14ac:dyDescent="0.3">
      <c r="A1286" s="75">
        <f t="shared" ca="1" si="127"/>
        <v>47</v>
      </c>
      <c r="B1286" s="76">
        <f t="shared" ca="1" si="131"/>
        <v>53.666666666666231</v>
      </c>
      <c r="C1286" s="76">
        <f t="shared" ca="1" si="131"/>
        <v>75.666666666667538</v>
      </c>
      <c r="D1286" s="76">
        <f t="shared" ca="1" si="131"/>
        <v>90.458333333332462</v>
      </c>
      <c r="E1286" s="76">
        <f t="shared" ca="1" si="131"/>
        <v>104.16666666666754</v>
      </c>
      <c r="F1286" s="76">
        <f t="shared" ca="1" si="131"/>
        <v>122.375</v>
      </c>
      <c r="G1286" s="76">
        <f t="shared" ca="1" si="131"/>
        <v>136.2916666666662</v>
      </c>
      <c r="H1286" s="77">
        <f t="shared" ca="1" si="131"/>
        <v>151.08333333333508</v>
      </c>
    </row>
    <row r="1287" spans="1:8" ht="15.75" thickBot="1" x14ac:dyDescent="0.3">
      <c r="A1287" s="75">
        <f t="shared" ca="1" si="127"/>
        <v>47.125</v>
      </c>
      <c r="B1287" s="76">
        <f t="shared" ca="1" si="131"/>
        <v>53.708333333332895</v>
      </c>
      <c r="C1287" s="76">
        <f t="shared" ca="1" si="131"/>
        <v>75.70833333333421</v>
      </c>
      <c r="D1287" s="76">
        <f t="shared" ca="1" si="131"/>
        <v>90.52604166666579</v>
      </c>
      <c r="E1287" s="76">
        <f t="shared" ca="1" si="131"/>
        <v>104.27083333333421</v>
      </c>
      <c r="F1287" s="76">
        <f t="shared" ca="1" si="131"/>
        <v>122.453125</v>
      </c>
      <c r="G1287" s="76">
        <f t="shared" ca="1" si="131"/>
        <v>136.38020833333286</v>
      </c>
      <c r="H1287" s="77">
        <f t="shared" ca="1" si="131"/>
        <v>151.19791666666842</v>
      </c>
    </row>
    <row r="1288" spans="1:8" ht="15.75" thickBot="1" x14ac:dyDescent="0.3">
      <c r="A1288" s="75">
        <f t="shared" ca="1" si="127"/>
        <v>47.25</v>
      </c>
      <c r="B1288" s="76">
        <f t="shared" ca="1" si="131"/>
        <v>53.749999999999559</v>
      </c>
      <c r="C1288" s="76">
        <f t="shared" ca="1" si="131"/>
        <v>75.750000000000881</v>
      </c>
      <c r="D1288" s="76">
        <f t="shared" ca="1" si="131"/>
        <v>90.593749999999119</v>
      </c>
      <c r="E1288" s="76">
        <f t="shared" ca="1" si="131"/>
        <v>104.37500000000088</v>
      </c>
      <c r="F1288" s="76">
        <f t="shared" ca="1" si="131"/>
        <v>122.53125</v>
      </c>
      <c r="G1288" s="76">
        <f t="shared" ca="1" si="131"/>
        <v>136.46874999999952</v>
      </c>
      <c r="H1288" s="77">
        <f t="shared" ca="1" si="131"/>
        <v>151.31250000000176</v>
      </c>
    </row>
    <row r="1289" spans="1:8" ht="15.75" thickBot="1" x14ac:dyDescent="0.3">
      <c r="A1289" s="75">
        <f t="shared" ca="1" si="127"/>
        <v>47.375</v>
      </c>
      <c r="B1289" s="76">
        <f t="shared" ca="1" si="131"/>
        <v>53.791666666666224</v>
      </c>
      <c r="C1289" s="76">
        <f t="shared" ca="1" si="131"/>
        <v>75.791666666667552</v>
      </c>
      <c r="D1289" s="76">
        <f t="shared" ca="1" si="131"/>
        <v>90.661458333332448</v>
      </c>
      <c r="E1289" s="76">
        <f t="shared" ca="1" si="131"/>
        <v>104.47916666666755</v>
      </c>
      <c r="F1289" s="76">
        <f t="shared" ca="1" si="131"/>
        <v>122.609375</v>
      </c>
      <c r="G1289" s="76">
        <f t="shared" ca="1" si="131"/>
        <v>136.55729166666617</v>
      </c>
      <c r="H1289" s="77">
        <f t="shared" ca="1" si="131"/>
        <v>151.4270833333351</v>
      </c>
    </row>
    <row r="1290" spans="1:8" ht="15.75" thickBot="1" x14ac:dyDescent="0.3">
      <c r="A1290" s="75">
        <f t="shared" ca="1" si="127"/>
        <v>47.5</v>
      </c>
      <c r="B1290" s="76">
        <f t="shared" ca="1" si="131"/>
        <v>53.833333333332888</v>
      </c>
      <c r="C1290" s="76">
        <f t="shared" ca="1" si="131"/>
        <v>75.833333333334224</v>
      </c>
      <c r="D1290" s="76">
        <f t="shared" ca="1" si="131"/>
        <v>90.729166666665776</v>
      </c>
      <c r="E1290" s="76">
        <f t="shared" ca="1" si="131"/>
        <v>104.58333333333422</v>
      </c>
      <c r="F1290" s="76">
        <f t="shared" ca="1" si="131"/>
        <v>122.6875</v>
      </c>
      <c r="G1290" s="76">
        <f t="shared" ca="1" si="131"/>
        <v>136.64583333333283</v>
      </c>
      <c r="H1290" s="77">
        <f t="shared" ca="1" si="131"/>
        <v>151.54166666666845</v>
      </c>
    </row>
    <row r="1291" spans="1:8" ht="15.75" thickBot="1" x14ac:dyDescent="0.3">
      <c r="A1291" s="75">
        <f t="shared" ca="1" si="127"/>
        <v>47.625</v>
      </c>
      <c r="B1291" s="76">
        <f t="shared" ca="1" si="131"/>
        <v>53.874999999999552</v>
      </c>
      <c r="C1291" s="76">
        <f t="shared" ca="1" si="131"/>
        <v>75.875000000000895</v>
      </c>
      <c r="D1291" s="76">
        <f t="shared" ca="1" si="131"/>
        <v>90.796874999999105</v>
      </c>
      <c r="E1291" s="76">
        <f t="shared" ca="1" si="131"/>
        <v>104.6875000000009</v>
      </c>
      <c r="F1291" s="76">
        <f t="shared" ca="1" si="131"/>
        <v>122.765625</v>
      </c>
      <c r="G1291" s="76">
        <f t="shared" ca="1" si="131"/>
        <v>136.73437499999949</v>
      </c>
      <c r="H1291" s="77">
        <f t="shared" ca="1" si="131"/>
        <v>151.65625000000179</v>
      </c>
    </row>
    <row r="1292" spans="1:8" ht="15.75" thickBot="1" x14ac:dyDescent="0.3">
      <c r="A1292" s="75">
        <f t="shared" ca="1" si="127"/>
        <v>47.75</v>
      </c>
      <c r="B1292" s="76">
        <f t="shared" ca="1" si="131"/>
        <v>53.916666666666217</v>
      </c>
      <c r="C1292" s="76">
        <f t="shared" ca="1" si="131"/>
        <v>75.916666666667567</v>
      </c>
      <c r="D1292" s="76">
        <f t="shared" ca="1" si="131"/>
        <v>90.864583333332433</v>
      </c>
      <c r="E1292" s="76">
        <f t="shared" ca="1" si="131"/>
        <v>104.79166666666757</v>
      </c>
      <c r="F1292" s="76">
        <f t="shared" ca="1" si="131"/>
        <v>122.84375</v>
      </c>
      <c r="G1292" s="76">
        <f t="shared" ca="1" si="131"/>
        <v>136.82291666666615</v>
      </c>
      <c r="H1292" s="77">
        <f t="shared" ca="1" si="131"/>
        <v>151.77083333333513</v>
      </c>
    </row>
    <row r="1293" spans="1:8" ht="15.75" thickBot="1" x14ac:dyDescent="0.3">
      <c r="A1293" s="75">
        <f t="shared" ca="1" si="127"/>
        <v>47.875</v>
      </c>
      <c r="B1293" s="76">
        <f t="shared" ca="1" si="131"/>
        <v>53.958333333332881</v>
      </c>
      <c r="C1293" s="76">
        <f t="shared" ca="1" si="131"/>
        <v>75.958333333334238</v>
      </c>
      <c r="D1293" s="76">
        <f t="shared" ca="1" si="131"/>
        <v>90.932291666665762</v>
      </c>
      <c r="E1293" s="76">
        <f t="shared" ca="1" si="131"/>
        <v>104.89583333333424</v>
      </c>
      <c r="F1293" s="76">
        <f t="shared" ca="1" si="131"/>
        <v>122.921875</v>
      </c>
      <c r="G1293" s="76">
        <f t="shared" ca="1" si="131"/>
        <v>136.9114583333328</v>
      </c>
      <c r="H1293" s="77">
        <f t="shared" ca="1" si="131"/>
        <v>151.88541666666848</v>
      </c>
    </row>
    <row r="1294" spans="1:8" ht="15.75" thickBot="1" x14ac:dyDescent="0.3">
      <c r="A1294" s="78" t="str">
        <f>IF('[1]Design Rainfall'!AD42="","",'[1]Design Rainfall'!AD42)</f>
        <v/>
      </c>
      <c r="B1294" s="79" t="str">
        <f>IF('[1]Design Rainfall'!AE42="","",'[1]Design Rainfall'!AE42)</f>
        <v/>
      </c>
      <c r="C1294" s="79" t="str">
        <f>IF('[1]Design Rainfall'!AF42="","",'[1]Design Rainfall'!AF42)</f>
        <v/>
      </c>
      <c r="D1294" s="79" t="str">
        <f>IF('[1]Design Rainfall'!AG42="","",'[1]Design Rainfall'!AG42)</f>
        <v/>
      </c>
      <c r="E1294" s="79" t="str">
        <f>IF('[1]Design Rainfall'!AH42="","",'[1]Design Rainfall'!AH42)</f>
        <v/>
      </c>
      <c r="F1294" s="79" t="str">
        <f>IF('[1]Design Rainfall'!AI42="","",'[1]Design Rainfall'!AI42)</f>
        <v/>
      </c>
      <c r="G1294" s="79" t="str">
        <f>IF('[1]Design Rainfall'!AJ42="","",'[1]Design Rainfall'!AJ42)</f>
        <v/>
      </c>
      <c r="H1294" s="80" t="str">
        <f>IF('[1]Design Rainfall'!AK42="","",'[1]Design Rainfall'!AK42)</f>
        <v/>
      </c>
    </row>
    <row r="1295" spans="1:8" ht="15.75" thickBot="1" x14ac:dyDescent="0.3">
      <c r="A1295" s="75">
        <f ca="1">IF($A$1297="","",ROUND(A1294+0.125,3))</f>
        <v>48.125</v>
      </c>
      <c r="B1295" s="76">
        <f ca="1">IF($A1295="","",((B$1489-B$1297)/192)+B1294)</f>
        <v>54.057291666666664</v>
      </c>
      <c r="C1295" s="76">
        <f t="shared" ref="C1295:H1310" ca="1" si="132">IF($A1295="","",((C$1489-C$1297)/192)+C1294)</f>
        <v>76.0625</v>
      </c>
      <c r="D1295" s="76">
        <f t="shared" ca="1" si="132"/>
        <v>91.0625</v>
      </c>
      <c r="E1295" s="76">
        <f t="shared" ca="1" si="132"/>
        <v>105.06770833333333</v>
      </c>
      <c r="F1295" s="76">
        <f t="shared" ca="1" si="132"/>
        <v>123.08854166666667</v>
      </c>
      <c r="G1295" s="76">
        <f t="shared" ca="1" si="132"/>
        <v>137.09375</v>
      </c>
      <c r="H1295" s="77">
        <f t="shared" ca="1" si="132"/>
        <v>152.10416666666666</v>
      </c>
    </row>
    <row r="1296" spans="1:8" ht="15.75" thickBot="1" x14ac:dyDescent="0.3">
      <c r="A1296" s="75">
        <f t="shared" ref="A1296:A1359" ca="1" si="133">IF($A$1297="","",ROUND(A1295+0.125,3))</f>
        <v>48.25</v>
      </c>
      <c r="B1296" s="76">
        <f t="shared" ref="B1296:H1311" ca="1" si="134">IF($A1296="","",((B$1489-B$1297)/192)+B1295)</f>
        <v>54.114583333333329</v>
      </c>
      <c r="C1296" s="76">
        <f t="shared" ca="1" si="132"/>
        <v>76.125</v>
      </c>
      <c r="D1296" s="76">
        <f t="shared" ca="1" si="132"/>
        <v>91.125</v>
      </c>
      <c r="E1296" s="76">
        <f t="shared" ca="1" si="132"/>
        <v>105.13541666666666</v>
      </c>
      <c r="F1296" s="76">
        <f t="shared" ca="1" si="132"/>
        <v>123.17708333333334</v>
      </c>
      <c r="G1296" s="76">
        <f t="shared" ca="1" si="132"/>
        <v>137.1875</v>
      </c>
      <c r="H1296" s="77">
        <f t="shared" ca="1" si="132"/>
        <v>152.20833333333331</v>
      </c>
    </row>
    <row r="1297" spans="1:8" ht="15.75" thickBot="1" x14ac:dyDescent="0.3">
      <c r="A1297" s="75">
        <f t="shared" ca="1" si="133"/>
        <v>48.375</v>
      </c>
      <c r="B1297" s="76">
        <f t="shared" ca="1" si="134"/>
        <v>54.171874999999993</v>
      </c>
      <c r="C1297" s="76">
        <f t="shared" ca="1" si="132"/>
        <v>76.1875</v>
      </c>
      <c r="D1297" s="76">
        <f t="shared" ca="1" si="132"/>
        <v>91.1875</v>
      </c>
      <c r="E1297" s="76">
        <f t="shared" ca="1" si="132"/>
        <v>105.20312499999999</v>
      </c>
      <c r="F1297" s="76">
        <f t="shared" ca="1" si="132"/>
        <v>123.26562500000001</v>
      </c>
      <c r="G1297" s="76">
        <f t="shared" ca="1" si="132"/>
        <v>137.28125</v>
      </c>
      <c r="H1297" s="77">
        <f t="shared" ca="1" si="132"/>
        <v>152.31249999999997</v>
      </c>
    </row>
    <row r="1298" spans="1:8" ht="15.75" thickBot="1" x14ac:dyDescent="0.3">
      <c r="A1298" s="75">
        <f t="shared" ca="1" si="133"/>
        <v>48.5</v>
      </c>
      <c r="B1298" s="76">
        <f t="shared" ca="1" si="134"/>
        <v>54.229166666666657</v>
      </c>
      <c r="C1298" s="76">
        <f t="shared" ca="1" si="132"/>
        <v>76.25</v>
      </c>
      <c r="D1298" s="76">
        <f t="shared" ca="1" si="132"/>
        <v>91.25</v>
      </c>
      <c r="E1298" s="76">
        <f t="shared" ca="1" si="132"/>
        <v>105.27083333333331</v>
      </c>
      <c r="F1298" s="76">
        <f t="shared" ca="1" si="132"/>
        <v>123.35416666666669</v>
      </c>
      <c r="G1298" s="76">
        <f t="shared" ca="1" si="132"/>
        <v>137.375</v>
      </c>
      <c r="H1298" s="77">
        <f t="shared" ca="1" si="132"/>
        <v>152.41666666666663</v>
      </c>
    </row>
    <row r="1299" spans="1:8" ht="15.75" thickBot="1" x14ac:dyDescent="0.3">
      <c r="A1299" s="75">
        <f t="shared" ca="1" si="133"/>
        <v>48.625</v>
      </c>
      <c r="B1299" s="76">
        <f t="shared" ca="1" si="134"/>
        <v>54.286458333333321</v>
      </c>
      <c r="C1299" s="76">
        <f t="shared" ca="1" si="132"/>
        <v>76.3125</v>
      </c>
      <c r="D1299" s="76">
        <f t="shared" ca="1" si="132"/>
        <v>91.3125</v>
      </c>
      <c r="E1299" s="76">
        <f t="shared" ca="1" si="132"/>
        <v>105.33854166666664</v>
      </c>
      <c r="F1299" s="76">
        <f t="shared" ca="1" si="132"/>
        <v>123.44270833333336</v>
      </c>
      <c r="G1299" s="76">
        <f t="shared" ca="1" si="132"/>
        <v>137.46875</v>
      </c>
      <c r="H1299" s="77">
        <f t="shared" ca="1" si="132"/>
        <v>152.52083333333329</v>
      </c>
    </row>
    <row r="1300" spans="1:8" ht="15.75" thickBot="1" x14ac:dyDescent="0.3">
      <c r="A1300" s="75">
        <f t="shared" ca="1" si="133"/>
        <v>48.75</v>
      </c>
      <c r="B1300" s="76">
        <f t="shared" ca="1" si="134"/>
        <v>54.343749999999986</v>
      </c>
      <c r="C1300" s="76">
        <f t="shared" ca="1" si="132"/>
        <v>76.375</v>
      </c>
      <c r="D1300" s="76">
        <f t="shared" ca="1" si="132"/>
        <v>91.375</v>
      </c>
      <c r="E1300" s="76">
        <f t="shared" ca="1" si="132"/>
        <v>105.40624999999997</v>
      </c>
      <c r="F1300" s="76">
        <f t="shared" ca="1" si="132"/>
        <v>123.53125000000003</v>
      </c>
      <c r="G1300" s="76">
        <f t="shared" ca="1" si="132"/>
        <v>137.5625</v>
      </c>
      <c r="H1300" s="77">
        <f t="shared" ca="1" si="132"/>
        <v>152.62499999999994</v>
      </c>
    </row>
    <row r="1301" spans="1:8" ht="15.75" thickBot="1" x14ac:dyDescent="0.3">
      <c r="A1301" s="75">
        <f t="shared" ca="1" si="133"/>
        <v>48.875</v>
      </c>
      <c r="B1301" s="76">
        <f t="shared" ca="1" si="134"/>
        <v>54.40104166666665</v>
      </c>
      <c r="C1301" s="76">
        <f t="shared" ca="1" si="132"/>
        <v>76.4375</v>
      </c>
      <c r="D1301" s="76">
        <f t="shared" ca="1" si="132"/>
        <v>91.4375</v>
      </c>
      <c r="E1301" s="76">
        <f t="shared" ca="1" si="132"/>
        <v>105.4739583333333</v>
      </c>
      <c r="F1301" s="76">
        <f t="shared" ca="1" si="132"/>
        <v>123.6197916666667</v>
      </c>
      <c r="G1301" s="76">
        <f t="shared" ca="1" si="132"/>
        <v>137.65625</v>
      </c>
      <c r="H1301" s="77">
        <f t="shared" ca="1" si="132"/>
        <v>152.7291666666666</v>
      </c>
    </row>
    <row r="1302" spans="1:8" ht="15.75" thickBot="1" x14ac:dyDescent="0.3">
      <c r="A1302" s="75">
        <f t="shared" ca="1" si="133"/>
        <v>49</v>
      </c>
      <c r="B1302" s="76">
        <f t="shared" ca="1" si="134"/>
        <v>54.458333333333314</v>
      </c>
      <c r="C1302" s="76">
        <f t="shared" ca="1" si="132"/>
        <v>76.5</v>
      </c>
      <c r="D1302" s="76">
        <f t="shared" ca="1" si="132"/>
        <v>91.5</v>
      </c>
      <c r="E1302" s="76">
        <f t="shared" ca="1" si="132"/>
        <v>105.54166666666663</v>
      </c>
      <c r="F1302" s="76">
        <f t="shared" ca="1" si="132"/>
        <v>123.70833333333337</v>
      </c>
      <c r="G1302" s="76">
        <f t="shared" ca="1" si="132"/>
        <v>137.75</v>
      </c>
      <c r="H1302" s="77">
        <f t="shared" ca="1" si="132"/>
        <v>152.83333333333326</v>
      </c>
    </row>
    <row r="1303" spans="1:8" ht="15.75" thickBot="1" x14ac:dyDescent="0.3">
      <c r="A1303" s="75">
        <f t="shared" ca="1" si="133"/>
        <v>49.125</v>
      </c>
      <c r="B1303" s="76">
        <f t="shared" ca="1" si="134"/>
        <v>54.515624999999979</v>
      </c>
      <c r="C1303" s="76">
        <f t="shared" ca="1" si="132"/>
        <v>76.5625</v>
      </c>
      <c r="D1303" s="76">
        <f t="shared" ca="1" si="132"/>
        <v>91.5625</v>
      </c>
      <c r="E1303" s="76">
        <f t="shared" ca="1" si="132"/>
        <v>105.60937499999996</v>
      </c>
      <c r="F1303" s="76">
        <f t="shared" ca="1" si="132"/>
        <v>123.79687500000004</v>
      </c>
      <c r="G1303" s="76">
        <f t="shared" ca="1" si="132"/>
        <v>137.84375</v>
      </c>
      <c r="H1303" s="77">
        <f t="shared" ca="1" si="132"/>
        <v>152.93749999999991</v>
      </c>
    </row>
    <row r="1304" spans="1:8" ht="15.75" thickBot="1" x14ac:dyDescent="0.3">
      <c r="A1304" s="75">
        <f t="shared" ca="1" si="133"/>
        <v>49.25</v>
      </c>
      <c r="B1304" s="76">
        <f t="shared" ca="1" si="134"/>
        <v>54.572916666666643</v>
      </c>
      <c r="C1304" s="76">
        <f t="shared" ca="1" si="132"/>
        <v>76.625</v>
      </c>
      <c r="D1304" s="76">
        <f t="shared" ca="1" si="132"/>
        <v>91.625</v>
      </c>
      <c r="E1304" s="76">
        <f t="shared" ca="1" si="132"/>
        <v>105.67708333333329</v>
      </c>
      <c r="F1304" s="76">
        <f t="shared" ca="1" si="132"/>
        <v>123.88541666666671</v>
      </c>
      <c r="G1304" s="76">
        <f t="shared" ca="1" si="132"/>
        <v>137.9375</v>
      </c>
      <c r="H1304" s="77">
        <f t="shared" ca="1" si="132"/>
        <v>153.04166666666657</v>
      </c>
    </row>
    <row r="1305" spans="1:8" ht="15.75" thickBot="1" x14ac:dyDescent="0.3">
      <c r="A1305" s="75">
        <f t="shared" ca="1" si="133"/>
        <v>49.375</v>
      </c>
      <c r="B1305" s="76">
        <f t="shared" ca="1" si="134"/>
        <v>54.630208333333307</v>
      </c>
      <c r="C1305" s="76">
        <f t="shared" ca="1" si="132"/>
        <v>76.6875</v>
      </c>
      <c r="D1305" s="76">
        <f t="shared" ca="1" si="132"/>
        <v>91.6875</v>
      </c>
      <c r="E1305" s="76">
        <f t="shared" ca="1" si="132"/>
        <v>105.74479166666661</v>
      </c>
      <c r="F1305" s="76">
        <f t="shared" ca="1" si="132"/>
        <v>123.97395833333339</v>
      </c>
      <c r="G1305" s="76">
        <f t="shared" ca="1" si="132"/>
        <v>138.03125</v>
      </c>
      <c r="H1305" s="77">
        <f t="shared" ca="1" si="132"/>
        <v>153.14583333333323</v>
      </c>
    </row>
    <row r="1306" spans="1:8" ht="15.75" thickBot="1" x14ac:dyDescent="0.3">
      <c r="A1306" s="75">
        <f t="shared" ca="1" si="133"/>
        <v>49.5</v>
      </c>
      <c r="B1306" s="76">
        <f t="shared" ca="1" si="134"/>
        <v>54.687499999999972</v>
      </c>
      <c r="C1306" s="76">
        <f t="shared" ca="1" si="132"/>
        <v>76.75</v>
      </c>
      <c r="D1306" s="76">
        <f t="shared" ca="1" si="132"/>
        <v>91.75</v>
      </c>
      <c r="E1306" s="76">
        <f t="shared" ca="1" si="132"/>
        <v>105.81249999999994</v>
      </c>
      <c r="F1306" s="76">
        <f t="shared" ca="1" si="132"/>
        <v>124.06250000000006</v>
      </c>
      <c r="G1306" s="76">
        <f t="shared" ca="1" si="132"/>
        <v>138.125</v>
      </c>
      <c r="H1306" s="77">
        <f t="shared" ca="1" si="132"/>
        <v>153.24999999999989</v>
      </c>
    </row>
    <row r="1307" spans="1:8" ht="15.75" thickBot="1" x14ac:dyDescent="0.3">
      <c r="A1307" s="75">
        <f t="shared" ca="1" si="133"/>
        <v>49.625</v>
      </c>
      <c r="B1307" s="76">
        <f t="shared" ca="1" si="134"/>
        <v>54.744791666666636</v>
      </c>
      <c r="C1307" s="76">
        <f t="shared" ca="1" si="132"/>
        <v>76.8125</v>
      </c>
      <c r="D1307" s="76">
        <f t="shared" ca="1" si="132"/>
        <v>91.8125</v>
      </c>
      <c r="E1307" s="76">
        <f t="shared" ca="1" si="132"/>
        <v>105.88020833333327</v>
      </c>
      <c r="F1307" s="76">
        <f t="shared" ca="1" si="132"/>
        <v>124.15104166666673</v>
      </c>
      <c r="G1307" s="76">
        <f t="shared" ca="1" si="132"/>
        <v>138.21875</v>
      </c>
      <c r="H1307" s="77">
        <f t="shared" ca="1" si="132"/>
        <v>153.35416666666654</v>
      </c>
    </row>
    <row r="1308" spans="1:8" ht="15.75" thickBot="1" x14ac:dyDescent="0.3">
      <c r="A1308" s="75">
        <f t="shared" ca="1" si="133"/>
        <v>49.75</v>
      </c>
      <c r="B1308" s="76">
        <f t="shared" ca="1" si="134"/>
        <v>54.8020833333333</v>
      </c>
      <c r="C1308" s="76">
        <f t="shared" ca="1" si="132"/>
        <v>76.875</v>
      </c>
      <c r="D1308" s="76">
        <f t="shared" ca="1" si="132"/>
        <v>91.875</v>
      </c>
      <c r="E1308" s="76">
        <f t="shared" ca="1" si="132"/>
        <v>105.9479166666666</v>
      </c>
      <c r="F1308" s="76">
        <f t="shared" ca="1" si="132"/>
        <v>124.2395833333334</v>
      </c>
      <c r="G1308" s="76">
        <f t="shared" ca="1" si="132"/>
        <v>138.3125</v>
      </c>
      <c r="H1308" s="77">
        <f t="shared" ca="1" si="132"/>
        <v>153.4583333333332</v>
      </c>
    </row>
    <row r="1309" spans="1:8" ht="15.75" thickBot="1" x14ac:dyDescent="0.3">
      <c r="A1309" s="75">
        <f t="shared" ca="1" si="133"/>
        <v>49.875</v>
      </c>
      <c r="B1309" s="76">
        <f t="shared" ca="1" si="134"/>
        <v>54.859374999999964</v>
      </c>
      <c r="C1309" s="76">
        <f t="shared" ca="1" si="132"/>
        <v>76.9375</v>
      </c>
      <c r="D1309" s="76">
        <f t="shared" ca="1" si="132"/>
        <v>91.9375</v>
      </c>
      <c r="E1309" s="76">
        <f t="shared" ca="1" si="132"/>
        <v>106.01562499999993</v>
      </c>
      <c r="F1309" s="76">
        <f t="shared" ca="1" si="132"/>
        <v>124.32812500000007</v>
      </c>
      <c r="G1309" s="76">
        <f t="shared" ca="1" si="132"/>
        <v>138.40625</v>
      </c>
      <c r="H1309" s="77">
        <f t="shared" ca="1" si="132"/>
        <v>153.56249999999986</v>
      </c>
    </row>
    <row r="1310" spans="1:8" ht="15.75" thickBot="1" x14ac:dyDescent="0.3">
      <c r="A1310" s="75">
        <f t="shared" ca="1" si="133"/>
        <v>50</v>
      </c>
      <c r="B1310" s="76">
        <f t="shared" ca="1" si="134"/>
        <v>54.916666666666629</v>
      </c>
      <c r="C1310" s="76">
        <f t="shared" ca="1" si="132"/>
        <v>77</v>
      </c>
      <c r="D1310" s="76">
        <f t="shared" ca="1" si="132"/>
        <v>92</v>
      </c>
      <c r="E1310" s="76">
        <f t="shared" ca="1" si="132"/>
        <v>106.08333333333326</v>
      </c>
      <c r="F1310" s="76">
        <f t="shared" ca="1" si="132"/>
        <v>124.41666666666674</v>
      </c>
      <c r="G1310" s="76">
        <f t="shared" ca="1" si="132"/>
        <v>138.5</v>
      </c>
      <c r="H1310" s="77">
        <f t="shared" ca="1" si="132"/>
        <v>153.66666666666652</v>
      </c>
    </row>
    <row r="1311" spans="1:8" ht="15.75" thickBot="1" x14ac:dyDescent="0.3">
      <c r="A1311" s="75">
        <f t="shared" ca="1" si="133"/>
        <v>50.125</v>
      </c>
      <c r="B1311" s="76">
        <f t="shared" ca="1" si="134"/>
        <v>54.973958333333293</v>
      </c>
      <c r="C1311" s="76">
        <f t="shared" ca="1" si="134"/>
        <v>77.0625</v>
      </c>
      <c r="D1311" s="76">
        <f t="shared" ca="1" si="134"/>
        <v>92.0625</v>
      </c>
      <c r="E1311" s="76">
        <f t="shared" ca="1" si="134"/>
        <v>106.15104166666659</v>
      </c>
      <c r="F1311" s="76">
        <f t="shared" ca="1" si="134"/>
        <v>124.50520833333341</v>
      </c>
      <c r="G1311" s="76">
        <f t="shared" ca="1" si="134"/>
        <v>138.59375</v>
      </c>
      <c r="H1311" s="77">
        <f t="shared" ca="1" si="134"/>
        <v>153.77083333333317</v>
      </c>
    </row>
    <row r="1312" spans="1:8" ht="15.75" thickBot="1" x14ac:dyDescent="0.3">
      <c r="A1312" s="75">
        <f t="shared" ca="1" si="133"/>
        <v>50.25</v>
      </c>
      <c r="B1312" s="76">
        <f t="shared" ref="B1312:H1327" ca="1" si="135">IF($A1312="","",((B$1489-B$1297)/192)+B1311)</f>
        <v>55.031249999999957</v>
      </c>
      <c r="C1312" s="76">
        <f t="shared" ca="1" si="135"/>
        <v>77.125</v>
      </c>
      <c r="D1312" s="76">
        <f t="shared" ca="1" si="135"/>
        <v>92.125</v>
      </c>
      <c r="E1312" s="76">
        <f t="shared" ca="1" si="135"/>
        <v>106.21874999999991</v>
      </c>
      <c r="F1312" s="76">
        <f t="shared" ca="1" si="135"/>
        <v>124.59375000000009</v>
      </c>
      <c r="G1312" s="76">
        <f t="shared" ca="1" si="135"/>
        <v>138.6875</v>
      </c>
      <c r="H1312" s="77">
        <f t="shared" ca="1" si="135"/>
        <v>153.87499999999983</v>
      </c>
    </row>
    <row r="1313" spans="1:8" ht="15.75" thickBot="1" x14ac:dyDescent="0.3">
      <c r="A1313" s="75">
        <f t="shared" ca="1" si="133"/>
        <v>50.375</v>
      </c>
      <c r="B1313" s="76">
        <f t="shared" ca="1" si="135"/>
        <v>55.088541666666622</v>
      </c>
      <c r="C1313" s="76">
        <f t="shared" ca="1" si="135"/>
        <v>77.1875</v>
      </c>
      <c r="D1313" s="76">
        <f t="shared" ca="1" si="135"/>
        <v>92.1875</v>
      </c>
      <c r="E1313" s="76">
        <f t="shared" ca="1" si="135"/>
        <v>106.28645833333324</v>
      </c>
      <c r="F1313" s="76">
        <f t="shared" ca="1" si="135"/>
        <v>124.68229166666676</v>
      </c>
      <c r="G1313" s="76">
        <f t="shared" ca="1" si="135"/>
        <v>138.78125</v>
      </c>
      <c r="H1313" s="77">
        <f t="shared" ca="1" si="135"/>
        <v>153.97916666666649</v>
      </c>
    </row>
    <row r="1314" spans="1:8" ht="15.75" thickBot="1" x14ac:dyDescent="0.3">
      <c r="A1314" s="75">
        <f t="shared" ca="1" si="133"/>
        <v>50.5</v>
      </c>
      <c r="B1314" s="76">
        <f t="shared" ca="1" si="135"/>
        <v>55.145833333333286</v>
      </c>
      <c r="C1314" s="76">
        <f t="shared" ca="1" si="135"/>
        <v>77.25</v>
      </c>
      <c r="D1314" s="76">
        <f t="shared" ca="1" si="135"/>
        <v>92.25</v>
      </c>
      <c r="E1314" s="76">
        <f t="shared" ca="1" si="135"/>
        <v>106.35416666666657</v>
      </c>
      <c r="F1314" s="76">
        <f t="shared" ca="1" si="135"/>
        <v>124.77083333333343</v>
      </c>
      <c r="G1314" s="76">
        <f t="shared" ca="1" si="135"/>
        <v>138.875</v>
      </c>
      <c r="H1314" s="77">
        <f t="shared" ca="1" si="135"/>
        <v>154.08333333333314</v>
      </c>
    </row>
    <row r="1315" spans="1:8" ht="15.75" thickBot="1" x14ac:dyDescent="0.3">
      <c r="A1315" s="75">
        <f t="shared" ca="1" si="133"/>
        <v>50.625</v>
      </c>
      <c r="B1315" s="76">
        <f t="shared" ca="1" si="135"/>
        <v>55.20312499999995</v>
      </c>
      <c r="C1315" s="76">
        <f t="shared" ca="1" si="135"/>
        <v>77.3125</v>
      </c>
      <c r="D1315" s="76">
        <f t="shared" ca="1" si="135"/>
        <v>92.3125</v>
      </c>
      <c r="E1315" s="76">
        <f t="shared" ca="1" si="135"/>
        <v>106.4218749999999</v>
      </c>
      <c r="F1315" s="76">
        <f t="shared" ca="1" si="135"/>
        <v>124.8593750000001</v>
      </c>
      <c r="G1315" s="76">
        <f t="shared" ca="1" si="135"/>
        <v>138.96875</v>
      </c>
      <c r="H1315" s="77">
        <f t="shared" ca="1" si="135"/>
        <v>154.1874999999998</v>
      </c>
    </row>
    <row r="1316" spans="1:8" ht="15.75" thickBot="1" x14ac:dyDescent="0.3">
      <c r="A1316" s="75">
        <f t="shared" ca="1" si="133"/>
        <v>50.75</v>
      </c>
      <c r="B1316" s="76">
        <f t="shared" ca="1" si="135"/>
        <v>55.260416666666615</v>
      </c>
      <c r="C1316" s="76">
        <f t="shared" ca="1" si="135"/>
        <v>77.375</v>
      </c>
      <c r="D1316" s="76">
        <f t="shared" ca="1" si="135"/>
        <v>92.375</v>
      </c>
      <c r="E1316" s="76">
        <f t="shared" ca="1" si="135"/>
        <v>106.48958333333323</v>
      </c>
      <c r="F1316" s="76">
        <f t="shared" ca="1" si="135"/>
        <v>124.94791666666677</v>
      </c>
      <c r="G1316" s="76">
        <f t="shared" ca="1" si="135"/>
        <v>139.0625</v>
      </c>
      <c r="H1316" s="77">
        <f t="shared" ca="1" si="135"/>
        <v>154.29166666666646</v>
      </c>
    </row>
    <row r="1317" spans="1:8" ht="15.75" thickBot="1" x14ac:dyDescent="0.3">
      <c r="A1317" s="75">
        <f t="shared" ca="1" si="133"/>
        <v>50.875</v>
      </c>
      <c r="B1317" s="76">
        <f t="shared" ca="1" si="135"/>
        <v>55.317708333333279</v>
      </c>
      <c r="C1317" s="76">
        <f t="shared" ca="1" si="135"/>
        <v>77.4375</v>
      </c>
      <c r="D1317" s="76">
        <f t="shared" ca="1" si="135"/>
        <v>92.4375</v>
      </c>
      <c r="E1317" s="76">
        <f t="shared" ca="1" si="135"/>
        <v>106.55729166666656</v>
      </c>
      <c r="F1317" s="76">
        <f t="shared" ca="1" si="135"/>
        <v>125.03645833333344</v>
      </c>
      <c r="G1317" s="76">
        <f t="shared" ca="1" si="135"/>
        <v>139.15625</v>
      </c>
      <c r="H1317" s="77">
        <f t="shared" ca="1" si="135"/>
        <v>154.39583333333312</v>
      </c>
    </row>
    <row r="1318" spans="1:8" ht="15.75" thickBot="1" x14ac:dyDescent="0.3">
      <c r="A1318" s="75">
        <f t="shared" ca="1" si="133"/>
        <v>51</v>
      </c>
      <c r="B1318" s="76">
        <f t="shared" ca="1" si="135"/>
        <v>55.374999999999943</v>
      </c>
      <c r="C1318" s="76">
        <f t="shared" ca="1" si="135"/>
        <v>77.5</v>
      </c>
      <c r="D1318" s="76">
        <f t="shared" ca="1" si="135"/>
        <v>92.5</v>
      </c>
      <c r="E1318" s="76">
        <f t="shared" ca="1" si="135"/>
        <v>106.62499999999989</v>
      </c>
      <c r="F1318" s="76">
        <f t="shared" ca="1" si="135"/>
        <v>125.12500000000011</v>
      </c>
      <c r="G1318" s="76">
        <f t="shared" ca="1" si="135"/>
        <v>139.25</v>
      </c>
      <c r="H1318" s="77">
        <f t="shared" ca="1" si="135"/>
        <v>154.49999999999977</v>
      </c>
    </row>
    <row r="1319" spans="1:8" ht="15.75" thickBot="1" x14ac:dyDescent="0.3">
      <c r="A1319" s="75">
        <f t="shared" ca="1" si="133"/>
        <v>51.125</v>
      </c>
      <c r="B1319" s="76">
        <f t="shared" ca="1" si="135"/>
        <v>55.432291666666607</v>
      </c>
      <c r="C1319" s="76">
        <f t="shared" ca="1" si="135"/>
        <v>77.5625</v>
      </c>
      <c r="D1319" s="76">
        <f t="shared" ca="1" si="135"/>
        <v>92.5625</v>
      </c>
      <c r="E1319" s="76">
        <f t="shared" ca="1" si="135"/>
        <v>106.69270833333321</v>
      </c>
      <c r="F1319" s="76">
        <f t="shared" ca="1" si="135"/>
        <v>125.21354166666679</v>
      </c>
      <c r="G1319" s="76">
        <f t="shared" ca="1" si="135"/>
        <v>139.34375</v>
      </c>
      <c r="H1319" s="77">
        <f t="shared" ca="1" si="135"/>
        <v>154.60416666666643</v>
      </c>
    </row>
    <row r="1320" spans="1:8" ht="15.75" thickBot="1" x14ac:dyDescent="0.3">
      <c r="A1320" s="75">
        <f t="shared" ca="1" si="133"/>
        <v>51.25</v>
      </c>
      <c r="B1320" s="76">
        <f t="shared" ca="1" si="135"/>
        <v>55.489583333333272</v>
      </c>
      <c r="C1320" s="76">
        <f t="shared" ca="1" si="135"/>
        <v>77.625</v>
      </c>
      <c r="D1320" s="76">
        <f t="shared" ca="1" si="135"/>
        <v>92.625</v>
      </c>
      <c r="E1320" s="76">
        <f t="shared" ca="1" si="135"/>
        <v>106.76041666666654</v>
      </c>
      <c r="F1320" s="76">
        <f t="shared" ca="1" si="135"/>
        <v>125.30208333333346</v>
      </c>
      <c r="G1320" s="76">
        <f t="shared" ca="1" si="135"/>
        <v>139.4375</v>
      </c>
      <c r="H1320" s="77">
        <f t="shared" ca="1" si="135"/>
        <v>154.70833333333309</v>
      </c>
    </row>
    <row r="1321" spans="1:8" ht="15.75" thickBot="1" x14ac:dyDescent="0.3">
      <c r="A1321" s="75">
        <f t="shared" ca="1" si="133"/>
        <v>51.375</v>
      </c>
      <c r="B1321" s="76">
        <f t="shared" ca="1" si="135"/>
        <v>55.546874999999936</v>
      </c>
      <c r="C1321" s="76">
        <f t="shared" ca="1" si="135"/>
        <v>77.6875</v>
      </c>
      <c r="D1321" s="76">
        <f t="shared" ca="1" si="135"/>
        <v>92.6875</v>
      </c>
      <c r="E1321" s="76">
        <f t="shared" ca="1" si="135"/>
        <v>106.82812499999987</v>
      </c>
      <c r="F1321" s="76">
        <f t="shared" ca="1" si="135"/>
        <v>125.39062500000013</v>
      </c>
      <c r="G1321" s="76">
        <f t="shared" ca="1" si="135"/>
        <v>139.53125</v>
      </c>
      <c r="H1321" s="77">
        <f t="shared" ca="1" si="135"/>
        <v>154.81249999999974</v>
      </c>
    </row>
    <row r="1322" spans="1:8" ht="15.75" thickBot="1" x14ac:dyDescent="0.3">
      <c r="A1322" s="75">
        <f t="shared" ca="1" si="133"/>
        <v>51.5</v>
      </c>
      <c r="B1322" s="76">
        <f t="shared" ca="1" si="135"/>
        <v>55.6041666666666</v>
      </c>
      <c r="C1322" s="76">
        <f t="shared" ca="1" si="135"/>
        <v>77.75</v>
      </c>
      <c r="D1322" s="76">
        <f t="shared" ca="1" si="135"/>
        <v>92.75</v>
      </c>
      <c r="E1322" s="76">
        <f t="shared" ca="1" si="135"/>
        <v>106.8958333333332</v>
      </c>
      <c r="F1322" s="76">
        <f t="shared" ca="1" si="135"/>
        <v>125.4791666666668</v>
      </c>
      <c r="G1322" s="76">
        <f t="shared" ca="1" si="135"/>
        <v>139.625</v>
      </c>
      <c r="H1322" s="77">
        <f t="shared" ca="1" si="135"/>
        <v>154.9166666666664</v>
      </c>
    </row>
    <row r="1323" spans="1:8" ht="15.75" thickBot="1" x14ac:dyDescent="0.3">
      <c r="A1323" s="75">
        <f t="shared" ca="1" si="133"/>
        <v>51.625</v>
      </c>
      <c r="B1323" s="76">
        <f t="shared" ca="1" si="135"/>
        <v>55.661458333333265</v>
      </c>
      <c r="C1323" s="76">
        <f t="shared" ca="1" si="135"/>
        <v>77.8125</v>
      </c>
      <c r="D1323" s="76">
        <f t="shared" ca="1" si="135"/>
        <v>92.8125</v>
      </c>
      <c r="E1323" s="76">
        <f t="shared" ca="1" si="135"/>
        <v>106.96354166666653</v>
      </c>
      <c r="F1323" s="76">
        <f t="shared" ca="1" si="135"/>
        <v>125.56770833333347</v>
      </c>
      <c r="G1323" s="76">
        <f t="shared" ca="1" si="135"/>
        <v>139.71875</v>
      </c>
      <c r="H1323" s="77">
        <f t="shared" ca="1" si="135"/>
        <v>155.02083333333306</v>
      </c>
    </row>
    <row r="1324" spans="1:8" ht="15.75" thickBot="1" x14ac:dyDescent="0.3">
      <c r="A1324" s="75">
        <f t="shared" ca="1" si="133"/>
        <v>51.75</v>
      </c>
      <c r="B1324" s="76">
        <f t="shared" ca="1" si="135"/>
        <v>55.718749999999929</v>
      </c>
      <c r="C1324" s="76">
        <f t="shared" ca="1" si="135"/>
        <v>77.875</v>
      </c>
      <c r="D1324" s="76">
        <f t="shared" ca="1" si="135"/>
        <v>92.875</v>
      </c>
      <c r="E1324" s="76">
        <f t="shared" ca="1" si="135"/>
        <v>107.03124999999986</v>
      </c>
      <c r="F1324" s="76">
        <f t="shared" ca="1" si="135"/>
        <v>125.65625000000014</v>
      </c>
      <c r="G1324" s="76">
        <f t="shared" ca="1" si="135"/>
        <v>139.8125</v>
      </c>
      <c r="H1324" s="77">
        <f t="shared" ca="1" si="135"/>
        <v>155.12499999999972</v>
      </c>
    </row>
    <row r="1325" spans="1:8" ht="15.75" thickBot="1" x14ac:dyDescent="0.3">
      <c r="A1325" s="75">
        <f t="shared" ca="1" si="133"/>
        <v>51.875</v>
      </c>
      <c r="B1325" s="76">
        <f t="shared" ca="1" si="135"/>
        <v>55.776041666666593</v>
      </c>
      <c r="C1325" s="76">
        <f t="shared" ca="1" si="135"/>
        <v>77.9375</v>
      </c>
      <c r="D1325" s="76">
        <f t="shared" ca="1" si="135"/>
        <v>92.9375</v>
      </c>
      <c r="E1325" s="76">
        <f t="shared" ca="1" si="135"/>
        <v>107.09895833333319</v>
      </c>
      <c r="F1325" s="76">
        <f t="shared" ca="1" si="135"/>
        <v>125.74479166666681</v>
      </c>
      <c r="G1325" s="76">
        <f t="shared" ca="1" si="135"/>
        <v>139.90625</v>
      </c>
      <c r="H1325" s="77">
        <f t="shared" ca="1" si="135"/>
        <v>155.22916666666637</v>
      </c>
    </row>
    <row r="1326" spans="1:8" ht="15.75" thickBot="1" x14ac:dyDescent="0.3">
      <c r="A1326" s="75">
        <f t="shared" ca="1" si="133"/>
        <v>52</v>
      </c>
      <c r="B1326" s="76">
        <f t="shared" ca="1" si="135"/>
        <v>55.833333333333258</v>
      </c>
      <c r="C1326" s="76">
        <f t="shared" ca="1" si="135"/>
        <v>78</v>
      </c>
      <c r="D1326" s="76">
        <f t="shared" ca="1" si="135"/>
        <v>93</v>
      </c>
      <c r="E1326" s="76">
        <f t="shared" ca="1" si="135"/>
        <v>107.16666666666652</v>
      </c>
      <c r="F1326" s="76">
        <f t="shared" ca="1" si="135"/>
        <v>125.83333333333348</v>
      </c>
      <c r="G1326" s="76">
        <f t="shared" ca="1" si="135"/>
        <v>140</v>
      </c>
      <c r="H1326" s="77">
        <f t="shared" ca="1" si="135"/>
        <v>155.33333333333303</v>
      </c>
    </row>
    <row r="1327" spans="1:8" ht="15.75" thickBot="1" x14ac:dyDescent="0.3">
      <c r="A1327" s="75">
        <f t="shared" ca="1" si="133"/>
        <v>52.125</v>
      </c>
      <c r="B1327" s="76">
        <f t="shared" ca="1" si="135"/>
        <v>55.890624999999922</v>
      </c>
      <c r="C1327" s="76">
        <f t="shared" ca="1" si="135"/>
        <v>78.0625</v>
      </c>
      <c r="D1327" s="76">
        <f t="shared" ca="1" si="135"/>
        <v>93.0625</v>
      </c>
      <c r="E1327" s="76">
        <f t="shared" ca="1" si="135"/>
        <v>107.23437499999984</v>
      </c>
      <c r="F1327" s="76">
        <f t="shared" ca="1" si="135"/>
        <v>125.92187500000016</v>
      </c>
      <c r="G1327" s="76">
        <f t="shared" ca="1" si="135"/>
        <v>140.09375</v>
      </c>
      <c r="H1327" s="77">
        <f t="shared" ca="1" si="135"/>
        <v>155.43749999999969</v>
      </c>
    </row>
    <row r="1328" spans="1:8" ht="15.75" thickBot="1" x14ac:dyDescent="0.3">
      <c r="A1328" s="75">
        <f t="shared" ca="1" si="133"/>
        <v>52.25</v>
      </c>
      <c r="B1328" s="76">
        <f t="shared" ref="B1328:H1343" ca="1" si="136">IF($A1328="","",((B$1489-B$1297)/192)+B1327)</f>
        <v>55.947916666666586</v>
      </c>
      <c r="C1328" s="76">
        <f t="shared" ca="1" si="136"/>
        <v>78.125</v>
      </c>
      <c r="D1328" s="76">
        <f t="shared" ca="1" si="136"/>
        <v>93.125</v>
      </c>
      <c r="E1328" s="76">
        <f t="shared" ca="1" si="136"/>
        <v>107.30208333333317</v>
      </c>
      <c r="F1328" s="76">
        <f t="shared" ca="1" si="136"/>
        <v>126.01041666666683</v>
      </c>
      <c r="G1328" s="76">
        <f t="shared" ca="1" si="136"/>
        <v>140.1875</v>
      </c>
      <c r="H1328" s="77">
        <f t="shared" ca="1" si="136"/>
        <v>155.54166666666634</v>
      </c>
    </row>
    <row r="1329" spans="1:8" ht="15.75" thickBot="1" x14ac:dyDescent="0.3">
      <c r="A1329" s="75">
        <f t="shared" ca="1" si="133"/>
        <v>52.375</v>
      </c>
      <c r="B1329" s="76">
        <f t="shared" ca="1" si="136"/>
        <v>56.00520833333325</v>
      </c>
      <c r="C1329" s="76">
        <f t="shared" ca="1" si="136"/>
        <v>78.1875</v>
      </c>
      <c r="D1329" s="76">
        <f t="shared" ca="1" si="136"/>
        <v>93.1875</v>
      </c>
      <c r="E1329" s="76">
        <f t="shared" ca="1" si="136"/>
        <v>107.3697916666665</v>
      </c>
      <c r="F1329" s="76">
        <f t="shared" ca="1" si="136"/>
        <v>126.0989583333335</v>
      </c>
      <c r="G1329" s="76">
        <f t="shared" ca="1" si="136"/>
        <v>140.28125</v>
      </c>
      <c r="H1329" s="77">
        <f t="shared" ca="1" si="136"/>
        <v>155.645833333333</v>
      </c>
    </row>
    <row r="1330" spans="1:8" ht="15.75" thickBot="1" x14ac:dyDescent="0.3">
      <c r="A1330" s="75">
        <f t="shared" ca="1" si="133"/>
        <v>52.5</v>
      </c>
      <c r="B1330" s="76">
        <f t="shared" ca="1" si="136"/>
        <v>56.062499999999915</v>
      </c>
      <c r="C1330" s="76">
        <f t="shared" ca="1" si="136"/>
        <v>78.25</v>
      </c>
      <c r="D1330" s="76">
        <f t="shared" ca="1" si="136"/>
        <v>93.25</v>
      </c>
      <c r="E1330" s="76">
        <f t="shared" ca="1" si="136"/>
        <v>107.43749999999983</v>
      </c>
      <c r="F1330" s="76">
        <f t="shared" ca="1" si="136"/>
        <v>126.18750000000017</v>
      </c>
      <c r="G1330" s="76">
        <f t="shared" ca="1" si="136"/>
        <v>140.375</v>
      </c>
      <c r="H1330" s="77">
        <f t="shared" ca="1" si="136"/>
        <v>155.74999999999966</v>
      </c>
    </row>
    <row r="1331" spans="1:8" ht="15.75" thickBot="1" x14ac:dyDescent="0.3">
      <c r="A1331" s="75">
        <f t="shared" ca="1" si="133"/>
        <v>52.625</v>
      </c>
      <c r="B1331" s="76">
        <f t="shared" ca="1" si="136"/>
        <v>56.119791666666579</v>
      </c>
      <c r="C1331" s="76">
        <f t="shared" ca="1" si="136"/>
        <v>78.3125</v>
      </c>
      <c r="D1331" s="76">
        <f t="shared" ca="1" si="136"/>
        <v>93.3125</v>
      </c>
      <c r="E1331" s="76">
        <f t="shared" ca="1" si="136"/>
        <v>107.50520833333316</v>
      </c>
      <c r="F1331" s="76">
        <f t="shared" ca="1" si="136"/>
        <v>126.27604166666684</v>
      </c>
      <c r="G1331" s="76">
        <f t="shared" ca="1" si="136"/>
        <v>140.46875</v>
      </c>
      <c r="H1331" s="77">
        <f t="shared" ca="1" si="136"/>
        <v>155.85416666666632</v>
      </c>
    </row>
    <row r="1332" spans="1:8" ht="15.75" thickBot="1" x14ac:dyDescent="0.3">
      <c r="A1332" s="75">
        <f t="shared" ca="1" si="133"/>
        <v>52.75</v>
      </c>
      <c r="B1332" s="76">
        <f t="shared" ca="1" si="136"/>
        <v>56.177083333333243</v>
      </c>
      <c r="C1332" s="76">
        <f t="shared" ca="1" si="136"/>
        <v>78.375</v>
      </c>
      <c r="D1332" s="76">
        <f t="shared" ca="1" si="136"/>
        <v>93.375</v>
      </c>
      <c r="E1332" s="76">
        <f t="shared" ca="1" si="136"/>
        <v>107.57291666666649</v>
      </c>
      <c r="F1332" s="76">
        <f t="shared" ca="1" si="136"/>
        <v>126.36458333333351</v>
      </c>
      <c r="G1332" s="76">
        <f t="shared" ca="1" si="136"/>
        <v>140.5625</v>
      </c>
      <c r="H1332" s="77">
        <f t="shared" ca="1" si="136"/>
        <v>155.95833333333297</v>
      </c>
    </row>
    <row r="1333" spans="1:8" ht="15.75" thickBot="1" x14ac:dyDescent="0.3">
      <c r="A1333" s="75">
        <f t="shared" ca="1" si="133"/>
        <v>52.875</v>
      </c>
      <c r="B1333" s="76">
        <f t="shared" ca="1" si="136"/>
        <v>56.234374999999908</v>
      </c>
      <c r="C1333" s="76">
        <f t="shared" ca="1" si="136"/>
        <v>78.4375</v>
      </c>
      <c r="D1333" s="76">
        <f t="shared" ca="1" si="136"/>
        <v>93.4375</v>
      </c>
      <c r="E1333" s="76">
        <f t="shared" ca="1" si="136"/>
        <v>107.64062499999982</v>
      </c>
      <c r="F1333" s="76">
        <f t="shared" ca="1" si="136"/>
        <v>126.45312500000018</v>
      </c>
      <c r="G1333" s="76">
        <f t="shared" ca="1" si="136"/>
        <v>140.65625</v>
      </c>
      <c r="H1333" s="77">
        <f t="shared" ca="1" si="136"/>
        <v>156.06249999999963</v>
      </c>
    </row>
    <row r="1334" spans="1:8" ht="15.75" thickBot="1" x14ac:dyDescent="0.3">
      <c r="A1334" s="75">
        <f t="shared" ca="1" si="133"/>
        <v>53</v>
      </c>
      <c r="B1334" s="76">
        <f t="shared" ca="1" si="136"/>
        <v>56.291666666666572</v>
      </c>
      <c r="C1334" s="76">
        <f t="shared" ca="1" si="136"/>
        <v>78.5</v>
      </c>
      <c r="D1334" s="76">
        <f t="shared" ca="1" si="136"/>
        <v>93.5</v>
      </c>
      <c r="E1334" s="76">
        <f t="shared" ca="1" si="136"/>
        <v>107.70833333333314</v>
      </c>
      <c r="F1334" s="76">
        <f t="shared" ca="1" si="136"/>
        <v>126.54166666666686</v>
      </c>
      <c r="G1334" s="76">
        <f t="shared" ca="1" si="136"/>
        <v>140.75</v>
      </c>
      <c r="H1334" s="77">
        <f t="shared" ca="1" si="136"/>
        <v>156.16666666666629</v>
      </c>
    </row>
    <row r="1335" spans="1:8" ht="15.75" thickBot="1" x14ac:dyDescent="0.3">
      <c r="A1335" s="75">
        <f t="shared" ca="1" si="133"/>
        <v>53.125</v>
      </c>
      <c r="B1335" s="76">
        <f t="shared" ca="1" si="136"/>
        <v>56.348958333333236</v>
      </c>
      <c r="C1335" s="76">
        <f t="shared" ca="1" si="136"/>
        <v>78.5625</v>
      </c>
      <c r="D1335" s="76">
        <f t="shared" ca="1" si="136"/>
        <v>93.5625</v>
      </c>
      <c r="E1335" s="76">
        <f t="shared" ca="1" si="136"/>
        <v>107.77604166666647</v>
      </c>
      <c r="F1335" s="76">
        <f t="shared" ca="1" si="136"/>
        <v>126.63020833333353</v>
      </c>
      <c r="G1335" s="76">
        <f t="shared" ca="1" si="136"/>
        <v>140.84375</v>
      </c>
      <c r="H1335" s="77">
        <f t="shared" ca="1" si="136"/>
        <v>156.27083333333294</v>
      </c>
    </row>
    <row r="1336" spans="1:8" ht="15.75" thickBot="1" x14ac:dyDescent="0.3">
      <c r="A1336" s="75">
        <f t="shared" ca="1" si="133"/>
        <v>53.25</v>
      </c>
      <c r="B1336" s="76">
        <f t="shared" ca="1" si="136"/>
        <v>56.406249999999901</v>
      </c>
      <c r="C1336" s="76">
        <f t="shared" ca="1" si="136"/>
        <v>78.625</v>
      </c>
      <c r="D1336" s="76">
        <f t="shared" ca="1" si="136"/>
        <v>93.625</v>
      </c>
      <c r="E1336" s="76">
        <f t="shared" ca="1" si="136"/>
        <v>107.8437499999998</v>
      </c>
      <c r="F1336" s="76">
        <f t="shared" ca="1" si="136"/>
        <v>126.7187500000002</v>
      </c>
      <c r="G1336" s="76">
        <f t="shared" ca="1" si="136"/>
        <v>140.9375</v>
      </c>
      <c r="H1336" s="77">
        <f t="shared" ca="1" si="136"/>
        <v>156.3749999999996</v>
      </c>
    </row>
    <row r="1337" spans="1:8" ht="15.75" thickBot="1" x14ac:dyDescent="0.3">
      <c r="A1337" s="75">
        <f t="shared" ca="1" si="133"/>
        <v>53.375</v>
      </c>
      <c r="B1337" s="76">
        <f t="shared" ca="1" si="136"/>
        <v>56.463541666666565</v>
      </c>
      <c r="C1337" s="76">
        <f t="shared" ca="1" si="136"/>
        <v>78.6875</v>
      </c>
      <c r="D1337" s="76">
        <f t="shared" ca="1" si="136"/>
        <v>93.6875</v>
      </c>
      <c r="E1337" s="76">
        <f t="shared" ca="1" si="136"/>
        <v>107.91145833333313</v>
      </c>
      <c r="F1337" s="76">
        <f t="shared" ca="1" si="136"/>
        <v>126.80729166666687</v>
      </c>
      <c r="G1337" s="76">
        <f t="shared" ca="1" si="136"/>
        <v>141.03125</v>
      </c>
      <c r="H1337" s="77">
        <f t="shared" ca="1" si="136"/>
        <v>156.47916666666626</v>
      </c>
    </row>
    <row r="1338" spans="1:8" ht="15.75" thickBot="1" x14ac:dyDescent="0.3">
      <c r="A1338" s="75">
        <f t="shared" ca="1" si="133"/>
        <v>53.5</v>
      </c>
      <c r="B1338" s="76">
        <f t="shared" ca="1" si="136"/>
        <v>56.520833333333229</v>
      </c>
      <c r="C1338" s="76">
        <f t="shared" ca="1" si="136"/>
        <v>78.75</v>
      </c>
      <c r="D1338" s="76">
        <f t="shared" ca="1" si="136"/>
        <v>93.75</v>
      </c>
      <c r="E1338" s="76">
        <f t="shared" ca="1" si="136"/>
        <v>107.97916666666646</v>
      </c>
      <c r="F1338" s="76">
        <f t="shared" ca="1" si="136"/>
        <v>126.89583333333354</v>
      </c>
      <c r="G1338" s="76">
        <f t="shared" ca="1" si="136"/>
        <v>141.125</v>
      </c>
      <c r="H1338" s="77">
        <f t="shared" ca="1" si="136"/>
        <v>156.58333333333292</v>
      </c>
    </row>
    <row r="1339" spans="1:8" ht="15.75" thickBot="1" x14ac:dyDescent="0.3">
      <c r="A1339" s="75">
        <f t="shared" ca="1" si="133"/>
        <v>53.625</v>
      </c>
      <c r="B1339" s="76">
        <f t="shared" ca="1" si="136"/>
        <v>56.578124999999893</v>
      </c>
      <c r="C1339" s="76">
        <f t="shared" ca="1" si="136"/>
        <v>78.8125</v>
      </c>
      <c r="D1339" s="76">
        <f t="shared" ca="1" si="136"/>
        <v>93.8125</v>
      </c>
      <c r="E1339" s="76">
        <f t="shared" ca="1" si="136"/>
        <v>108.04687499999979</v>
      </c>
      <c r="F1339" s="76">
        <f t="shared" ca="1" si="136"/>
        <v>126.98437500000021</v>
      </c>
      <c r="G1339" s="76">
        <f t="shared" ca="1" si="136"/>
        <v>141.21875</v>
      </c>
      <c r="H1339" s="77">
        <f t="shared" ca="1" si="136"/>
        <v>156.68749999999957</v>
      </c>
    </row>
    <row r="1340" spans="1:8" ht="15.75" thickBot="1" x14ac:dyDescent="0.3">
      <c r="A1340" s="75">
        <f t="shared" ca="1" si="133"/>
        <v>53.75</v>
      </c>
      <c r="B1340" s="76">
        <f t="shared" ca="1" si="136"/>
        <v>56.635416666666558</v>
      </c>
      <c r="C1340" s="76">
        <f t="shared" ca="1" si="136"/>
        <v>78.875</v>
      </c>
      <c r="D1340" s="76">
        <f t="shared" ca="1" si="136"/>
        <v>93.875</v>
      </c>
      <c r="E1340" s="76">
        <f t="shared" ca="1" si="136"/>
        <v>108.11458333333312</v>
      </c>
      <c r="F1340" s="76">
        <f t="shared" ca="1" si="136"/>
        <v>127.07291666666688</v>
      </c>
      <c r="G1340" s="76">
        <f t="shared" ca="1" si="136"/>
        <v>141.3125</v>
      </c>
      <c r="H1340" s="77">
        <f t="shared" ca="1" si="136"/>
        <v>156.79166666666623</v>
      </c>
    </row>
    <row r="1341" spans="1:8" ht="15.75" thickBot="1" x14ac:dyDescent="0.3">
      <c r="A1341" s="75">
        <f t="shared" ca="1" si="133"/>
        <v>53.875</v>
      </c>
      <c r="B1341" s="76">
        <f t="shared" ca="1" si="136"/>
        <v>56.692708333333222</v>
      </c>
      <c r="C1341" s="76">
        <f t="shared" ca="1" si="136"/>
        <v>78.9375</v>
      </c>
      <c r="D1341" s="76">
        <f t="shared" ca="1" si="136"/>
        <v>93.9375</v>
      </c>
      <c r="E1341" s="76">
        <f t="shared" ca="1" si="136"/>
        <v>108.18229166666644</v>
      </c>
      <c r="F1341" s="76">
        <f t="shared" ca="1" si="136"/>
        <v>127.16145833333356</v>
      </c>
      <c r="G1341" s="76">
        <f t="shared" ca="1" si="136"/>
        <v>141.40625</v>
      </c>
      <c r="H1341" s="77">
        <f t="shared" ca="1" si="136"/>
        <v>156.89583333333289</v>
      </c>
    </row>
    <row r="1342" spans="1:8" ht="15.75" thickBot="1" x14ac:dyDescent="0.3">
      <c r="A1342" s="75">
        <f t="shared" ca="1" si="133"/>
        <v>54</v>
      </c>
      <c r="B1342" s="76">
        <f t="shared" ca="1" si="136"/>
        <v>56.749999999999886</v>
      </c>
      <c r="C1342" s="76">
        <f t="shared" ca="1" si="136"/>
        <v>79</v>
      </c>
      <c r="D1342" s="76">
        <f t="shared" ca="1" si="136"/>
        <v>94</v>
      </c>
      <c r="E1342" s="76">
        <f t="shared" ca="1" si="136"/>
        <v>108.24999999999977</v>
      </c>
      <c r="F1342" s="76">
        <f t="shared" ca="1" si="136"/>
        <v>127.25000000000023</v>
      </c>
      <c r="G1342" s="76">
        <f t="shared" ca="1" si="136"/>
        <v>141.5</v>
      </c>
      <c r="H1342" s="77">
        <f t="shared" ca="1" si="136"/>
        <v>156.99999999999955</v>
      </c>
    </row>
    <row r="1343" spans="1:8" ht="15.75" thickBot="1" x14ac:dyDescent="0.3">
      <c r="A1343" s="75">
        <f t="shared" ca="1" si="133"/>
        <v>54.125</v>
      </c>
      <c r="B1343" s="76">
        <f t="shared" ca="1" si="136"/>
        <v>56.807291666666551</v>
      </c>
      <c r="C1343" s="76">
        <f t="shared" ca="1" si="136"/>
        <v>79.0625</v>
      </c>
      <c r="D1343" s="76">
        <f t="shared" ca="1" si="136"/>
        <v>94.0625</v>
      </c>
      <c r="E1343" s="76">
        <f t="shared" ca="1" si="136"/>
        <v>108.3177083333331</v>
      </c>
      <c r="F1343" s="76">
        <f t="shared" ca="1" si="136"/>
        <v>127.3385416666669</v>
      </c>
      <c r="G1343" s="76">
        <f t="shared" ca="1" si="136"/>
        <v>141.59375</v>
      </c>
      <c r="H1343" s="77">
        <f t="shared" ca="1" si="136"/>
        <v>157.1041666666662</v>
      </c>
    </row>
    <row r="1344" spans="1:8" ht="15.75" thickBot="1" x14ac:dyDescent="0.3">
      <c r="A1344" s="75">
        <f t="shared" ca="1" si="133"/>
        <v>54.25</v>
      </c>
      <c r="B1344" s="76">
        <f t="shared" ref="B1344:H1359" ca="1" si="137">IF($A1344="","",((B$1489-B$1297)/192)+B1343)</f>
        <v>56.864583333333215</v>
      </c>
      <c r="C1344" s="76">
        <f t="shared" ca="1" si="137"/>
        <v>79.125</v>
      </c>
      <c r="D1344" s="76">
        <f t="shared" ca="1" si="137"/>
        <v>94.125</v>
      </c>
      <c r="E1344" s="76">
        <f t="shared" ca="1" si="137"/>
        <v>108.38541666666643</v>
      </c>
      <c r="F1344" s="76">
        <f t="shared" ca="1" si="137"/>
        <v>127.42708333333357</v>
      </c>
      <c r="G1344" s="76">
        <f t="shared" ca="1" si="137"/>
        <v>141.6875</v>
      </c>
      <c r="H1344" s="77">
        <f t="shared" ca="1" si="137"/>
        <v>157.20833333333286</v>
      </c>
    </row>
    <row r="1345" spans="1:8" ht="15.75" thickBot="1" x14ac:dyDescent="0.3">
      <c r="A1345" s="75">
        <f t="shared" ca="1" si="133"/>
        <v>54.375</v>
      </c>
      <c r="B1345" s="76">
        <f t="shared" ca="1" si="137"/>
        <v>56.921874999999879</v>
      </c>
      <c r="C1345" s="76">
        <f t="shared" ca="1" si="137"/>
        <v>79.1875</v>
      </c>
      <c r="D1345" s="76">
        <f t="shared" ca="1" si="137"/>
        <v>94.1875</v>
      </c>
      <c r="E1345" s="76">
        <f t="shared" ca="1" si="137"/>
        <v>108.45312499999976</v>
      </c>
      <c r="F1345" s="76">
        <f t="shared" ca="1" si="137"/>
        <v>127.51562500000024</v>
      </c>
      <c r="G1345" s="76">
        <f t="shared" ca="1" si="137"/>
        <v>141.78125</v>
      </c>
      <c r="H1345" s="77">
        <f t="shared" ca="1" si="137"/>
        <v>157.31249999999952</v>
      </c>
    </row>
    <row r="1346" spans="1:8" ht="15.75" thickBot="1" x14ac:dyDescent="0.3">
      <c r="A1346" s="75">
        <f t="shared" ca="1" si="133"/>
        <v>54.5</v>
      </c>
      <c r="B1346" s="76">
        <f t="shared" ca="1" si="137"/>
        <v>56.979166666666544</v>
      </c>
      <c r="C1346" s="76">
        <f t="shared" ca="1" si="137"/>
        <v>79.25</v>
      </c>
      <c r="D1346" s="76">
        <f t="shared" ca="1" si="137"/>
        <v>94.25</v>
      </c>
      <c r="E1346" s="76">
        <f t="shared" ca="1" si="137"/>
        <v>108.52083333333309</v>
      </c>
      <c r="F1346" s="76">
        <f t="shared" ca="1" si="137"/>
        <v>127.60416666666691</v>
      </c>
      <c r="G1346" s="76">
        <f t="shared" ca="1" si="137"/>
        <v>141.875</v>
      </c>
      <c r="H1346" s="77">
        <f t="shared" ca="1" si="137"/>
        <v>157.41666666666617</v>
      </c>
    </row>
    <row r="1347" spans="1:8" ht="15.75" thickBot="1" x14ac:dyDescent="0.3">
      <c r="A1347" s="75">
        <f t="shared" ca="1" si="133"/>
        <v>54.625</v>
      </c>
      <c r="B1347" s="76">
        <f t="shared" ca="1" si="137"/>
        <v>57.036458333333208</v>
      </c>
      <c r="C1347" s="76">
        <f t="shared" ca="1" si="137"/>
        <v>79.3125</v>
      </c>
      <c r="D1347" s="76">
        <f t="shared" ca="1" si="137"/>
        <v>94.3125</v>
      </c>
      <c r="E1347" s="76">
        <f t="shared" ca="1" si="137"/>
        <v>108.58854166666642</v>
      </c>
      <c r="F1347" s="76">
        <f t="shared" ca="1" si="137"/>
        <v>127.69270833333358</v>
      </c>
      <c r="G1347" s="76">
        <f t="shared" ca="1" si="137"/>
        <v>141.96875</v>
      </c>
      <c r="H1347" s="77">
        <f t="shared" ca="1" si="137"/>
        <v>157.52083333333283</v>
      </c>
    </row>
    <row r="1348" spans="1:8" ht="15.75" thickBot="1" x14ac:dyDescent="0.3">
      <c r="A1348" s="75">
        <f t="shared" ca="1" si="133"/>
        <v>54.75</v>
      </c>
      <c r="B1348" s="76">
        <f t="shared" ca="1" si="137"/>
        <v>57.093749999999872</v>
      </c>
      <c r="C1348" s="76">
        <f t="shared" ca="1" si="137"/>
        <v>79.375</v>
      </c>
      <c r="D1348" s="76">
        <f t="shared" ca="1" si="137"/>
        <v>94.375</v>
      </c>
      <c r="E1348" s="76">
        <f t="shared" ca="1" si="137"/>
        <v>108.65624999999974</v>
      </c>
      <c r="F1348" s="76">
        <f t="shared" ca="1" si="137"/>
        <v>127.78125000000026</v>
      </c>
      <c r="G1348" s="76">
        <f t="shared" ca="1" si="137"/>
        <v>142.0625</v>
      </c>
      <c r="H1348" s="77">
        <f t="shared" ca="1" si="137"/>
        <v>157.62499999999949</v>
      </c>
    </row>
    <row r="1349" spans="1:8" ht="15.75" thickBot="1" x14ac:dyDescent="0.3">
      <c r="A1349" s="75">
        <f t="shared" ca="1" si="133"/>
        <v>54.875</v>
      </c>
      <c r="B1349" s="76">
        <f t="shared" ca="1" si="137"/>
        <v>57.151041666666536</v>
      </c>
      <c r="C1349" s="76">
        <f t="shared" ca="1" si="137"/>
        <v>79.4375</v>
      </c>
      <c r="D1349" s="76">
        <f t="shared" ca="1" si="137"/>
        <v>94.4375</v>
      </c>
      <c r="E1349" s="76">
        <f t="shared" ca="1" si="137"/>
        <v>108.72395833333307</v>
      </c>
      <c r="F1349" s="76">
        <f t="shared" ca="1" si="137"/>
        <v>127.86979166666693</v>
      </c>
      <c r="G1349" s="76">
        <f t="shared" ca="1" si="137"/>
        <v>142.15625</v>
      </c>
      <c r="H1349" s="77">
        <f t="shared" ca="1" si="137"/>
        <v>157.72916666666615</v>
      </c>
    </row>
    <row r="1350" spans="1:8" ht="15.75" thickBot="1" x14ac:dyDescent="0.3">
      <c r="A1350" s="75">
        <f t="shared" ca="1" si="133"/>
        <v>55</v>
      </c>
      <c r="B1350" s="76">
        <f t="shared" ca="1" si="137"/>
        <v>57.208333333333201</v>
      </c>
      <c r="C1350" s="76">
        <f t="shared" ca="1" si="137"/>
        <v>79.5</v>
      </c>
      <c r="D1350" s="76">
        <f t="shared" ca="1" si="137"/>
        <v>94.5</v>
      </c>
      <c r="E1350" s="76">
        <f t="shared" ca="1" si="137"/>
        <v>108.7916666666664</v>
      </c>
      <c r="F1350" s="76">
        <f t="shared" ca="1" si="137"/>
        <v>127.9583333333336</v>
      </c>
      <c r="G1350" s="76">
        <f t="shared" ca="1" si="137"/>
        <v>142.25</v>
      </c>
      <c r="H1350" s="77">
        <f t="shared" ca="1" si="137"/>
        <v>157.8333333333328</v>
      </c>
    </row>
    <row r="1351" spans="1:8" ht="15.75" thickBot="1" x14ac:dyDescent="0.3">
      <c r="A1351" s="75">
        <f t="shared" ca="1" si="133"/>
        <v>55.125</v>
      </c>
      <c r="B1351" s="76">
        <f t="shared" ca="1" si="137"/>
        <v>57.265624999999865</v>
      </c>
      <c r="C1351" s="76">
        <f t="shared" ca="1" si="137"/>
        <v>79.5625</v>
      </c>
      <c r="D1351" s="76">
        <f t="shared" ca="1" si="137"/>
        <v>94.5625</v>
      </c>
      <c r="E1351" s="76">
        <f t="shared" ca="1" si="137"/>
        <v>108.85937499999973</v>
      </c>
      <c r="F1351" s="76">
        <f t="shared" ca="1" si="137"/>
        <v>128.04687500000026</v>
      </c>
      <c r="G1351" s="76">
        <f t="shared" ca="1" si="137"/>
        <v>142.34375</v>
      </c>
      <c r="H1351" s="77">
        <f t="shared" ca="1" si="137"/>
        <v>157.93749999999946</v>
      </c>
    </row>
    <row r="1352" spans="1:8" ht="15.75" thickBot="1" x14ac:dyDescent="0.3">
      <c r="A1352" s="75">
        <f t="shared" ca="1" si="133"/>
        <v>55.25</v>
      </c>
      <c r="B1352" s="76">
        <f t="shared" ca="1" si="137"/>
        <v>57.322916666666529</v>
      </c>
      <c r="C1352" s="76">
        <f t="shared" ca="1" si="137"/>
        <v>79.625</v>
      </c>
      <c r="D1352" s="76">
        <f t="shared" ca="1" si="137"/>
        <v>94.625</v>
      </c>
      <c r="E1352" s="76">
        <f t="shared" ca="1" si="137"/>
        <v>108.92708333333306</v>
      </c>
      <c r="F1352" s="76">
        <f t="shared" ca="1" si="137"/>
        <v>128.13541666666691</v>
      </c>
      <c r="G1352" s="76">
        <f t="shared" ca="1" si="137"/>
        <v>142.4375</v>
      </c>
      <c r="H1352" s="77">
        <f t="shared" ca="1" si="137"/>
        <v>158.04166666666612</v>
      </c>
    </row>
    <row r="1353" spans="1:8" ht="15.75" thickBot="1" x14ac:dyDescent="0.3">
      <c r="A1353" s="75">
        <f t="shared" ca="1" si="133"/>
        <v>55.375</v>
      </c>
      <c r="B1353" s="76">
        <f t="shared" ca="1" si="137"/>
        <v>57.380208333333194</v>
      </c>
      <c r="C1353" s="76">
        <f t="shared" ca="1" si="137"/>
        <v>79.6875</v>
      </c>
      <c r="D1353" s="76">
        <f t="shared" ca="1" si="137"/>
        <v>94.6875</v>
      </c>
      <c r="E1353" s="76">
        <f t="shared" ca="1" si="137"/>
        <v>108.99479166666639</v>
      </c>
      <c r="F1353" s="76">
        <f t="shared" ca="1" si="137"/>
        <v>128.22395833333357</v>
      </c>
      <c r="G1353" s="76">
        <f t="shared" ca="1" si="137"/>
        <v>142.53125</v>
      </c>
      <c r="H1353" s="77">
        <f t="shared" ca="1" si="137"/>
        <v>158.14583333333277</v>
      </c>
    </row>
    <row r="1354" spans="1:8" ht="15.75" thickBot="1" x14ac:dyDescent="0.3">
      <c r="A1354" s="75">
        <f t="shared" ca="1" si="133"/>
        <v>55.5</v>
      </c>
      <c r="B1354" s="76">
        <f t="shared" ca="1" si="137"/>
        <v>57.437499999999858</v>
      </c>
      <c r="C1354" s="76">
        <f t="shared" ca="1" si="137"/>
        <v>79.75</v>
      </c>
      <c r="D1354" s="76">
        <f t="shared" ca="1" si="137"/>
        <v>94.75</v>
      </c>
      <c r="E1354" s="76">
        <f t="shared" ca="1" si="137"/>
        <v>109.06249999999972</v>
      </c>
      <c r="F1354" s="76">
        <f t="shared" ca="1" si="137"/>
        <v>128.31250000000023</v>
      </c>
      <c r="G1354" s="76">
        <f t="shared" ca="1" si="137"/>
        <v>142.625</v>
      </c>
      <c r="H1354" s="77">
        <f t="shared" ca="1" si="137"/>
        <v>158.24999999999943</v>
      </c>
    </row>
    <row r="1355" spans="1:8" ht="15.75" thickBot="1" x14ac:dyDescent="0.3">
      <c r="A1355" s="75">
        <f t="shared" ca="1" si="133"/>
        <v>55.625</v>
      </c>
      <c r="B1355" s="76">
        <f t="shared" ca="1" si="137"/>
        <v>57.494791666666522</v>
      </c>
      <c r="C1355" s="76">
        <f t="shared" ca="1" si="137"/>
        <v>79.8125</v>
      </c>
      <c r="D1355" s="76">
        <f t="shared" ca="1" si="137"/>
        <v>94.8125</v>
      </c>
      <c r="E1355" s="76">
        <f t="shared" ca="1" si="137"/>
        <v>109.13020833333304</v>
      </c>
      <c r="F1355" s="76">
        <f t="shared" ca="1" si="137"/>
        <v>128.40104166666688</v>
      </c>
      <c r="G1355" s="76">
        <f t="shared" ca="1" si="137"/>
        <v>142.71875</v>
      </c>
      <c r="H1355" s="77">
        <f t="shared" ca="1" si="137"/>
        <v>158.35416666666609</v>
      </c>
    </row>
    <row r="1356" spans="1:8" ht="15.75" thickBot="1" x14ac:dyDescent="0.3">
      <c r="A1356" s="75">
        <f t="shared" ca="1" si="133"/>
        <v>55.75</v>
      </c>
      <c r="B1356" s="76">
        <f t="shared" ca="1" si="137"/>
        <v>57.552083333333186</v>
      </c>
      <c r="C1356" s="76">
        <f t="shared" ca="1" si="137"/>
        <v>79.875</v>
      </c>
      <c r="D1356" s="76">
        <f t="shared" ca="1" si="137"/>
        <v>94.875</v>
      </c>
      <c r="E1356" s="76">
        <f t="shared" ca="1" si="137"/>
        <v>109.19791666666637</v>
      </c>
      <c r="F1356" s="76">
        <f t="shared" ca="1" si="137"/>
        <v>128.48958333333354</v>
      </c>
      <c r="G1356" s="76">
        <f t="shared" ca="1" si="137"/>
        <v>142.8125</v>
      </c>
      <c r="H1356" s="77">
        <f t="shared" ca="1" si="137"/>
        <v>158.45833333333275</v>
      </c>
    </row>
    <row r="1357" spans="1:8" ht="15.75" thickBot="1" x14ac:dyDescent="0.3">
      <c r="A1357" s="75">
        <f t="shared" ca="1" si="133"/>
        <v>55.875</v>
      </c>
      <c r="B1357" s="76">
        <f t="shared" ca="1" si="137"/>
        <v>57.609374999999851</v>
      </c>
      <c r="C1357" s="76">
        <f t="shared" ca="1" si="137"/>
        <v>79.9375</v>
      </c>
      <c r="D1357" s="76">
        <f t="shared" ca="1" si="137"/>
        <v>94.9375</v>
      </c>
      <c r="E1357" s="76">
        <f t="shared" ca="1" si="137"/>
        <v>109.2656249999997</v>
      </c>
      <c r="F1357" s="76">
        <f t="shared" ca="1" si="137"/>
        <v>128.5781250000002</v>
      </c>
      <c r="G1357" s="76">
        <f t="shared" ca="1" si="137"/>
        <v>142.90625</v>
      </c>
      <c r="H1357" s="77">
        <f t="shared" ca="1" si="137"/>
        <v>158.5624999999994</v>
      </c>
    </row>
    <row r="1358" spans="1:8" ht="15.75" thickBot="1" x14ac:dyDescent="0.3">
      <c r="A1358" s="75">
        <f t="shared" ca="1" si="133"/>
        <v>56</v>
      </c>
      <c r="B1358" s="76">
        <f t="shared" ca="1" si="137"/>
        <v>57.666666666666515</v>
      </c>
      <c r="C1358" s="76">
        <f t="shared" ca="1" si="137"/>
        <v>80</v>
      </c>
      <c r="D1358" s="76">
        <f t="shared" ca="1" si="137"/>
        <v>95</v>
      </c>
      <c r="E1358" s="76">
        <f t="shared" ca="1" si="137"/>
        <v>109.33333333333303</v>
      </c>
      <c r="F1358" s="76">
        <f t="shared" ca="1" si="137"/>
        <v>128.66666666666686</v>
      </c>
      <c r="G1358" s="76">
        <f t="shared" ca="1" si="137"/>
        <v>143</v>
      </c>
      <c r="H1358" s="77">
        <f t="shared" ca="1" si="137"/>
        <v>158.66666666666606</v>
      </c>
    </row>
    <row r="1359" spans="1:8" ht="15.75" thickBot="1" x14ac:dyDescent="0.3">
      <c r="A1359" s="75">
        <f t="shared" ca="1" si="133"/>
        <v>56.125</v>
      </c>
      <c r="B1359" s="76">
        <f t="shared" ca="1" si="137"/>
        <v>57.723958333333179</v>
      </c>
      <c r="C1359" s="76">
        <f t="shared" ca="1" si="137"/>
        <v>80.0625</v>
      </c>
      <c r="D1359" s="76">
        <f t="shared" ca="1" si="137"/>
        <v>95.0625</v>
      </c>
      <c r="E1359" s="76">
        <f t="shared" ca="1" si="137"/>
        <v>109.40104166666636</v>
      </c>
      <c r="F1359" s="76">
        <f t="shared" ca="1" si="137"/>
        <v>128.75520833333351</v>
      </c>
      <c r="G1359" s="76">
        <f t="shared" ca="1" si="137"/>
        <v>143.09375</v>
      </c>
      <c r="H1359" s="77">
        <f t="shared" ca="1" si="137"/>
        <v>158.77083333333272</v>
      </c>
    </row>
    <row r="1360" spans="1:8" ht="15.75" thickBot="1" x14ac:dyDescent="0.3">
      <c r="A1360" s="75">
        <f t="shared" ref="A1360:A1423" ca="1" si="138">IF($A$1297="","",ROUND(A1359+0.125,3))</f>
        <v>56.25</v>
      </c>
      <c r="B1360" s="76">
        <f t="shared" ref="B1360:H1375" ca="1" si="139">IF($A1360="","",((B$1489-B$1297)/192)+B1359)</f>
        <v>57.781249999999844</v>
      </c>
      <c r="C1360" s="76">
        <f t="shared" ca="1" si="139"/>
        <v>80.125</v>
      </c>
      <c r="D1360" s="76">
        <f t="shared" ca="1" si="139"/>
        <v>95.125</v>
      </c>
      <c r="E1360" s="76">
        <f t="shared" ca="1" si="139"/>
        <v>109.46874999999969</v>
      </c>
      <c r="F1360" s="76">
        <f t="shared" ca="1" si="139"/>
        <v>128.84375000000017</v>
      </c>
      <c r="G1360" s="76">
        <f t="shared" ca="1" si="139"/>
        <v>143.1875</v>
      </c>
      <c r="H1360" s="77">
        <f t="shared" ca="1" si="139"/>
        <v>158.87499999999937</v>
      </c>
    </row>
    <row r="1361" spans="1:8" ht="15.75" thickBot="1" x14ac:dyDescent="0.3">
      <c r="A1361" s="75">
        <f t="shared" ca="1" si="138"/>
        <v>56.375</v>
      </c>
      <c r="B1361" s="76">
        <f t="shared" ca="1" si="139"/>
        <v>57.838541666666508</v>
      </c>
      <c r="C1361" s="76">
        <f t="shared" ca="1" si="139"/>
        <v>80.1875</v>
      </c>
      <c r="D1361" s="76">
        <f t="shared" ca="1" si="139"/>
        <v>95.1875</v>
      </c>
      <c r="E1361" s="76">
        <f t="shared" ca="1" si="139"/>
        <v>109.53645833333302</v>
      </c>
      <c r="F1361" s="76">
        <f t="shared" ca="1" si="139"/>
        <v>128.93229166666683</v>
      </c>
      <c r="G1361" s="76">
        <f t="shared" ca="1" si="139"/>
        <v>143.28125</v>
      </c>
      <c r="H1361" s="77">
        <f t="shared" ca="1" si="139"/>
        <v>158.97916666666603</v>
      </c>
    </row>
    <row r="1362" spans="1:8" ht="15.75" thickBot="1" x14ac:dyDescent="0.3">
      <c r="A1362" s="75">
        <f t="shared" ca="1" si="138"/>
        <v>56.5</v>
      </c>
      <c r="B1362" s="76">
        <f t="shared" ca="1" si="139"/>
        <v>57.895833333333172</v>
      </c>
      <c r="C1362" s="76">
        <f t="shared" ca="1" si="139"/>
        <v>80.25</v>
      </c>
      <c r="D1362" s="76">
        <f t="shared" ca="1" si="139"/>
        <v>95.25</v>
      </c>
      <c r="E1362" s="76">
        <f t="shared" ca="1" si="139"/>
        <v>109.60416666666634</v>
      </c>
      <c r="F1362" s="76">
        <f t="shared" ca="1" si="139"/>
        <v>129.02083333333348</v>
      </c>
      <c r="G1362" s="76">
        <f t="shared" ca="1" si="139"/>
        <v>143.375</v>
      </c>
      <c r="H1362" s="77">
        <f t="shared" ca="1" si="139"/>
        <v>159.08333333333269</v>
      </c>
    </row>
    <row r="1363" spans="1:8" ht="15.75" thickBot="1" x14ac:dyDescent="0.3">
      <c r="A1363" s="75">
        <f t="shared" ca="1" si="138"/>
        <v>56.625</v>
      </c>
      <c r="B1363" s="76">
        <f t="shared" ca="1" si="139"/>
        <v>57.953124999999837</v>
      </c>
      <c r="C1363" s="76">
        <f t="shared" ca="1" si="139"/>
        <v>80.3125</v>
      </c>
      <c r="D1363" s="76">
        <f t="shared" ca="1" si="139"/>
        <v>95.3125</v>
      </c>
      <c r="E1363" s="76">
        <f t="shared" ca="1" si="139"/>
        <v>109.67187499999967</v>
      </c>
      <c r="F1363" s="76">
        <f t="shared" ca="1" si="139"/>
        <v>129.10937500000014</v>
      </c>
      <c r="G1363" s="76">
        <f t="shared" ca="1" si="139"/>
        <v>143.46875</v>
      </c>
      <c r="H1363" s="77">
        <f t="shared" ca="1" si="139"/>
        <v>159.18749999999935</v>
      </c>
    </row>
    <row r="1364" spans="1:8" ht="15.75" thickBot="1" x14ac:dyDescent="0.3">
      <c r="A1364" s="75">
        <f t="shared" ca="1" si="138"/>
        <v>56.75</v>
      </c>
      <c r="B1364" s="76">
        <f t="shared" ca="1" si="139"/>
        <v>58.010416666666501</v>
      </c>
      <c r="C1364" s="76">
        <f t="shared" ca="1" si="139"/>
        <v>80.375</v>
      </c>
      <c r="D1364" s="76">
        <f t="shared" ca="1" si="139"/>
        <v>95.375</v>
      </c>
      <c r="E1364" s="76">
        <f t="shared" ca="1" si="139"/>
        <v>109.739583333333</v>
      </c>
      <c r="F1364" s="76">
        <f t="shared" ca="1" si="139"/>
        <v>129.1979166666668</v>
      </c>
      <c r="G1364" s="76">
        <f t="shared" ca="1" si="139"/>
        <v>143.5625</v>
      </c>
      <c r="H1364" s="77">
        <f t="shared" ca="1" si="139"/>
        <v>159.291666666666</v>
      </c>
    </row>
    <row r="1365" spans="1:8" ht="15.75" thickBot="1" x14ac:dyDescent="0.3">
      <c r="A1365" s="75">
        <f t="shared" ca="1" si="138"/>
        <v>56.875</v>
      </c>
      <c r="B1365" s="76">
        <f t="shared" ca="1" si="139"/>
        <v>58.067708333333165</v>
      </c>
      <c r="C1365" s="76">
        <f t="shared" ca="1" si="139"/>
        <v>80.4375</v>
      </c>
      <c r="D1365" s="76">
        <f t="shared" ca="1" si="139"/>
        <v>95.4375</v>
      </c>
      <c r="E1365" s="76">
        <f t="shared" ca="1" si="139"/>
        <v>109.80729166666633</v>
      </c>
      <c r="F1365" s="76">
        <f t="shared" ca="1" si="139"/>
        <v>129.28645833333346</v>
      </c>
      <c r="G1365" s="76">
        <f t="shared" ca="1" si="139"/>
        <v>143.65625</v>
      </c>
      <c r="H1365" s="77">
        <f t="shared" ca="1" si="139"/>
        <v>159.39583333333266</v>
      </c>
    </row>
    <row r="1366" spans="1:8" ht="15.75" thickBot="1" x14ac:dyDescent="0.3">
      <c r="A1366" s="75">
        <f t="shared" ca="1" si="138"/>
        <v>57</v>
      </c>
      <c r="B1366" s="76">
        <f t="shared" ca="1" si="139"/>
        <v>58.124999999999829</v>
      </c>
      <c r="C1366" s="76">
        <f t="shared" ca="1" si="139"/>
        <v>80.5</v>
      </c>
      <c r="D1366" s="76">
        <f t="shared" ca="1" si="139"/>
        <v>95.5</v>
      </c>
      <c r="E1366" s="76">
        <f t="shared" ca="1" si="139"/>
        <v>109.87499999999966</v>
      </c>
      <c r="F1366" s="76">
        <f t="shared" ca="1" si="139"/>
        <v>129.37500000000011</v>
      </c>
      <c r="G1366" s="76">
        <f t="shared" ca="1" si="139"/>
        <v>143.75</v>
      </c>
      <c r="H1366" s="77">
        <f t="shared" ca="1" si="139"/>
        <v>159.49999999999932</v>
      </c>
    </row>
    <row r="1367" spans="1:8" ht="15.75" thickBot="1" x14ac:dyDescent="0.3">
      <c r="A1367" s="75">
        <f t="shared" ca="1" si="138"/>
        <v>57.125</v>
      </c>
      <c r="B1367" s="76">
        <f t="shared" ca="1" si="139"/>
        <v>58.182291666666494</v>
      </c>
      <c r="C1367" s="76">
        <f t="shared" ca="1" si="139"/>
        <v>80.5625</v>
      </c>
      <c r="D1367" s="76">
        <f t="shared" ca="1" si="139"/>
        <v>95.5625</v>
      </c>
      <c r="E1367" s="76">
        <f t="shared" ca="1" si="139"/>
        <v>109.94270833333299</v>
      </c>
      <c r="F1367" s="76">
        <f t="shared" ca="1" si="139"/>
        <v>129.46354166666677</v>
      </c>
      <c r="G1367" s="76">
        <f t="shared" ca="1" si="139"/>
        <v>143.84375</v>
      </c>
      <c r="H1367" s="77">
        <f t="shared" ca="1" si="139"/>
        <v>159.60416666666598</v>
      </c>
    </row>
    <row r="1368" spans="1:8" ht="15.75" thickBot="1" x14ac:dyDescent="0.3">
      <c r="A1368" s="75">
        <f t="shared" ca="1" si="138"/>
        <v>57.25</v>
      </c>
      <c r="B1368" s="76">
        <f t="shared" ca="1" si="139"/>
        <v>58.239583333333158</v>
      </c>
      <c r="C1368" s="76">
        <f t="shared" ca="1" si="139"/>
        <v>80.625</v>
      </c>
      <c r="D1368" s="76">
        <f t="shared" ca="1" si="139"/>
        <v>95.625</v>
      </c>
      <c r="E1368" s="76">
        <f t="shared" ca="1" si="139"/>
        <v>110.01041666666632</v>
      </c>
      <c r="F1368" s="76">
        <f t="shared" ca="1" si="139"/>
        <v>129.55208333333343</v>
      </c>
      <c r="G1368" s="76">
        <f t="shared" ca="1" si="139"/>
        <v>143.9375</v>
      </c>
      <c r="H1368" s="77">
        <f t="shared" ca="1" si="139"/>
        <v>159.70833333333263</v>
      </c>
    </row>
    <row r="1369" spans="1:8" ht="15.75" thickBot="1" x14ac:dyDescent="0.3">
      <c r="A1369" s="75">
        <f t="shared" ca="1" si="138"/>
        <v>57.375</v>
      </c>
      <c r="B1369" s="76">
        <f t="shared" ca="1" si="139"/>
        <v>58.296874999999822</v>
      </c>
      <c r="C1369" s="76">
        <f t="shared" ca="1" si="139"/>
        <v>80.6875</v>
      </c>
      <c r="D1369" s="76">
        <f t="shared" ca="1" si="139"/>
        <v>95.6875</v>
      </c>
      <c r="E1369" s="76">
        <f t="shared" ca="1" si="139"/>
        <v>110.07812499999964</v>
      </c>
      <c r="F1369" s="76">
        <f t="shared" ca="1" si="139"/>
        <v>129.64062500000009</v>
      </c>
      <c r="G1369" s="76">
        <f t="shared" ca="1" si="139"/>
        <v>144.03125</v>
      </c>
      <c r="H1369" s="77">
        <f t="shared" ca="1" si="139"/>
        <v>159.81249999999929</v>
      </c>
    </row>
    <row r="1370" spans="1:8" ht="15.75" thickBot="1" x14ac:dyDescent="0.3">
      <c r="A1370" s="75">
        <f t="shared" ca="1" si="138"/>
        <v>57.5</v>
      </c>
      <c r="B1370" s="76">
        <f t="shared" ca="1" si="139"/>
        <v>58.354166666666487</v>
      </c>
      <c r="C1370" s="76">
        <f t="shared" ca="1" si="139"/>
        <v>80.75</v>
      </c>
      <c r="D1370" s="76">
        <f t="shared" ca="1" si="139"/>
        <v>95.75</v>
      </c>
      <c r="E1370" s="76">
        <f t="shared" ca="1" si="139"/>
        <v>110.14583333333297</v>
      </c>
      <c r="F1370" s="76">
        <f t="shared" ca="1" si="139"/>
        <v>129.72916666666674</v>
      </c>
      <c r="G1370" s="76">
        <f t="shared" ca="1" si="139"/>
        <v>144.125</v>
      </c>
      <c r="H1370" s="77">
        <f t="shared" ca="1" si="139"/>
        <v>159.91666666666595</v>
      </c>
    </row>
    <row r="1371" spans="1:8" ht="15.75" thickBot="1" x14ac:dyDescent="0.3">
      <c r="A1371" s="75">
        <f t="shared" ca="1" si="138"/>
        <v>57.625</v>
      </c>
      <c r="B1371" s="76">
        <f t="shared" ca="1" si="139"/>
        <v>58.411458333333151</v>
      </c>
      <c r="C1371" s="76">
        <f t="shared" ca="1" si="139"/>
        <v>80.8125</v>
      </c>
      <c r="D1371" s="76">
        <f t="shared" ca="1" si="139"/>
        <v>95.8125</v>
      </c>
      <c r="E1371" s="76">
        <f t="shared" ca="1" si="139"/>
        <v>110.2135416666663</v>
      </c>
      <c r="F1371" s="76">
        <f t="shared" ca="1" si="139"/>
        <v>129.8177083333334</v>
      </c>
      <c r="G1371" s="76">
        <f t="shared" ca="1" si="139"/>
        <v>144.21875</v>
      </c>
      <c r="H1371" s="77">
        <f t="shared" ca="1" si="139"/>
        <v>160.0208333333326</v>
      </c>
    </row>
    <row r="1372" spans="1:8" ht="15.75" thickBot="1" x14ac:dyDescent="0.3">
      <c r="A1372" s="75">
        <f t="shared" ca="1" si="138"/>
        <v>57.75</v>
      </c>
      <c r="B1372" s="76">
        <f t="shared" ca="1" si="139"/>
        <v>58.468749999999815</v>
      </c>
      <c r="C1372" s="76">
        <f t="shared" ca="1" si="139"/>
        <v>80.875</v>
      </c>
      <c r="D1372" s="76">
        <f t="shared" ca="1" si="139"/>
        <v>95.875</v>
      </c>
      <c r="E1372" s="76">
        <f t="shared" ca="1" si="139"/>
        <v>110.28124999999963</v>
      </c>
      <c r="F1372" s="76">
        <f t="shared" ca="1" si="139"/>
        <v>129.90625000000006</v>
      </c>
      <c r="G1372" s="76">
        <f t="shared" ca="1" si="139"/>
        <v>144.3125</v>
      </c>
      <c r="H1372" s="77">
        <f t="shared" ca="1" si="139"/>
        <v>160.12499999999926</v>
      </c>
    </row>
    <row r="1373" spans="1:8" ht="15.75" thickBot="1" x14ac:dyDescent="0.3">
      <c r="A1373" s="75">
        <f t="shared" ca="1" si="138"/>
        <v>57.875</v>
      </c>
      <c r="B1373" s="76">
        <f t="shared" ca="1" si="139"/>
        <v>58.52604166666648</v>
      </c>
      <c r="C1373" s="76">
        <f t="shared" ca="1" si="139"/>
        <v>80.9375</v>
      </c>
      <c r="D1373" s="76">
        <f t="shared" ca="1" si="139"/>
        <v>95.9375</v>
      </c>
      <c r="E1373" s="76">
        <f t="shared" ca="1" si="139"/>
        <v>110.34895833333296</v>
      </c>
      <c r="F1373" s="76">
        <f t="shared" ca="1" si="139"/>
        <v>129.99479166666671</v>
      </c>
      <c r="G1373" s="76">
        <f t="shared" ca="1" si="139"/>
        <v>144.40625</v>
      </c>
      <c r="H1373" s="77">
        <f t="shared" ca="1" si="139"/>
        <v>160.22916666666592</v>
      </c>
    </row>
    <row r="1374" spans="1:8" ht="15.75" thickBot="1" x14ac:dyDescent="0.3">
      <c r="A1374" s="75">
        <f t="shared" ca="1" si="138"/>
        <v>58</v>
      </c>
      <c r="B1374" s="76">
        <f t="shared" ca="1" si="139"/>
        <v>58.583333333333144</v>
      </c>
      <c r="C1374" s="76">
        <f t="shared" ca="1" si="139"/>
        <v>81</v>
      </c>
      <c r="D1374" s="76">
        <f t="shared" ca="1" si="139"/>
        <v>96</v>
      </c>
      <c r="E1374" s="76">
        <f t="shared" ca="1" si="139"/>
        <v>110.41666666666629</v>
      </c>
      <c r="F1374" s="76">
        <f t="shared" ca="1" si="139"/>
        <v>130.08333333333337</v>
      </c>
      <c r="G1374" s="76">
        <f t="shared" ca="1" si="139"/>
        <v>144.5</v>
      </c>
      <c r="H1374" s="77">
        <f t="shared" ca="1" si="139"/>
        <v>160.33333333333258</v>
      </c>
    </row>
    <row r="1375" spans="1:8" ht="15.75" thickBot="1" x14ac:dyDescent="0.3">
      <c r="A1375" s="75">
        <f t="shared" ca="1" si="138"/>
        <v>58.125</v>
      </c>
      <c r="B1375" s="76">
        <f t="shared" ca="1" si="139"/>
        <v>58.640624999999808</v>
      </c>
      <c r="C1375" s="76">
        <f t="shared" ca="1" si="139"/>
        <v>81.0625</v>
      </c>
      <c r="D1375" s="76">
        <f t="shared" ca="1" si="139"/>
        <v>96.0625</v>
      </c>
      <c r="E1375" s="76">
        <f t="shared" ca="1" si="139"/>
        <v>110.48437499999962</v>
      </c>
      <c r="F1375" s="76">
        <f t="shared" ca="1" si="139"/>
        <v>130.17187500000003</v>
      </c>
      <c r="G1375" s="76">
        <f t="shared" ca="1" si="139"/>
        <v>144.59375</v>
      </c>
      <c r="H1375" s="77">
        <f t="shared" ca="1" si="139"/>
        <v>160.43749999999923</v>
      </c>
    </row>
    <row r="1376" spans="1:8" ht="15.75" thickBot="1" x14ac:dyDescent="0.3">
      <c r="A1376" s="75">
        <f t="shared" ca="1" si="138"/>
        <v>58.25</v>
      </c>
      <c r="B1376" s="76">
        <f t="shared" ref="B1376:H1391" ca="1" si="140">IF($A1376="","",((B$1489-B$1297)/192)+B1375)</f>
        <v>58.697916666666472</v>
      </c>
      <c r="C1376" s="76">
        <f t="shared" ca="1" si="140"/>
        <v>81.125</v>
      </c>
      <c r="D1376" s="76">
        <f t="shared" ca="1" si="140"/>
        <v>96.125</v>
      </c>
      <c r="E1376" s="76">
        <f t="shared" ca="1" si="140"/>
        <v>110.55208333333294</v>
      </c>
      <c r="F1376" s="76">
        <f t="shared" ca="1" si="140"/>
        <v>130.26041666666669</v>
      </c>
      <c r="G1376" s="76">
        <f t="shared" ca="1" si="140"/>
        <v>144.6875</v>
      </c>
      <c r="H1376" s="77">
        <f t="shared" ca="1" si="140"/>
        <v>160.54166666666589</v>
      </c>
    </row>
    <row r="1377" spans="1:8" ht="15.75" thickBot="1" x14ac:dyDescent="0.3">
      <c r="A1377" s="75">
        <f t="shared" ca="1" si="138"/>
        <v>58.375</v>
      </c>
      <c r="B1377" s="76">
        <f t="shared" ca="1" si="140"/>
        <v>58.755208333333137</v>
      </c>
      <c r="C1377" s="76">
        <f t="shared" ca="1" si="140"/>
        <v>81.1875</v>
      </c>
      <c r="D1377" s="76">
        <f t="shared" ca="1" si="140"/>
        <v>96.1875</v>
      </c>
      <c r="E1377" s="76">
        <f t="shared" ca="1" si="140"/>
        <v>110.61979166666627</v>
      </c>
      <c r="F1377" s="76">
        <f t="shared" ca="1" si="140"/>
        <v>130.34895833333334</v>
      </c>
      <c r="G1377" s="76">
        <f t="shared" ca="1" si="140"/>
        <v>144.78125</v>
      </c>
      <c r="H1377" s="77">
        <f t="shared" ca="1" si="140"/>
        <v>160.64583333333255</v>
      </c>
    </row>
    <row r="1378" spans="1:8" ht="15.75" thickBot="1" x14ac:dyDescent="0.3">
      <c r="A1378" s="75">
        <f t="shared" ca="1" si="138"/>
        <v>58.5</v>
      </c>
      <c r="B1378" s="76">
        <f t="shared" ca="1" si="140"/>
        <v>58.812499999999801</v>
      </c>
      <c r="C1378" s="76">
        <f t="shared" ca="1" si="140"/>
        <v>81.25</v>
      </c>
      <c r="D1378" s="76">
        <f t="shared" ca="1" si="140"/>
        <v>96.25</v>
      </c>
      <c r="E1378" s="76">
        <f t="shared" ca="1" si="140"/>
        <v>110.6874999999996</v>
      </c>
      <c r="F1378" s="76">
        <f t="shared" ca="1" si="140"/>
        <v>130.4375</v>
      </c>
      <c r="G1378" s="76">
        <f t="shared" ca="1" si="140"/>
        <v>144.875</v>
      </c>
      <c r="H1378" s="77">
        <f t="shared" ca="1" si="140"/>
        <v>160.7499999999992</v>
      </c>
    </row>
    <row r="1379" spans="1:8" ht="15.75" thickBot="1" x14ac:dyDescent="0.3">
      <c r="A1379" s="75">
        <f t="shared" ca="1" si="138"/>
        <v>58.625</v>
      </c>
      <c r="B1379" s="76">
        <f t="shared" ca="1" si="140"/>
        <v>58.869791666666465</v>
      </c>
      <c r="C1379" s="76">
        <f t="shared" ca="1" si="140"/>
        <v>81.3125</v>
      </c>
      <c r="D1379" s="76">
        <f t="shared" ca="1" si="140"/>
        <v>96.3125</v>
      </c>
      <c r="E1379" s="76">
        <f t="shared" ca="1" si="140"/>
        <v>110.75520833333293</v>
      </c>
      <c r="F1379" s="76">
        <f t="shared" ca="1" si="140"/>
        <v>130.52604166666666</v>
      </c>
      <c r="G1379" s="76">
        <f t="shared" ca="1" si="140"/>
        <v>144.96875</v>
      </c>
      <c r="H1379" s="77">
        <f t="shared" ca="1" si="140"/>
        <v>160.85416666666586</v>
      </c>
    </row>
    <row r="1380" spans="1:8" ht="15.75" thickBot="1" x14ac:dyDescent="0.3">
      <c r="A1380" s="75">
        <f t="shared" ca="1" si="138"/>
        <v>58.75</v>
      </c>
      <c r="B1380" s="76">
        <f t="shared" ca="1" si="140"/>
        <v>58.92708333333313</v>
      </c>
      <c r="C1380" s="76">
        <f t="shared" ca="1" si="140"/>
        <v>81.375</v>
      </c>
      <c r="D1380" s="76">
        <f t="shared" ca="1" si="140"/>
        <v>96.375</v>
      </c>
      <c r="E1380" s="76">
        <f t="shared" ca="1" si="140"/>
        <v>110.82291666666626</v>
      </c>
      <c r="F1380" s="76">
        <f t="shared" ca="1" si="140"/>
        <v>130.61458333333331</v>
      </c>
      <c r="G1380" s="76">
        <f t="shared" ca="1" si="140"/>
        <v>145.0625</v>
      </c>
      <c r="H1380" s="77">
        <f t="shared" ca="1" si="140"/>
        <v>160.95833333333252</v>
      </c>
    </row>
    <row r="1381" spans="1:8" ht="15.75" thickBot="1" x14ac:dyDescent="0.3">
      <c r="A1381" s="75">
        <f t="shared" ca="1" si="138"/>
        <v>58.875</v>
      </c>
      <c r="B1381" s="76">
        <f t="shared" ca="1" si="140"/>
        <v>58.984374999999794</v>
      </c>
      <c r="C1381" s="76">
        <f t="shared" ca="1" si="140"/>
        <v>81.4375</v>
      </c>
      <c r="D1381" s="76">
        <f t="shared" ca="1" si="140"/>
        <v>96.4375</v>
      </c>
      <c r="E1381" s="76">
        <f t="shared" ca="1" si="140"/>
        <v>110.89062499999959</v>
      </c>
      <c r="F1381" s="76">
        <f t="shared" ca="1" si="140"/>
        <v>130.70312499999997</v>
      </c>
      <c r="G1381" s="76">
        <f t="shared" ca="1" si="140"/>
        <v>145.15625</v>
      </c>
      <c r="H1381" s="77">
        <f t="shared" ca="1" si="140"/>
        <v>161.06249999999918</v>
      </c>
    </row>
    <row r="1382" spans="1:8" ht="15.75" thickBot="1" x14ac:dyDescent="0.3">
      <c r="A1382" s="75">
        <f t="shared" ca="1" si="138"/>
        <v>59</v>
      </c>
      <c r="B1382" s="76">
        <f t="shared" ca="1" si="140"/>
        <v>59.041666666666458</v>
      </c>
      <c r="C1382" s="76">
        <f t="shared" ca="1" si="140"/>
        <v>81.5</v>
      </c>
      <c r="D1382" s="76">
        <f t="shared" ca="1" si="140"/>
        <v>96.5</v>
      </c>
      <c r="E1382" s="76">
        <f t="shared" ca="1" si="140"/>
        <v>110.95833333333292</v>
      </c>
      <c r="F1382" s="76">
        <f t="shared" ca="1" si="140"/>
        <v>130.79166666666663</v>
      </c>
      <c r="G1382" s="76">
        <f t="shared" ca="1" si="140"/>
        <v>145.25</v>
      </c>
      <c r="H1382" s="77">
        <f t="shared" ca="1" si="140"/>
        <v>161.16666666666583</v>
      </c>
    </row>
    <row r="1383" spans="1:8" ht="15.75" thickBot="1" x14ac:dyDescent="0.3">
      <c r="A1383" s="75">
        <f t="shared" ca="1" si="138"/>
        <v>59.125</v>
      </c>
      <c r="B1383" s="76">
        <f t="shared" ca="1" si="140"/>
        <v>59.098958333333123</v>
      </c>
      <c r="C1383" s="76">
        <f t="shared" ca="1" si="140"/>
        <v>81.5625</v>
      </c>
      <c r="D1383" s="76">
        <f t="shared" ca="1" si="140"/>
        <v>96.5625</v>
      </c>
      <c r="E1383" s="76">
        <f t="shared" ca="1" si="140"/>
        <v>111.02604166666625</v>
      </c>
      <c r="F1383" s="76">
        <f t="shared" ca="1" si="140"/>
        <v>130.88020833333329</v>
      </c>
      <c r="G1383" s="76">
        <f t="shared" ca="1" si="140"/>
        <v>145.34375</v>
      </c>
      <c r="H1383" s="77">
        <f t="shared" ca="1" si="140"/>
        <v>161.27083333333249</v>
      </c>
    </row>
    <row r="1384" spans="1:8" ht="15.75" thickBot="1" x14ac:dyDescent="0.3">
      <c r="A1384" s="75">
        <f t="shared" ca="1" si="138"/>
        <v>59.25</v>
      </c>
      <c r="B1384" s="76">
        <f t="shared" ca="1" si="140"/>
        <v>59.156249999999787</v>
      </c>
      <c r="C1384" s="76">
        <f t="shared" ca="1" si="140"/>
        <v>81.625</v>
      </c>
      <c r="D1384" s="76">
        <f t="shared" ca="1" si="140"/>
        <v>96.625</v>
      </c>
      <c r="E1384" s="76">
        <f t="shared" ca="1" si="140"/>
        <v>111.09374999999957</v>
      </c>
      <c r="F1384" s="76">
        <f t="shared" ca="1" si="140"/>
        <v>130.96874999999994</v>
      </c>
      <c r="G1384" s="76">
        <f t="shared" ca="1" si="140"/>
        <v>145.4375</v>
      </c>
      <c r="H1384" s="77">
        <f t="shared" ca="1" si="140"/>
        <v>161.37499999999915</v>
      </c>
    </row>
    <row r="1385" spans="1:8" ht="15.75" thickBot="1" x14ac:dyDescent="0.3">
      <c r="A1385" s="75">
        <f t="shared" ca="1" si="138"/>
        <v>59.375</v>
      </c>
      <c r="B1385" s="76">
        <f t="shared" ca="1" si="140"/>
        <v>59.213541666666451</v>
      </c>
      <c r="C1385" s="76">
        <f t="shared" ca="1" si="140"/>
        <v>81.6875</v>
      </c>
      <c r="D1385" s="76">
        <f t="shared" ca="1" si="140"/>
        <v>96.6875</v>
      </c>
      <c r="E1385" s="76">
        <f t="shared" ca="1" si="140"/>
        <v>111.1614583333329</v>
      </c>
      <c r="F1385" s="76">
        <f t="shared" ca="1" si="140"/>
        <v>131.0572916666666</v>
      </c>
      <c r="G1385" s="76">
        <f t="shared" ca="1" si="140"/>
        <v>145.53125</v>
      </c>
      <c r="H1385" s="77">
        <f t="shared" ca="1" si="140"/>
        <v>161.4791666666658</v>
      </c>
    </row>
    <row r="1386" spans="1:8" ht="15.75" thickBot="1" x14ac:dyDescent="0.3">
      <c r="A1386" s="75">
        <f t="shared" ca="1" si="138"/>
        <v>59.5</v>
      </c>
      <c r="B1386" s="76">
        <f t="shared" ca="1" si="140"/>
        <v>59.270833333333115</v>
      </c>
      <c r="C1386" s="76">
        <f t="shared" ca="1" si="140"/>
        <v>81.75</v>
      </c>
      <c r="D1386" s="76">
        <f t="shared" ca="1" si="140"/>
        <v>96.75</v>
      </c>
      <c r="E1386" s="76">
        <f t="shared" ca="1" si="140"/>
        <v>111.22916666666623</v>
      </c>
      <c r="F1386" s="76">
        <f t="shared" ca="1" si="140"/>
        <v>131.14583333333326</v>
      </c>
      <c r="G1386" s="76">
        <f t="shared" ca="1" si="140"/>
        <v>145.625</v>
      </c>
      <c r="H1386" s="77">
        <f t="shared" ca="1" si="140"/>
        <v>161.58333333333246</v>
      </c>
    </row>
    <row r="1387" spans="1:8" ht="15.75" thickBot="1" x14ac:dyDescent="0.3">
      <c r="A1387" s="75">
        <f t="shared" ca="1" si="138"/>
        <v>59.625</v>
      </c>
      <c r="B1387" s="76">
        <f t="shared" ca="1" si="140"/>
        <v>59.32812499999978</v>
      </c>
      <c r="C1387" s="76">
        <f t="shared" ca="1" si="140"/>
        <v>81.8125</v>
      </c>
      <c r="D1387" s="76">
        <f t="shared" ca="1" si="140"/>
        <v>96.8125</v>
      </c>
      <c r="E1387" s="76">
        <f t="shared" ca="1" si="140"/>
        <v>111.29687499999956</v>
      </c>
      <c r="F1387" s="76">
        <f t="shared" ca="1" si="140"/>
        <v>131.23437499999991</v>
      </c>
      <c r="G1387" s="76">
        <f t="shared" ca="1" si="140"/>
        <v>145.71875</v>
      </c>
      <c r="H1387" s="77">
        <f t="shared" ca="1" si="140"/>
        <v>161.68749999999912</v>
      </c>
    </row>
    <row r="1388" spans="1:8" ht="15.75" thickBot="1" x14ac:dyDescent="0.3">
      <c r="A1388" s="75">
        <f t="shared" ca="1" si="138"/>
        <v>59.75</v>
      </c>
      <c r="B1388" s="76">
        <f t="shared" ca="1" si="140"/>
        <v>59.385416666666444</v>
      </c>
      <c r="C1388" s="76">
        <f t="shared" ca="1" si="140"/>
        <v>81.875</v>
      </c>
      <c r="D1388" s="76">
        <f t="shared" ca="1" si="140"/>
        <v>96.875</v>
      </c>
      <c r="E1388" s="76">
        <f t="shared" ca="1" si="140"/>
        <v>111.36458333333289</v>
      </c>
      <c r="F1388" s="76">
        <f t="shared" ca="1" si="140"/>
        <v>131.32291666666657</v>
      </c>
      <c r="G1388" s="76">
        <f t="shared" ca="1" si="140"/>
        <v>145.8125</v>
      </c>
      <c r="H1388" s="77">
        <f t="shared" ca="1" si="140"/>
        <v>161.79166666666578</v>
      </c>
    </row>
    <row r="1389" spans="1:8" ht="15.75" thickBot="1" x14ac:dyDescent="0.3">
      <c r="A1389" s="75">
        <f t="shared" ca="1" si="138"/>
        <v>59.875</v>
      </c>
      <c r="B1389" s="76">
        <f t="shared" ca="1" si="140"/>
        <v>59.442708333333108</v>
      </c>
      <c r="C1389" s="76">
        <f t="shared" ca="1" si="140"/>
        <v>81.9375</v>
      </c>
      <c r="D1389" s="76">
        <f t="shared" ca="1" si="140"/>
        <v>96.9375</v>
      </c>
      <c r="E1389" s="76">
        <f t="shared" ca="1" si="140"/>
        <v>111.43229166666622</v>
      </c>
      <c r="F1389" s="76">
        <f t="shared" ca="1" si="140"/>
        <v>131.41145833333323</v>
      </c>
      <c r="G1389" s="76">
        <f t="shared" ca="1" si="140"/>
        <v>145.90625</v>
      </c>
      <c r="H1389" s="77">
        <f t="shared" ca="1" si="140"/>
        <v>161.89583333333243</v>
      </c>
    </row>
    <row r="1390" spans="1:8" ht="15.75" thickBot="1" x14ac:dyDescent="0.3">
      <c r="A1390" s="75">
        <f t="shared" ca="1" si="138"/>
        <v>60</v>
      </c>
      <c r="B1390" s="76">
        <f t="shared" ca="1" si="140"/>
        <v>59.499999999999773</v>
      </c>
      <c r="C1390" s="76">
        <f t="shared" ca="1" si="140"/>
        <v>82</v>
      </c>
      <c r="D1390" s="76">
        <f t="shared" ca="1" si="140"/>
        <v>97</v>
      </c>
      <c r="E1390" s="76">
        <f t="shared" ca="1" si="140"/>
        <v>111.49999999999955</v>
      </c>
      <c r="F1390" s="76">
        <f t="shared" ca="1" si="140"/>
        <v>131.49999999999989</v>
      </c>
      <c r="G1390" s="76">
        <f t="shared" ca="1" si="140"/>
        <v>146</v>
      </c>
      <c r="H1390" s="77">
        <f t="shared" ca="1" si="140"/>
        <v>161.99999999999909</v>
      </c>
    </row>
    <row r="1391" spans="1:8" ht="15.75" thickBot="1" x14ac:dyDescent="0.3">
      <c r="A1391" s="75">
        <f t="shared" ca="1" si="138"/>
        <v>60.125</v>
      </c>
      <c r="B1391" s="76">
        <f t="shared" ca="1" si="140"/>
        <v>59.557291666666437</v>
      </c>
      <c r="C1391" s="76">
        <f t="shared" ca="1" si="140"/>
        <v>82.0625</v>
      </c>
      <c r="D1391" s="76">
        <f t="shared" ca="1" si="140"/>
        <v>97.0625</v>
      </c>
      <c r="E1391" s="76">
        <f t="shared" ca="1" si="140"/>
        <v>111.56770833333287</v>
      </c>
      <c r="F1391" s="76">
        <f t="shared" ca="1" si="140"/>
        <v>131.58854166666654</v>
      </c>
      <c r="G1391" s="76">
        <f t="shared" ca="1" si="140"/>
        <v>146.09375</v>
      </c>
      <c r="H1391" s="77">
        <f t="shared" ca="1" si="140"/>
        <v>162.10416666666575</v>
      </c>
    </row>
    <row r="1392" spans="1:8" ht="15.75" thickBot="1" x14ac:dyDescent="0.3">
      <c r="A1392" s="75">
        <f t="shared" ca="1" si="138"/>
        <v>60.25</v>
      </c>
      <c r="B1392" s="76">
        <f t="shared" ref="B1392:H1407" ca="1" si="141">IF($A1392="","",((B$1489-B$1297)/192)+B1391)</f>
        <v>59.614583333333101</v>
      </c>
      <c r="C1392" s="76">
        <f t="shared" ca="1" si="141"/>
        <v>82.125</v>
      </c>
      <c r="D1392" s="76">
        <f t="shared" ca="1" si="141"/>
        <v>97.125</v>
      </c>
      <c r="E1392" s="76">
        <f t="shared" ca="1" si="141"/>
        <v>111.6354166666662</v>
      </c>
      <c r="F1392" s="76">
        <f t="shared" ca="1" si="141"/>
        <v>131.6770833333332</v>
      </c>
      <c r="G1392" s="76">
        <f t="shared" ca="1" si="141"/>
        <v>146.1875</v>
      </c>
      <c r="H1392" s="77">
        <f t="shared" ca="1" si="141"/>
        <v>162.2083333333324</v>
      </c>
    </row>
    <row r="1393" spans="1:8" ht="15.75" thickBot="1" x14ac:dyDescent="0.3">
      <c r="A1393" s="75">
        <f t="shared" ca="1" si="138"/>
        <v>60.375</v>
      </c>
      <c r="B1393" s="76">
        <f t="shared" ca="1" si="141"/>
        <v>59.671874999999766</v>
      </c>
      <c r="C1393" s="76">
        <f t="shared" ca="1" si="141"/>
        <v>82.1875</v>
      </c>
      <c r="D1393" s="76">
        <f t="shared" ca="1" si="141"/>
        <v>97.1875</v>
      </c>
      <c r="E1393" s="76">
        <f t="shared" ca="1" si="141"/>
        <v>111.70312499999953</v>
      </c>
      <c r="F1393" s="76">
        <f t="shared" ca="1" si="141"/>
        <v>131.76562499999986</v>
      </c>
      <c r="G1393" s="76">
        <f t="shared" ca="1" si="141"/>
        <v>146.28125</v>
      </c>
      <c r="H1393" s="77">
        <f t="shared" ca="1" si="141"/>
        <v>162.31249999999906</v>
      </c>
    </row>
    <row r="1394" spans="1:8" ht="15.75" thickBot="1" x14ac:dyDescent="0.3">
      <c r="A1394" s="75">
        <f t="shared" ca="1" si="138"/>
        <v>60.5</v>
      </c>
      <c r="B1394" s="76">
        <f t="shared" ca="1" si="141"/>
        <v>59.72916666666643</v>
      </c>
      <c r="C1394" s="76">
        <f t="shared" ca="1" si="141"/>
        <v>82.25</v>
      </c>
      <c r="D1394" s="76">
        <f t="shared" ca="1" si="141"/>
        <v>97.25</v>
      </c>
      <c r="E1394" s="76">
        <f t="shared" ca="1" si="141"/>
        <v>111.77083333333286</v>
      </c>
      <c r="F1394" s="76">
        <f t="shared" ca="1" si="141"/>
        <v>131.85416666666652</v>
      </c>
      <c r="G1394" s="76">
        <f t="shared" ca="1" si="141"/>
        <v>146.375</v>
      </c>
      <c r="H1394" s="77">
        <f t="shared" ca="1" si="141"/>
        <v>162.41666666666572</v>
      </c>
    </row>
    <row r="1395" spans="1:8" ht="15.75" thickBot="1" x14ac:dyDescent="0.3">
      <c r="A1395" s="75">
        <f t="shared" ca="1" si="138"/>
        <v>60.625</v>
      </c>
      <c r="B1395" s="76">
        <f t="shared" ca="1" si="141"/>
        <v>59.786458333333094</v>
      </c>
      <c r="C1395" s="76">
        <f t="shared" ca="1" si="141"/>
        <v>82.3125</v>
      </c>
      <c r="D1395" s="76">
        <f t="shared" ca="1" si="141"/>
        <v>97.3125</v>
      </c>
      <c r="E1395" s="76">
        <f t="shared" ca="1" si="141"/>
        <v>111.83854166666619</v>
      </c>
      <c r="F1395" s="76">
        <f t="shared" ca="1" si="141"/>
        <v>131.94270833333317</v>
      </c>
      <c r="G1395" s="76">
        <f t="shared" ca="1" si="141"/>
        <v>146.46875</v>
      </c>
      <c r="H1395" s="77">
        <f t="shared" ca="1" si="141"/>
        <v>162.52083333333238</v>
      </c>
    </row>
    <row r="1396" spans="1:8" ht="15.75" thickBot="1" x14ac:dyDescent="0.3">
      <c r="A1396" s="75">
        <f t="shared" ca="1" si="138"/>
        <v>60.75</v>
      </c>
      <c r="B1396" s="76">
        <f t="shared" ca="1" si="141"/>
        <v>59.843749999999758</v>
      </c>
      <c r="C1396" s="76">
        <f t="shared" ca="1" si="141"/>
        <v>82.375</v>
      </c>
      <c r="D1396" s="76">
        <f t="shared" ca="1" si="141"/>
        <v>97.375</v>
      </c>
      <c r="E1396" s="76">
        <f t="shared" ca="1" si="141"/>
        <v>111.90624999999952</v>
      </c>
      <c r="F1396" s="76">
        <f t="shared" ca="1" si="141"/>
        <v>132.03124999999983</v>
      </c>
      <c r="G1396" s="76">
        <f t="shared" ca="1" si="141"/>
        <v>146.5625</v>
      </c>
      <c r="H1396" s="77">
        <f t="shared" ca="1" si="141"/>
        <v>162.62499999999903</v>
      </c>
    </row>
    <row r="1397" spans="1:8" ht="15.75" thickBot="1" x14ac:dyDescent="0.3">
      <c r="A1397" s="75">
        <f t="shared" ca="1" si="138"/>
        <v>60.875</v>
      </c>
      <c r="B1397" s="76">
        <f t="shared" ca="1" si="141"/>
        <v>59.901041666666423</v>
      </c>
      <c r="C1397" s="76">
        <f t="shared" ca="1" si="141"/>
        <v>82.4375</v>
      </c>
      <c r="D1397" s="76">
        <f t="shared" ca="1" si="141"/>
        <v>97.4375</v>
      </c>
      <c r="E1397" s="76">
        <f t="shared" ca="1" si="141"/>
        <v>111.97395833333285</v>
      </c>
      <c r="F1397" s="76">
        <f t="shared" ca="1" si="141"/>
        <v>132.11979166666649</v>
      </c>
      <c r="G1397" s="76">
        <f t="shared" ca="1" si="141"/>
        <v>146.65625</v>
      </c>
      <c r="H1397" s="77">
        <f t="shared" ca="1" si="141"/>
        <v>162.72916666666569</v>
      </c>
    </row>
    <row r="1398" spans="1:8" ht="15.75" thickBot="1" x14ac:dyDescent="0.3">
      <c r="A1398" s="75">
        <f t="shared" ca="1" si="138"/>
        <v>61</v>
      </c>
      <c r="B1398" s="76">
        <f t="shared" ca="1" si="141"/>
        <v>59.958333333333087</v>
      </c>
      <c r="C1398" s="76">
        <f t="shared" ca="1" si="141"/>
        <v>82.5</v>
      </c>
      <c r="D1398" s="76">
        <f t="shared" ca="1" si="141"/>
        <v>97.5</v>
      </c>
      <c r="E1398" s="76">
        <f t="shared" ca="1" si="141"/>
        <v>112.04166666666617</v>
      </c>
      <c r="F1398" s="76">
        <f t="shared" ca="1" si="141"/>
        <v>132.20833333333314</v>
      </c>
      <c r="G1398" s="76">
        <f t="shared" ca="1" si="141"/>
        <v>146.75</v>
      </c>
      <c r="H1398" s="77">
        <f t="shared" ca="1" si="141"/>
        <v>162.83333333333235</v>
      </c>
    </row>
    <row r="1399" spans="1:8" ht="15.75" thickBot="1" x14ac:dyDescent="0.3">
      <c r="A1399" s="75">
        <f t="shared" ca="1" si="138"/>
        <v>61.125</v>
      </c>
      <c r="B1399" s="76">
        <f t="shared" ca="1" si="141"/>
        <v>60.015624999999751</v>
      </c>
      <c r="C1399" s="76">
        <f t="shared" ca="1" si="141"/>
        <v>82.5625</v>
      </c>
      <c r="D1399" s="76">
        <f t="shared" ca="1" si="141"/>
        <v>97.5625</v>
      </c>
      <c r="E1399" s="76">
        <f t="shared" ca="1" si="141"/>
        <v>112.1093749999995</v>
      </c>
      <c r="F1399" s="76">
        <f t="shared" ca="1" si="141"/>
        <v>132.2968749999998</v>
      </c>
      <c r="G1399" s="76">
        <f t="shared" ca="1" si="141"/>
        <v>146.84375</v>
      </c>
      <c r="H1399" s="77">
        <f t="shared" ca="1" si="141"/>
        <v>162.93749999999901</v>
      </c>
    </row>
    <row r="1400" spans="1:8" ht="15.75" thickBot="1" x14ac:dyDescent="0.3">
      <c r="A1400" s="75">
        <f t="shared" ca="1" si="138"/>
        <v>61.25</v>
      </c>
      <c r="B1400" s="76">
        <f t="shared" ca="1" si="141"/>
        <v>60.072916666666416</v>
      </c>
      <c r="C1400" s="76">
        <f t="shared" ca="1" si="141"/>
        <v>82.625</v>
      </c>
      <c r="D1400" s="76">
        <f t="shared" ca="1" si="141"/>
        <v>97.625</v>
      </c>
      <c r="E1400" s="76">
        <f t="shared" ca="1" si="141"/>
        <v>112.17708333333283</v>
      </c>
      <c r="F1400" s="76">
        <f t="shared" ca="1" si="141"/>
        <v>132.38541666666646</v>
      </c>
      <c r="G1400" s="76">
        <f t="shared" ca="1" si="141"/>
        <v>146.9375</v>
      </c>
      <c r="H1400" s="77">
        <f t="shared" ca="1" si="141"/>
        <v>163.04166666666566</v>
      </c>
    </row>
    <row r="1401" spans="1:8" ht="15.75" thickBot="1" x14ac:dyDescent="0.3">
      <c r="A1401" s="75">
        <f t="shared" ca="1" si="138"/>
        <v>61.375</v>
      </c>
      <c r="B1401" s="76">
        <f t="shared" ca="1" si="141"/>
        <v>60.13020833333308</v>
      </c>
      <c r="C1401" s="76">
        <f t="shared" ca="1" si="141"/>
        <v>82.6875</v>
      </c>
      <c r="D1401" s="76">
        <f t="shared" ca="1" si="141"/>
        <v>97.6875</v>
      </c>
      <c r="E1401" s="76">
        <f t="shared" ca="1" si="141"/>
        <v>112.24479166666616</v>
      </c>
      <c r="F1401" s="76">
        <f t="shared" ca="1" si="141"/>
        <v>132.47395833333312</v>
      </c>
      <c r="G1401" s="76">
        <f t="shared" ca="1" si="141"/>
        <v>147.03125</v>
      </c>
      <c r="H1401" s="77">
        <f t="shared" ca="1" si="141"/>
        <v>163.14583333333232</v>
      </c>
    </row>
    <row r="1402" spans="1:8" ht="15.75" thickBot="1" x14ac:dyDescent="0.3">
      <c r="A1402" s="75">
        <f t="shared" ca="1" si="138"/>
        <v>61.5</v>
      </c>
      <c r="B1402" s="76">
        <f t="shared" ca="1" si="141"/>
        <v>60.187499999999744</v>
      </c>
      <c r="C1402" s="76">
        <f t="shared" ca="1" si="141"/>
        <v>82.75</v>
      </c>
      <c r="D1402" s="76">
        <f t="shared" ca="1" si="141"/>
        <v>97.75</v>
      </c>
      <c r="E1402" s="76">
        <f t="shared" ca="1" si="141"/>
        <v>112.31249999999949</v>
      </c>
      <c r="F1402" s="76">
        <f t="shared" ca="1" si="141"/>
        <v>132.56249999999977</v>
      </c>
      <c r="G1402" s="76">
        <f t="shared" ca="1" si="141"/>
        <v>147.125</v>
      </c>
      <c r="H1402" s="77">
        <f t="shared" ca="1" si="141"/>
        <v>163.24999999999898</v>
      </c>
    </row>
    <row r="1403" spans="1:8" ht="15.75" thickBot="1" x14ac:dyDescent="0.3">
      <c r="A1403" s="75">
        <f t="shared" ca="1" si="138"/>
        <v>61.625</v>
      </c>
      <c r="B1403" s="76">
        <f t="shared" ca="1" si="141"/>
        <v>60.244791666666409</v>
      </c>
      <c r="C1403" s="76">
        <f t="shared" ca="1" si="141"/>
        <v>82.8125</v>
      </c>
      <c r="D1403" s="76">
        <f t="shared" ca="1" si="141"/>
        <v>97.8125</v>
      </c>
      <c r="E1403" s="76">
        <f t="shared" ca="1" si="141"/>
        <v>112.38020833333282</v>
      </c>
      <c r="F1403" s="76">
        <f t="shared" ca="1" si="141"/>
        <v>132.65104166666643</v>
      </c>
      <c r="G1403" s="76">
        <f t="shared" ca="1" si="141"/>
        <v>147.21875</v>
      </c>
      <c r="H1403" s="77">
        <f t="shared" ca="1" si="141"/>
        <v>163.35416666666563</v>
      </c>
    </row>
    <row r="1404" spans="1:8" ht="15.75" thickBot="1" x14ac:dyDescent="0.3">
      <c r="A1404" s="75">
        <f t="shared" ca="1" si="138"/>
        <v>61.75</v>
      </c>
      <c r="B1404" s="76">
        <f t="shared" ca="1" si="141"/>
        <v>60.302083333333073</v>
      </c>
      <c r="C1404" s="76">
        <f t="shared" ca="1" si="141"/>
        <v>82.875</v>
      </c>
      <c r="D1404" s="76">
        <f t="shared" ca="1" si="141"/>
        <v>97.875</v>
      </c>
      <c r="E1404" s="76">
        <f t="shared" ca="1" si="141"/>
        <v>112.44791666666615</v>
      </c>
      <c r="F1404" s="76">
        <f t="shared" ca="1" si="141"/>
        <v>132.73958333333309</v>
      </c>
      <c r="G1404" s="76">
        <f t="shared" ca="1" si="141"/>
        <v>147.3125</v>
      </c>
      <c r="H1404" s="77">
        <f t="shared" ca="1" si="141"/>
        <v>163.45833333333229</v>
      </c>
    </row>
    <row r="1405" spans="1:8" ht="15.75" thickBot="1" x14ac:dyDescent="0.3">
      <c r="A1405" s="75">
        <f t="shared" ca="1" si="138"/>
        <v>61.875</v>
      </c>
      <c r="B1405" s="76">
        <f t="shared" ca="1" si="141"/>
        <v>60.359374999999737</v>
      </c>
      <c r="C1405" s="76">
        <f t="shared" ca="1" si="141"/>
        <v>82.9375</v>
      </c>
      <c r="D1405" s="76">
        <f t="shared" ca="1" si="141"/>
        <v>97.9375</v>
      </c>
      <c r="E1405" s="76">
        <f t="shared" ca="1" si="141"/>
        <v>112.51562499999947</v>
      </c>
      <c r="F1405" s="76">
        <f t="shared" ca="1" si="141"/>
        <v>132.82812499999974</v>
      </c>
      <c r="G1405" s="76">
        <f t="shared" ca="1" si="141"/>
        <v>147.40625</v>
      </c>
      <c r="H1405" s="77">
        <f t="shared" ca="1" si="141"/>
        <v>163.56249999999895</v>
      </c>
    </row>
    <row r="1406" spans="1:8" ht="15.75" thickBot="1" x14ac:dyDescent="0.3">
      <c r="A1406" s="75">
        <f t="shared" ca="1" si="138"/>
        <v>62</v>
      </c>
      <c r="B1406" s="76">
        <f t="shared" ca="1" si="141"/>
        <v>60.416666666666401</v>
      </c>
      <c r="C1406" s="76">
        <f t="shared" ca="1" si="141"/>
        <v>83</v>
      </c>
      <c r="D1406" s="76">
        <f t="shared" ca="1" si="141"/>
        <v>98</v>
      </c>
      <c r="E1406" s="76">
        <f t="shared" ca="1" si="141"/>
        <v>112.5833333333328</v>
      </c>
      <c r="F1406" s="76">
        <f t="shared" ca="1" si="141"/>
        <v>132.9166666666664</v>
      </c>
      <c r="G1406" s="76">
        <f t="shared" ca="1" si="141"/>
        <v>147.5</v>
      </c>
      <c r="H1406" s="77">
        <f t="shared" ca="1" si="141"/>
        <v>163.66666666666561</v>
      </c>
    </row>
    <row r="1407" spans="1:8" ht="15.75" thickBot="1" x14ac:dyDescent="0.3">
      <c r="A1407" s="75">
        <f t="shared" ca="1" si="138"/>
        <v>62.125</v>
      </c>
      <c r="B1407" s="76">
        <f t="shared" ca="1" si="141"/>
        <v>60.473958333333066</v>
      </c>
      <c r="C1407" s="76">
        <f t="shared" ca="1" si="141"/>
        <v>83.0625</v>
      </c>
      <c r="D1407" s="76">
        <f t="shared" ca="1" si="141"/>
        <v>98.0625</v>
      </c>
      <c r="E1407" s="76">
        <f t="shared" ca="1" si="141"/>
        <v>112.65104166666613</v>
      </c>
      <c r="F1407" s="76">
        <f t="shared" ca="1" si="141"/>
        <v>133.00520833333306</v>
      </c>
      <c r="G1407" s="76">
        <f t="shared" ca="1" si="141"/>
        <v>147.59375</v>
      </c>
      <c r="H1407" s="77">
        <f t="shared" ca="1" si="141"/>
        <v>163.77083333333226</v>
      </c>
    </row>
    <row r="1408" spans="1:8" ht="15.75" thickBot="1" x14ac:dyDescent="0.3">
      <c r="A1408" s="75">
        <f t="shared" ca="1" si="138"/>
        <v>62.25</v>
      </c>
      <c r="B1408" s="76">
        <f t="shared" ref="B1408:H1423" ca="1" si="142">IF($A1408="","",((B$1489-B$1297)/192)+B1407)</f>
        <v>60.53124999999973</v>
      </c>
      <c r="C1408" s="76">
        <f t="shared" ca="1" si="142"/>
        <v>83.125</v>
      </c>
      <c r="D1408" s="76">
        <f t="shared" ca="1" si="142"/>
        <v>98.125</v>
      </c>
      <c r="E1408" s="76">
        <f t="shared" ca="1" si="142"/>
        <v>112.71874999999946</v>
      </c>
      <c r="F1408" s="76">
        <f t="shared" ca="1" si="142"/>
        <v>133.09374999999972</v>
      </c>
      <c r="G1408" s="76">
        <f t="shared" ca="1" si="142"/>
        <v>147.6875</v>
      </c>
      <c r="H1408" s="77">
        <f t="shared" ca="1" si="142"/>
        <v>163.87499999999892</v>
      </c>
    </row>
    <row r="1409" spans="1:8" ht="15.75" thickBot="1" x14ac:dyDescent="0.3">
      <c r="A1409" s="75">
        <f t="shared" ca="1" si="138"/>
        <v>62.375</v>
      </c>
      <c r="B1409" s="76">
        <f t="shared" ca="1" si="142"/>
        <v>60.588541666666394</v>
      </c>
      <c r="C1409" s="76">
        <f t="shared" ca="1" si="142"/>
        <v>83.1875</v>
      </c>
      <c r="D1409" s="76">
        <f t="shared" ca="1" si="142"/>
        <v>98.1875</v>
      </c>
      <c r="E1409" s="76">
        <f t="shared" ca="1" si="142"/>
        <v>112.78645833333279</v>
      </c>
      <c r="F1409" s="76">
        <f t="shared" ca="1" si="142"/>
        <v>133.18229166666637</v>
      </c>
      <c r="G1409" s="76">
        <f t="shared" ca="1" si="142"/>
        <v>147.78125</v>
      </c>
      <c r="H1409" s="77">
        <f t="shared" ca="1" si="142"/>
        <v>163.97916666666558</v>
      </c>
    </row>
    <row r="1410" spans="1:8" ht="15.75" thickBot="1" x14ac:dyDescent="0.3">
      <c r="A1410" s="75">
        <f t="shared" ca="1" si="138"/>
        <v>62.5</v>
      </c>
      <c r="B1410" s="76">
        <f t="shared" ca="1" si="142"/>
        <v>60.645833333333059</v>
      </c>
      <c r="C1410" s="76">
        <f t="shared" ca="1" si="142"/>
        <v>83.25</v>
      </c>
      <c r="D1410" s="76">
        <f t="shared" ca="1" si="142"/>
        <v>98.25</v>
      </c>
      <c r="E1410" s="76">
        <f t="shared" ca="1" si="142"/>
        <v>112.85416666666612</v>
      </c>
      <c r="F1410" s="76">
        <f t="shared" ca="1" si="142"/>
        <v>133.27083333333303</v>
      </c>
      <c r="G1410" s="76">
        <f t="shared" ca="1" si="142"/>
        <v>147.875</v>
      </c>
      <c r="H1410" s="77">
        <f t="shared" ca="1" si="142"/>
        <v>164.08333333333223</v>
      </c>
    </row>
    <row r="1411" spans="1:8" ht="15.75" thickBot="1" x14ac:dyDescent="0.3">
      <c r="A1411" s="75">
        <f t="shared" ca="1" si="138"/>
        <v>62.625</v>
      </c>
      <c r="B1411" s="76">
        <f t="shared" ca="1" si="142"/>
        <v>60.703124999999723</v>
      </c>
      <c r="C1411" s="76">
        <f t="shared" ca="1" si="142"/>
        <v>83.3125</v>
      </c>
      <c r="D1411" s="76">
        <f t="shared" ca="1" si="142"/>
        <v>98.3125</v>
      </c>
      <c r="E1411" s="76">
        <f t="shared" ca="1" si="142"/>
        <v>112.92187499999945</v>
      </c>
      <c r="F1411" s="76">
        <f t="shared" ca="1" si="142"/>
        <v>133.35937499999969</v>
      </c>
      <c r="G1411" s="76">
        <f t="shared" ca="1" si="142"/>
        <v>147.96875</v>
      </c>
      <c r="H1411" s="77">
        <f t="shared" ca="1" si="142"/>
        <v>164.18749999999889</v>
      </c>
    </row>
    <row r="1412" spans="1:8" ht="15.75" thickBot="1" x14ac:dyDescent="0.3">
      <c r="A1412" s="75">
        <f t="shared" ca="1" si="138"/>
        <v>62.75</v>
      </c>
      <c r="B1412" s="76">
        <f t="shared" ca="1" si="142"/>
        <v>60.760416666666387</v>
      </c>
      <c r="C1412" s="76">
        <f t="shared" ca="1" si="142"/>
        <v>83.375</v>
      </c>
      <c r="D1412" s="76">
        <f t="shared" ca="1" si="142"/>
        <v>98.375</v>
      </c>
      <c r="E1412" s="76">
        <f t="shared" ca="1" si="142"/>
        <v>112.98958333333277</v>
      </c>
      <c r="F1412" s="76">
        <f t="shared" ca="1" si="142"/>
        <v>133.44791666666634</v>
      </c>
      <c r="G1412" s="76">
        <f t="shared" ca="1" si="142"/>
        <v>148.0625</v>
      </c>
      <c r="H1412" s="77">
        <f t="shared" ca="1" si="142"/>
        <v>164.29166666666555</v>
      </c>
    </row>
    <row r="1413" spans="1:8" ht="15.75" thickBot="1" x14ac:dyDescent="0.3">
      <c r="A1413" s="75">
        <f t="shared" ca="1" si="138"/>
        <v>62.875</v>
      </c>
      <c r="B1413" s="76">
        <f t="shared" ca="1" si="142"/>
        <v>60.817708333333051</v>
      </c>
      <c r="C1413" s="76">
        <f t="shared" ca="1" si="142"/>
        <v>83.4375</v>
      </c>
      <c r="D1413" s="76">
        <f t="shared" ca="1" si="142"/>
        <v>98.4375</v>
      </c>
      <c r="E1413" s="76">
        <f t="shared" ca="1" si="142"/>
        <v>113.0572916666661</v>
      </c>
      <c r="F1413" s="76">
        <f t="shared" ca="1" si="142"/>
        <v>133.536458333333</v>
      </c>
      <c r="G1413" s="76">
        <f t="shared" ca="1" si="142"/>
        <v>148.15625</v>
      </c>
      <c r="H1413" s="77">
        <f t="shared" ca="1" si="142"/>
        <v>164.39583333333221</v>
      </c>
    </row>
    <row r="1414" spans="1:8" ht="15.75" thickBot="1" x14ac:dyDescent="0.3">
      <c r="A1414" s="75">
        <f t="shared" ca="1" si="138"/>
        <v>63</v>
      </c>
      <c r="B1414" s="76">
        <f t="shared" ca="1" si="142"/>
        <v>60.874999999999716</v>
      </c>
      <c r="C1414" s="76">
        <f t="shared" ca="1" si="142"/>
        <v>83.5</v>
      </c>
      <c r="D1414" s="76">
        <f t="shared" ca="1" si="142"/>
        <v>98.5</v>
      </c>
      <c r="E1414" s="76">
        <f t="shared" ca="1" si="142"/>
        <v>113.12499999999943</v>
      </c>
      <c r="F1414" s="76">
        <f t="shared" ca="1" si="142"/>
        <v>133.62499999999966</v>
      </c>
      <c r="G1414" s="76">
        <f t="shared" ca="1" si="142"/>
        <v>148.25</v>
      </c>
      <c r="H1414" s="77">
        <f t="shared" ca="1" si="142"/>
        <v>164.49999999999886</v>
      </c>
    </row>
    <row r="1415" spans="1:8" ht="15.75" thickBot="1" x14ac:dyDescent="0.3">
      <c r="A1415" s="75">
        <f t="shared" ca="1" si="138"/>
        <v>63.125</v>
      </c>
      <c r="B1415" s="76">
        <f t="shared" ca="1" si="142"/>
        <v>60.93229166666638</v>
      </c>
      <c r="C1415" s="76">
        <f t="shared" ca="1" si="142"/>
        <v>83.5625</v>
      </c>
      <c r="D1415" s="76">
        <f t="shared" ca="1" si="142"/>
        <v>98.5625</v>
      </c>
      <c r="E1415" s="76">
        <f t="shared" ca="1" si="142"/>
        <v>113.19270833333276</v>
      </c>
      <c r="F1415" s="76">
        <f t="shared" ca="1" si="142"/>
        <v>133.71354166666632</v>
      </c>
      <c r="G1415" s="76">
        <f t="shared" ca="1" si="142"/>
        <v>148.34375</v>
      </c>
      <c r="H1415" s="77">
        <f t="shared" ca="1" si="142"/>
        <v>164.60416666666552</v>
      </c>
    </row>
    <row r="1416" spans="1:8" ht="15.75" thickBot="1" x14ac:dyDescent="0.3">
      <c r="A1416" s="75">
        <f t="shared" ca="1" si="138"/>
        <v>63.25</v>
      </c>
      <c r="B1416" s="76">
        <f t="shared" ca="1" si="142"/>
        <v>60.989583333333044</v>
      </c>
      <c r="C1416" s="76">
        <f t="shared" ca="1" si="142"/>
        <v>83.625</v>
      </c>
      <c r="D1416" s="76">
        <f t="shared" ca="1" si="142"/>
        <v>98.625</v>
      </c>
      <c r="E1416" s="76">
        <f t="shared" ca="1" si="142"/>
        <v>113.26041666666609</v>
      </c>
      <c r="F1416" s="76">
        <f t="shared" ca="1" si="142"/>
        <v>133.80208333333297</v>
      </c>
      <c r="G1416" s="76">
        <f t="shared" ca="1" si="142"/>
        <v>148.4375</v>
      </c>
      <c r="H1416" s="77">
        <f t="shared" ca="1" si="142"/>
        <v>164.70833333333218</v>
      </c>
    </row>
    <row r="1417" spans="1:8" ht="15.75" thickBot="1" x14ac:dyDescent="0.3">
      <c r="A1417" s="75">
        <f t="shared" ca="1" si="138"/>
        <v>63.375</v>
      </c>
      <c r="B1417" s="76">
        <f t="shared" ca="1" si="142"/>
        <v>61.046874999999709</v>
      </c>
      <c r="C1417" s="76">
        <f t="shared" ca="1" si="142"/>
        <v>83.6875</v>
      </c>
      <c r="D1417" s="76">
        <f t="shared" ca="1" si="142"/>
        <v>98.6875</v>
      </c>
      <c r="E1417" s="76">
        <f t="shared" ca="1" si="142"/>
        <v>113.32812499999942</v>
      </c>
      <c r="F1417" s="76">
        <f t="shared" ca="1" si="142"/>
        <v>133.89062499999963</v>
      </c>
      <c r="G1417" s="76">
        <f t="shared" ca="1" si="142"/>
        <v>148.53125</v>
      </c>
      <c r="H1417" s="77">
        <f t="shared" ca="1" si="142"/>
        <v>164.81249999999883</v>
      </c>
    </row>
    <row r="1418" spans="1:8" ht="15.75" thickBot="1" x14ac:dyDescent="0.3">
      <c r="A1418" s="75">
        <f t="shared" ca="1" si="138"/>
        <v>63.5</v>
      </c>
      <c r="B1418" s="76">
        <f t="shared" ca="1" si="142"/>
        <v>61.104166666666373</v>
      </c>
      <c r="C1418" s="76">
        <f t="shared" ca="1" si="142"/>
        <v>83.75</v>
      </c>
      <c r="D1418" s="76">
        <f t="shared" ca="1" si="142"/>
        <v>98.75</v>
      </c>
      <c r="E1418" s="76">
        <f t="shared" ca="1" si="142"/>
        <v>113.39583333333275</v>
      </c>
      <c r="F1418" s="76">
        <f t="shared" ca="1" si="142"/>
        <v>133.97916666666629</v>
      </c>
      <c r="G1418" s="76">
        <f t="shared" ca="1" si="142"/>
        <v>148.625</v>
      </c>
      <c r="H1418" s="77">
        <f t="shared" ca="1" si="142"/>
        <v>164.91666666666549</v>
      </c>
    </row>
    <row r="1419" spans="1:8" ht="15.75" thickBot="1" x14ac:dyDescent="0.3">
      <c r="A1419" s="75">
        <f t="shared" ca="1" si="138"/>
        <v>63.625</v>
      </c>
      <c r="B1419" s="76">
        <f t="shared" ca="1" si="142"/>
        <v>61.161458333333037</v>
      </c>
      <c r="C1419" s="76">
        <f t="shared" ca="1" si="142"/>
        <v>83.8125</v>
      </c>
      <c r="D1419" s="76">
        <f t="shared" ca="1" si="142"/>
        <v>98.8125</v>
      </c>
      <c r="E1419" s="76">
        <f t="shared" ca="1" si="142"/>
        <v>113.46354166666607</v>
      </c>
      <c r="F1419" s="76">
        <f t="shared" ca="1" si="142"/>
        <v>134.06770833333294</v>
      </c>
      <c r="G1419" s="76">
        <f t="shared" ca="1" si="142"/>
        <v>148.71875</v>
      </c>
      <c r="H1419" s="77">
        <f t="shared" ca="1" si="142"/>
        <v>165.02083333333215</v>
      </c>
    </row>
    <row r="1420" spans="1:8" ht="15.75" thickBot="1" x14ac:dyDescent="0.3">
      <c r="A1420" s="75">
        <f t="shared" ca="1" si="138"/>
        <v>63.75</v>
      </c>
      <c r="B1420" s="76">
        <f t="shared" ca="1" si="142"/>
        <v>61.218749999999702</v>
      </c>
      <c r="C1420" s="76">
        <f t="shared" ca="1" si="142"/>
        <v>83.875</v>
      </c>
      <c r="D1420" s="76">
        <f t="shared" ca="1" si="142"/>
        <v>98.875</v>
      </c>
      <c r="E1420" s="76">
        <f t="shared" ca="1" si="142"/>
        <v>113.5312499999994</v>
      </c>
      <c r="F1420" s="76">
        <f t="shared" ca="1" si="142"/>
        <v>134.1562499999996</v>
      </c>
      <c r="G1420" s="76">
        <f t="shared" ca="1" si="142"/>
        <v>148.8125</v>
      </c>
      <c r="H1420" s="77">
        <f t="shared" ca="1" si="142"/>
        <v>165.12499999999881</v>
      </c>
    </row>
    <row r="1421" spans="1:8" ht="15.75" thickBot="1" x14ac:dyDescent="0.3">
      <c r="A1421" s="75">
        <f t="shared" ca="1" si="138"/>
        <v>63.875</v>
      </c>
      <c r="B1421" s="76">
        <f t="shared" ca="1" si="142"/>
        <v>61.276041666666366</v>
      </c>
      <c r="C1421" s="76">
        <f t="shared" ca="1" si="142"/>
        <v>83.9375</v>
      </c>
      <c r="D1421" s="76">
        <f t="shared" ca="1" si="142"/>
        <v>98.9375</v>
      </c>
      <c r="E1421" s="76">
        <f t="shared" ca="1" si="142"/>
        <v>113.59895833333273</v>
      </c>
      <c r="F1421" s="76">
        <f t="shared" ca="1" si="142"/>
        <v>134.24479166666626</v>
      </c>
      <c r="G1421" s="76">
        <f t="shared" ca="1" si="142"/>
        <v>148.90625</v>
      </c>
      <c r="H1421" s="77">
        <f t="shared" ca="1" si="142"/>
        <v>165.22916666666546</v>
      </c>
    </row>
    <row r="1422" spans="1:8" ht="15.75" thickBot="1" x14ac:dyDescent="0.3">
      <c r="A1422" s="75">
        <f t="shared" ca="1" si="138"/>
        <v>64</v>
      </c>
      <c r="B1422" s="76">
        <f t="shared" ca="1" si="142"/>
        <v>61.33333333333303</v>
      </c>
      <c r="C1422" s="76">
        <f t="shared" ca="1" si="142"/>
        <v>84</v>
      </c>
      <c r="D1422" s="76">
        <f t="shared" ca="1" si="142"/>
        <v>99</v>
      </c>
      <c r="E1422" s="76">
        <f t="shared" ca="1" si="142"/>
        <v>113.66666666666606</v>
      </c>
      <c r="F1422" s="76">
        <f t="shared" ca="1" si="142"/>
        <v>134.33333333333292</v>
      </c>
      <c r="G1422" s="76">
        <f t="shared" ca="1" si="142"/>
        <v>149</v>
      </c>
      <c r="H1422" s="77">
        <f t="shared" ca="1" si="142"/>
        <v>165.33333333333212</v>
      </c>
    </row>
    <row r="1423" spans="1:8" ht="15.75" thickBot="1" x14ac:dyDescent="0.3">
      <c r="A1423" s="75">
        <f t="shared" ca="1" si="138"/>
        <v>64.125</v>
      </c>
      <c r="B1423" s="76">
        <f t="shared" ca="1" si="142"/>
        <v>61.390624999999694</v>
      </c>
      <c r="C1423" s="76">
        <f t="shared" ca="1" si="142"/>
        <v>84.0625</v>
      </c>
      <c r="D1423" s="76">
        <f t="shared" ca="1" si="142"/>
        <v>99.0625</v>
      </c>
      <c r="E1423" s="76">
        <f t="shared" ca="1" si="142"/>
        <v>113.73437499999939</v>
      </c>
      <c r="F1423" s="76">
        <f t="shared" ca="1" si="142"/>
        <v>134.42187499999957</v>
      </c>
      <c r="G1423" s="76">
        <f t="shared" ca="1" si="142"/>
        <v>149.09375</v>
      </c>
      <c r="H1423" s="77">
        <f t="shared" ca="1" si="142"/>
        <v>165.43749999999878</v>
      </c>
    </row>
    <row r="1424" spans="1:8" ht="15.75" thickBot="1" x14ac:dyDescent="0.3">
      <c r="A1424" s="75">
        <f t="shared" ref="A1424:A1485" ca="1" si="143">IF($A$1297="","",ROUND(A1423+0.125,3))</f>
        <v>64.25</v>
      </c>
      <c r="B1424" s="76">
        <f t="shared" ref="B1424:H1439" ca="1" si="144">IF($A1424="","",((B$1489-B$1297)/192)+B1423)</f>
        <v>61.447916666666359</v>
      </c>
      <c r="C1424" s="76">
        <f t="shared" ca="1" si="144"/>
        <v>84.125</v>
      </c>
      <c r="D1424" s="76">
        <f t="shared" ca="1" si="144"/>
        <v>99.125</v>
      </c>
      <c r="E1424" s="76">
        <f t="shared" ca="1" si="144"/>
        <v>113.80208333333272</v>
      </c>
      <c r="F1424" s="76">
        <f t="shared" ca="1" si="144"/>
        <v>134.51041666666623</v>
      </c>
      <c r="G1424" s="76">
        <f t="shared" ca="1" si="144"/>
        <v>149.1875</v>
      </c>
      <c r="H1424" s="77">
        <f t="shared" ca="1" si="144"/>
        <v>165.54166666666544</v>
      </c>
    </row>
    <row r="1425" spans="1:8" ht="15.75" thickBot="1" x14ac:dyDescent="0.3">
      <c r="A1425" s="75">
        <f t="shared" ca="1" si="143"/>
        <v>64.375</v>
      </c>
      <c r="B1425" s="76">
        <f t="shared" ca="1" si="144"/>
        <v>61.505208333333023</v>
      </c>
      <c r="C1425" s="76">
        <f t="shared" ca="1" si="144"/>
        <v>84.1875</v>
      </c>
      <c r="D1425" s="76">
        <f t="shared" ca="1" si="144"/>
        <v>99.1875</v>
      </c>
      <c r="E1425" s="76">
        <f t="shared" ca="1" si="144"/>
        <v>113.86979166666605</v>
      </c>
      <c r="F1425" s="76">
        <f t="shared" ca="1" si="144"/>
        <v>134.59895833333289</v>
      </c>
      <c r="G1425" s="76">
        <f t="shared" ca="1" si="144"/>
        <v>149.28125</v>
      </c>
      <c r="H1425" s="77">
        <f t="shared" ca="1" si="144"/>
        <v>165.64583333333209</v>
      </c>
    </row>
    <row r="1426" spans="1:8" ht="15.75" thickBot="1" x14ac:dyDescent="0.3">
      <c r="A1426" s="75">
        <f t="shared" ca="1" si="143"/>
        <v>64.5</v>
      </c>
      <c r="B1426" s="76">
        <f t="shared" ca="1" si="144"/>
        <v>61.562499999999687</v>
      </c>
      <c r="C1426" s="76">
        <f t="shared" ca="1" si="144"/>
        <v>84.25</v>
      </c>
      <c r="D1426" s="76">
        <f t="shared" ca="1" si="144"/>
        <v>99.25</v>
      </c>
      <c r="E1426" s="76">
        <f t="shared" ca="1" si="144"/>
        <v>113.93749999999937</v>
      </c>
      <c r="F1426" s="76">
        <f t="shared" ca="1" si="144"/>
        <v>134.68749999999955</v>
      </c>
      <c r="G1426" s="76">
        <f t="shared" ca="1" si="144"/>
        <v>149.375</v>
      </c>
      <c r="H1426" s="77">
        <f t="shared" ca="1" si="144"/>
        <v>165.74999999999875</v>
      </c>
    </row>
    <row r="1427" spans="1:8" ht="15.75" thickBot="1" x14ac:dyDescent="0.3">
      <c r="A1427" s="75">
        <f t="shared" ca="1" si="143"/>
        <v>64.625</v>
      </c>
      <c r="B1427" s="76">
        <f t="shared" ca="1" si="144"/>
        <v>61.619791666666352</v>
      </c>
      <c r="C1427" s="76">
        <f t="shared" ca="1" si="144"/>
        <v>84.3125</v>
      </c>
      <c r="D1427" s="76">
        <f t="shared" ca="1" si="144"/>
        <v>99.3125</v>
      </c>
      <c r="E1427" s="76">
        <f t="shared" ca="1" si="144"/>
        <v>114.0052083333327</v>
      </c>
      <c r="F1427" s="76">
        <f t="shared" ca="1" si="144"/>
        <v>134.7760416666662</v>
      </c>
      <c r="G1427" s="76">
        <f t="shared" ca="1" si="144"/>
        <v>149.46875</v>
      </c>
      <c r="H1427" s="77">
        <f t="shared" ca="1" si="144"/>
        <v>165.85416666666541</v>
      </c>
    </row>
    <row r="1428" spans="1:8" ht="15.75" thickBot="1" x14ac:dyDescent="0.3">
      <c r="A1428" s="75">
        <f t="shared" ca="1" si="143"/>
        <v>64.75</v>
      </c>
      <c r="B1428" s="76">
        <f t="shared" ca="1" si="144"/>
        <v>61.677083333333016</v>
      </c>
      <c r="C1428" s="76">
        <f t="shared" ca="1" si="144"/>
        <v>84.375</v>
      </c>
      <c r="D1428" s="76">
        <f t="shared" ca="1" si="144"/>
        <v>99.375</v>
      </c>
      <c r="E1428" s="76">
        <f t="shared" ca="1" si="144"/>
        <v>114.07291666666603</v>
      </c>
      <c r="F1428" s="76">
        <f t="shared" ca="1" si="144"/>
        <v>134.86458333333286</v>
      </c>
      <c r="G1428" s="76">
        <f t="shared" ca="1" si="144"/>
        <v>149.5625</v>
      </c>
      <c r="H1428" s="77">
        <f t="shared" ca="1" si="144"/>
        <v>165.95833333333206</v>
      </c>
    </row>
    <row r="1429" spans="1:8" ht="15.75" thickBot="1" x14ac:dyDescent="0.3">
      <c r="A1429" s="75">
        <f t="shared" ca="1" si="143"/>
        <v>64.875</v>
      </c>
      <c r="B1429" s="76">
        <f t="shared" ca="1" si="144"/>
        <v>61.73437499999968</v>
      </c>
      <c r="C1429" s="76">
        <f t="shared" ca="1" si="144"/>
        <v>84.4375</v>
      </c>
      <c r="D1429" s="76">
        <f t="shared" ca="1" si="144"/>
        <v>99.4375</v>
      </c>
      <c r="E1429" s="76">
        <f t="shared" ca="1" si="144"/>
        <v>114.14062499999936</v>
      </c>
      <c r="F1429" s="76">
        <f t="shared" ca="1" si="144"/>
        <v>134.95312499999952</v>
      </c>
      <c r="G1429" s="76">
        <f t="shared" ca="1" si="144"/>
        <v>149.65625</v>
      </c>
      <c r="H1429" s="77">
        <f t="shared" ca="1" si="144"/>
        <v>166.06249999999872</v>
      </c>
    </row>
    <row r="1430" spans="1:8" ht="15.75" thickBot="1" x14ac:dyDescent="0.3">
      <c r="A1430" s="75">
        <f t="shared" ca="1" si="143"/>
        <v>65</v>
      </c>
      <c r="B1430" s="76">
        <f t="shared" ca="1" si="144"/>
        <v>61.791666666666345</v>
      </c>
      <c r="C1430" s="76">
        <f t="shared" ca="1" si="144"/>
        <v>84.5</v>
      </c>
      <c r="D1430" s="76">
        <f t="shared" ca="1" si="144"/>
        <v>99.5</v>
      </c>
      <c r="E1430" s="76">
        <f t="shared" ca="1" si="144"/>
        <v>114.20833333333269</v>
      </c>
      <c r="F1430" s="76">
        <f t="shared" ca="1" si="144"/>
        <v>135.04166666666617</v>
      </c>
      <c r="G1430" s="76">
        <f t="shared" ca="1" si="144"/>
        <v>149.75</v>
      </c>
      <c r="H1430" s="77">
        <f t="shared" ca="1" si="144"/>
        <v>166.16666666666538</v>
      </c>
    </row>
    <row r="1431" spans="1:8" ht="15.75" thickBot="1" x14ac:dyDescent="0.3">
      <c r="A1431" s="75">
        <f t="shared" ca="1" si="143"/>
        <v>65.125</v>
      </c>
      <c r="B1431" s="76">
        <f t="shared" ca="1" si="144"/>
        <v>61.848958333333009</v>
      </c>
      <c r="C1431" s="76">
        <f t="shared" ca="1" si="144"/>
        <v>84.5625</v>
      </c>
      <c r="D1431" s="76">
        <f t="shared" ca="1" si="144"/>
        <v>99.5625</v>
      </c>
      <c r="E1431" s="76">
        <f t="shared" ca="1" si="144"/>
        <v>114.27604166666602</v>
      </c>
      <c r="F1431" s="76">
        <f t="shared" ca="1" si="144"/>
        <v>135.13020833333283</v>
      </c>
      <c r="G1431" s="76">
        <f t="shared" ca="1" si="144"/>
        <v>149.84375</v>
      </c>
      <c r="H1431" s="77">
        <f t="shared" ca="1" si="144"/>
        <v>166.27083333333204</v>
      </c>
    </row>
    <row r="1432" spans="1:8" ht="15.75" thickBot="1" x14ac:dyDescent="0.3">
      <c r="A1432" s="75">
        <f t="shared" ca="1" si="143"/>
        <v>65.25</v>
      </c>
      <c r="B1432" s="76">
        <f t="shared" ca="1" si="144"/>
        <v>61.906249999999673</v>
      </c>
      <c r="C1432" s="76">
        <f t="shared" ca="1" si="144"/>
        <v>84.625</v>
      </c>
      <c r="D1432" s="76">
        <f t="shared" ca="1" si="144"/>
        <v>99.625</v>
      </c>
      <c r="E1432" s="76">
        <f t="shared" ca="1" si="144"/>
        <v>114.34374999999935</v>
      </c>
      <c r="F1432" s="76">
        <f t="shared" ca="1" si="144"/>
        <v>135.21874999999949</v>
      </c>
      <c r="G1432" s="76">
        <f t="shared" ca="1" si="144"/>
        <v>149.9375</v>
      </c>
      <c r="H1432" s="77">
        <f t="shared" ca="1" si="144"/>
        <v>166.37499999999869</v>
      </c>
    </row>
    <row r="1433" spans="1:8" ht="15.75" thickBot="1" x14ac:dyDescent="0.3">
      <c r="A1433" s="75">
        <f t="shared" ca="1" si="143"/>
        <v>65.375</v>
      </c>
      <c r="B1433" s="76">
        <f t="shared" ca="1" si="144"/>
        <v>61.963541666666337</v>
      </c>
      <c r="C1433" s="76">
        <f t="shared" ca="1" si="144"/>
        <v>84.6875</v>
      </c>
      <c r="D1433" s="76">
        <f t="shared" ca="1" si="144"/>
        <v>99.6875</v>
      </c>
      <c r="E1433" s="76">
        <f t="shared" ca="1" si="144"/>
        <v>114.41145833333267</v>
      </c>
      <c r="F1433" s="76">
        <f t="shared" ca="1" si="144"/>
        <v>135.30729166666615</v>
      </c>
      <c r="G1433" s="76">
        <f t="shared" ca="1" si="144"/>
        <v>150.03125</v>
      </c>
      <c r="H1433" s="77">
        <f t="shared" ca="1" si="144"/>
        <v>166.47916666666535</v>
      </c>
    </row>
    <row r="1434" spans="1:8" ht="15.75" thickBot="1" x14ac:dyDescent="0.3">
      <c r="A1434" s="75">
        <f t="shared" ca="1" si="143"/>
        <v>65.5</v>
      </c>
      <c r="B1434" s="76">
        <f t="shared" ca="1" si="144"/>
        <v>62.020833333333002</v>
      </c>
      <c r="C1434" s="76">
        <f t="shared" ca="1" si="144"/>
        <v>84.75</v>
      </c>
      <c r="D1434" s="76">
        <f t="shared" ca="1" si="144"/>
        <v>99.75</v>
      </c>
      <c r="E1434" s="76">
        <f t="shared" ca="1" si="144"/>
        <v>114.479166666666</v>
      </c>
      <c r="F1434" s="76">
        <f t="shared" ca="1" si="144"/>
        <v>135.3958333333328</v>
      </c>
      <c r="G1434" s="76">
        <f t="shared" ca="1" si="144"/>
        <v>150.125</v>
      </c>
      <c r="H1434" s="77">
        <f t="shared" ca="1" si="144"/>
        <v>166.58333333333201</v>
      </c>
    </row>
    <row r="1435" spans="1:8" ht="15.75" thickBot="1" x14ac:dyDescent="0.3">
      <c r="A1435" s="75">
        <f t="shared" ca="1" si="143"/>
        <v>65.625</v>
      </c>
      <c r="B1435" s="76">
        <f t="shared" ca="1" si="144"/>
        <v>62.078124999999666</v>
      </c>
      <c r="C1435" s="76">
        <f t="shared" ca="1" si="144"/>
        <v>84.8125</v>
      </c>
      <c r="D1435" s="76">
        <f t="shared" ca="1" si="144"/>
        <v>99.8125</v>
      </c>
      <c r="E1435" s="76">
        <f t="shared" ca="1" si="144"/>
        <v>114.54687499999933</v>
      </c>
      <c r="F1435" s="76">
        <f t="shared" ca="1" si="144"/>
        <v>135.48437499999946</v>
      </c>
      <c r="G1435" s="76">
        <f t="shared" ca="1" si="144"/>
        <v>150.21875</v>
      </c>
      <c r="H1435" s="77">
        <f t="shared" ca="1" si="144"/>
        <v>166.68749999999866</v>
      </c>
    </row>
    <row r="1436" spans="1:8" ht="15.75" thickBot="1" x14ac:dyDescent="0.3">
      <c r="A1436" s="75">
        <f t="shared" ca="1" si="143"/>
        <v>65.75</v>
      </c>
      <c r="B1436" s="76">
        <f t="shared" ca="1" si="144"/>
        <v>62.13541666666633</v>
      </c>
      <c r="C1436" s="76">
        <f t="shared" ca="1" si="144"/>
        <v>84.875</v>
      </c>
      <c r="D1436" s="76">
        <f t="shared" ca="1" si="144"/>
        <v>99.875</v>
      </c>
      <c r="E1436" s="76">
        <f t="shared" ca="1" si="144"/>
        <v>114.61458333333266</v>
      </c>
      <c r="F1436" s="76">
        <f t="shared" ca="1" si="144"/>
        <v>135.57291666666612</v>
      </c>
      <c r="G1436" s="76">
        <f t="shared" ca="1" si="144"/>
        <v>150.3125</v>
      </c>
      <c r="H1436" s="77">
        <f t="shared" ca="1" si="144"/>
        <v>166.79166666666532</v>
      </c>
    </row>
    <row r="1437" spans="1:8" ht="15.75" thickBot="1" x14ac:dyDescent="0.3">
      <c r="A1437" s="75">
        <f t="shared" ca="1" si="143"/>
        <v>65.875</v>
      </c>
      <c r="B1437" s="76">
        <f t="shared" ca="1" si="144"/>
        <v>62.192708333332995</v>
      </c>
      <c r="C1437" s="76">
        <f t="shared" ca="1" si="144"/>
        <v>84.9375</v>
      </c>
      <c r="D1437" s="76">
        <f t="shared" ca="1" si="144"/>
        <v>99.9375</v>
      </c>
      <c r="E1437" s="76">
        <f t="shared" ca="1" si="144"/>
        <v>114.68229166666599</v>
      </c>
      <c r="F1437" s="76">
        <f t="shared" ca="1" si="144"/>
        <v>135.66145833333277</v>
      </c>
      <c r="G1437" s="76">
        <f t="shared" ca="1" si="144"/>
        <v>150.40625</v>
      </c>
      <c r="H1437" s="77">
        <f t="shared" ca="1" si="144"/>
        <v>166.89583333333198</v>
      </c>
    </row>
    <row r="1438" spans="1:8" ht="15.75" thickBot="1" x14ac:dyDescent="0.3">
      <c r="A1438" s="75">
        <f t="shared" ca="1" si="143"/>
        <v>66</v>
      </c>
      <c r="B1438" s="76">
        <f t="shared" ca="1" si="144"/>
        <v>62.249999999999659</v>
      </c>
      <c r="C1438" s="76">
        <f t="shared" ca="1" si="144"/>
        <v>85</v>
      </c>
      <c r="D1438" s="76">
        <f t="shared" ca="1" si="144"/>
        <v>100</v>
      </c>
      <c r="E1438" s="76">
        <f t="shared" ca="1" si="144"/>
        <v>114.74999999999932</v>
      </c>
      <c r="F1438" s="76">
        <f t="shared" ca="1" si="144"/>
        <v>135.74999999999943</v>
      </c>
      <c r="G1438" s="76">
        <f t="shared" ca="1" si="144"/>
        <v>150.5</v>
      </c>
      <c r="H1438" s="77">
        <f t="shared" ca="1" si="144"/>
        <v>166.99999999999864</v>
      </c>
    </row>
    <row r="1439" spans="1:8" ht="15.75" thickBot="1" x14ac:dyDescent="0.3">
      <c r="A1439" s="75">
        <f t="shared" ca="1" si="143"/>
        <v>66.125</v>
      </c>
      <c r="B1439" s="76">
        <f t="shared" ca="1" si="144"/>
        <v>62.307291666666323</v>
      </c>
      <c r="C1439" s="76">
        <f t="shared" ca="1" si="144"/>
        <v>85.0625</v>
      </c>
      <c r="D1439" s="76">
        <f t="shared" ca="1" si="144"/>
        <v>100.0625</v>
      </c>
      <c r="E1439" s="76">
        <f t="shared" ca="1" si="144"/>
        <v>114.81770833333265</v>
      </c>
      <c r="F1439" s="76">
        <f t="shared" ca="1" si="144"/>
        <v>135.83854166666609</v>
      </c>
      <c r="G1439" s="76">
        <f t="shared" ca="1" si="144"/>
        <v>150.59375</v>
      </c>
      <c r="H1439" s="77">
        <f t="shared" ca="1" si="144"/>
        <v>167.10416666666529</v>
      </c>
    </row>
    <row r="1440" spans="1:8" ht="15.75" thickBot="1" x14ac:dyDescent="0.3">
      <c r="A1440" s="75">
        <f t="shared" ca="1" si="143"/>
        <v>66.25</v>
      </c>
      <c r="B1440" s="76">
        <f t="shared" ref="B1440:H1455" ca="1" si="145">IF($A1440="","",((B$1489-B$1297)/192)+B1439)</f>
        <v>62.364583333332988</v>
      </c>
      <c r="C1440" s="76">
        <f t="shared" ca="1" si="145"/>
        <v>85.125</v>
      </c>
      <c r="D1440" s="76">
        <f t="shared" ca="1" si="145"/>
        <v>100.125</v>
      </c>
      <c r="E1440" s="76">
        <f t="shared" ca="1" si="145"/>
        <v>114.88541666666598</v>
      </c>
      <c r="F1440" s="76">
        <f t="shared" ca="1" si="145"/>
        <v>135.92708333333275</v>
      </c>
      <c r="G1440" s="76">
        <f t="shared" ca="1" si="145"/>
        <v>150.6875</v>
      </c>
      <c r="H1440" s="77">
        <f t="shared" ca="1" si="145"/>
        <v>167.20833333333195</v>
      </c>
    </row>
    <row r="1441" spans="1:8" ht="15.75" thickBot="1" x14ac:dyDescent="0.3">
      <c r="A1441" s="75">
        <f t="shared" ca="1" si="143"/>
        <v>66.375</v>
      </c>
      <c r="B1441" s="76">
        <f t="shared" ca="1" si="145"/>
        <v>62.421874999999652</v>
      </c>
      <c r="C1441" s="76">
        <f t="shared" ca="1" si="145"/>
        <v>85.1875</v>
      </c>
      <c r="D1441" s="76">
        <f t="shared" ca="1" si="145"/>
        <v>100.1875</v>
      </c>
      <c r="E1441" s="76">
        <f t="shared" ca="1" si="145"/>
        <v>114.9531249999993</v>
      </c>
      <c r="F1441" s="76">
        <f t="shared" ca="1" si="145"/>
        <v>136.0156249999994</v>
      </c>
      <c r="G1441" s="76">
        <f t="shared" ca="1" si="145"/>
        <v>150.78125</v>
      </c>
      <c r="H1441" s="77">
        <f t="shared" ca="1" si="145"/>
        <v>167.31249999999861</v>
      </c>
    </row>
    <row r="1442" spans="1:8" ht="15.75" thickBot="1" x14ac:dyDescent="0.3">
      <c r="A1442" s="75">
        <f t="shared" ca="1" si="143"/>
        <v>66.5</v>
      </c>
      <c r="B1442" s="76">
        <f t="shared" ca="1" si="145"/>
        <v>62.479166666666316</v>
      </c>
      <c r="C1442" s="76">
        <f t="shared" ca="1" si="145"/>
        <v>85.25</v>
      </c>
      <c r="D1442" s="76">
        <f t="shared" ca="1" si="145"/>
        <v>100.25</v>
      </c>
      <c r="E1442" s="76">
        <f t="shared" ca="1" si="145"/>
        <v>115.02083333333263</v>
      </c>
      <c r="F1442" s="76">
        <f t="shared" ca="1" si="145"/>
        <v>136.10416666666606</v>
      </c>
      <c r="G1442" s="76">
        <f t="shared" ca="1" si="145"/>
        <v>150.875</v>
      </c>
      <c r="H1442" s="77">
        <f t="shared" ca="1" si="145"/>
        <v>167.41666666666526</v>
      </c>
    </row>
    <row r="1443" spans="1:8" ht="15.75" thickBot="1" x14ac:dyDescent="0.3">
      <c r="A1443" s="75">
        <f t="shared" ca="1" si="143"/>
        <v>66.625</v>
      </c>
      <c r="B1443" s="76">
        <f t="shared" ca="1" si="145"/>
        <v>62.53645833333298</v>
      </c>
      <c r="C1443" s="76">
        <f t="shared" ca="1" si="145"/>
        <v>85.3125</v>
      </c>
      <c r="D1443" s="76">
        <f t="shared" ca="1" si="145"/>
        <v>100.3125</v>
      </c>
      <c r="E1443" s="76">
        <f t="shared" ca="1" si="145"/>
        <v>115.08854166666596</v>
      </c>
      <c r="F1443" s="76">
        <f t="shared" ca="1" si="145"/>
        <v>136.19270833333272</v>
      </c>
      <c r="G1443" s="76">
        <f t="shared" ca="1" si="145"/>
        <v>150.96875</v>
      </c>
      <c r="H1443" s="77">
        <f t="shared" ca="1" si="145"/>
        <v>167.52083333333192</v>
      </c>
    </row>
    <row r="1444" spans="1:8" ht="15.75" thickBot="1" x14ac:dyDescent="0.3">
      <c r="A1444" s="75">
        <f t="shared" ca="1" si="143"/>
        <v>66.75</v>
      </c>
      <c r="B1444" s="76">
        <f t="shared" ca="1" si="145"/>
        <v>62.593749999999645</v>
      </c>
      <c r="C1444" s="76">
        <f t="shared" ca="1" si="145"/>
        <v>85.375</v>
      </c>
      <c r="D1444" s="76">
        <f t="shared" ca="1" si="145"/>
        <v>100.375</v>
      </c>
      <c r="E1444" s="76">
        <f t="shared" ca="1" si="145"/>
        <v>115.15624999999929</v>
      </c>
      <c r="F1444" s="76">
        <f t="shared" ca="1" si="145"/>
        <v>136.28124999999937</v>
      </c>
      <c r="G1444" s="76">
        <f t="shared" ca="1" si="145"/>
        <v>151.0625</v>
      </c>
      <c r="H1444" s="77">
        <f t="shared" ca="1" si="145"/>
        <v>167.62499999999858</v>
      </c>
    </row>
    <row r="1445" spans="1:8" ht="15.75" thickBot="1" x14ac:dyDescent="0.3">
      <c r="A1445" s="75">
        <f t="shared" ca="1" si="143"/>
        <v>66.875</v>
      </c>
      <c r="B1445" s="76">
        <f t="shared" ca="1" si="145"/>
        <v>62.651041666666309</v>
      </c>
      <c r="C1445" s="76">
        <f t="shared" ca="1" si="145"/>
        <v>85.4375</v>
      </c>
      <c r="D1445" s="76">
        <f t="shared" ca="1" si="145"/>
        <v>100.4375</v>
      </c>
      <c r="E1445" s="76">
        <f t="shared" ca="1" si="145"/>
        <v>115.22395833333262</v>
      </c>
      <c r="F1445" s="76">
        <f t="shared" ca="1" si="145"/>
        <v>136.36979166666603</v>
      </c>
      <c r="G1445" s="76">
        <f t="shared" ca="1" si="145"/>
        <v>151.15625</v>
      </c>
      <c r="H1445" s="77">
        <f t="shared" ca="1" si="145"/>
        <v>167.72916666666524</v>
      </c>
    </row>
    <row r="1446" spans="1:8" ht="15.75" thickBot="1" x14ac:dyDescent="0.3">
      <c r="A1446" s="75">
        <f t="shared" ca="1" si="143"/>
        <v>67</v>
      </c>
      <c r="B1446" s="76">
        <f t="shared" ca="1" si="145"/>
        <v>62.708333333332973</v>
      </c>
      <c r="C1446" s="76">
        <f t="shared" ca="1" si="145"/>
        <v>85.5</v>
      </c>
      <c r="D1446" s="76">
        <f t="shared" ca="1" si="145"/>
        <v>100.5</v>
      </c>
      <c r="E1446" s="76">
        <f t="shared" ca="1" si="145"/>
        <v>115.29166666666595</v>
      </c>
      <c r="F1446" s="76">
        <f t="shared" ca="1" si="145"/>
        <v>136.45833333333269</v>
      </c>
      <c r="G1446" s="76">
        <f t="shared" ca="1" si="145"/>
        <v>151.25</v>
      </c>
      <c r="H1446" s="77">
        <f t="shared" ca="1" si="145"/>
        <v>167.83333333333189</v>
      </c>
    </row>
    <row r="1447" spans="1:8" ht="15.75" thickBot="1" x14ac:dyDescent="0.3">
      <c r="A1447" s="75">
        <f t="shared" ca="1" si="143"/>
        <v>67.125</v>
      </c>
      <c r="B1447" s="76">
        <f t="shared" ca="1" si="145"/>
        <v>62.765624999999638</v>
      </c>
      <c r="C1447" s="76">
        <f t="shared" ca="1" si="145"/>
        <v>85.5625</v>
      </c>
      <c r="D1447" s="76">
        <f t="shared" ca="1" si="145"/>
        <v>100.5625</v>
      </c>
      <c r="E1447" s="76">
        <f t="shared" ca="1" si="145"/>
        <v>115.35937499999928</v>
      </c>
      <c r="F1447" s="76">
        <f t="shared" ca="1" si="145"/>
        <v>136.54687499999935</v>
      </c>
      <c r="G1447" s="76">
        <f t="shared" ca="1" si="145"/>
        <v>151.34375</v>
      </c>
      <c r="H1447" s="77">
        <f t="shared" ca="1" si="145"/>
        <v>167.93749999999855</v>
      </c>
    </row>
    <row r="1448" spans="1:8" ht="15.75" thickBot="1" x14ac:dyDescent="0.3">
      <c r="A1448" s="75">
        <f t="shared" ca="1" si="143"/>
        <v>67.25</v>
      </c>
      <c r="B1448" s="76">
        <f t="shared" ca="1" si="145"/>
        <v>62.822916666666302</v>
      </c>
      <c r="C1448" s="76">
        <f t="shared" ca="1" si="145"/>
        <v>85.625</v>
      </c>
      <c r="D1448" s="76">
        <f t="shared" ca="1" si="145"/>
        <v>100.625</v>
      </c>
      <c r="E1448" s="76">
        <f t="shared" ca="1" si="145"/>
        <v>115.4270833333326</v>
      </c>
      <c r="F1448" s="76">
        <f t="shared" ca="1" si="145"/>
        <v>136.635416666666</v>
      </c>
      <c r="G1448" s="76">
        <f t="shared" ca="1" si="145"/>
        <v>151.4375</v>
      </c>
      <c r="H1448" s="77">
        <f t="shared" ca="1" si="145"/>
        <v>168.04166666666521</v>
      </c>
    </row>
    <row r="1449" spans="1:8" ht="15.75" thickBot="1" x14ac:dyDescent="0.3">
      <c r="A1449" s="75">
        <f t="shared" ca="1" si="143"/>
        <v>67.375</v>
      </c>
      <c r="B1449" s="76">
        <f t="shared" ca="1" si="145"/>
        <v>62.880208333332966</v>
      </c>
      <c r="C1449" s="76">
        <f t="shared" ca="1" si="145"/>
        <v>85.6875</v>
      </c>
      <c r="D1449" s="76">
        <f t="shared" ca="1" si="145"/>
        <v>100.6875</v>
      </c>
      <c r="E1449" s="76">
        <f t="shared" ca="1" si="145"/>
        <v>115.49479166666593</v>
      </c>
      <c r="F1449" s="76">
        <f t="shared" ca="1" si="145"/>
        <v>136.72395833333266</v>
      </c>
      <c r="G1449" s="76">
        <f t="shared" ca="1" si="145"/>
        <v>151.53125</v>
      </c>
      <c r="H1449" s="77">
        <f t="shared" ca="1" si="145"/>
        <v>168.14583333333186</v>
      </c>
    </row>
    <row r="1450" spans="1:8" ht="15.75" thickBot="1" x14ac:dyDescent="0.3">
      <c r="A1450" s="75">
        <f t="shared" ca="1" si="143"/>
        <v>67.5</v>
      </c>
      <c r="B1450" s="76">
        <f t="shared" ca="1" si="145"/>
        <v>62.937499999999631</v>
      </c>
      <c r="C1450" s="76">
        <f t="shared" ca="1" si="145"/>
        <v>85.75</v>
      </c>
      <c r="D1450" s="76">
        <f t="shared" ca="1" si="145"/>
        <v>100.75</v>
      </c>
      <c r="E1450" s="76">
        <f t="shared" ca="1" si="145"/>
        <v>115.56249999999926</v>
      </c>
      <c r="F1450" s="76">
        <f t="shared" ca="1" si="145"/>
        <v>136.81249999999932</v>
      </c>
      <c r="G1450" s="76">
        <f t="shared" ca="1" si="145"/>
        <v>151.625</v>
      </c>
      <c r="H1450" s="77">
        <f t="shared" ca="1" si="145"/>
        <v>168.24999999999852</v>
      </c>
    </row>
    <row r="1451" spans="1:8" ht="15.75" thickBot="1" x14ac:dyDescent="0.3">
      <c r="A1451" s="75">
        <f t="shared" ca="1" si="143"/>
        <v>67.625</v>
      </c>
      <c r="B1451" s="76">
        <f t="shared" ca="1" si="145"/>
        <v>62.994791666666295</v>
      </c>
      <c r="C1451" s="76">
        <f t="shared" ca="1" si="145"/>
        <v>85.8125</v>
      </c>
      <c r="D1451" s="76">
        <f t="shared" ca="1" si="145"/>
        <v>100.8125</v>
      </c>
      <c r="E1451" s="76">
        <f t="shared" ca="1" si="145"/>
        <v>115.63020833333259</v>
      </c>
      <c r="F1451" s="76">
        <f t="shared" ca="1" si="145"/>
        <v>136.90104166666598</v>
      </c>
      <c r="G1451" s="76">
        <f t="shared" ca="1" si="145"/>
        <v>151.71875</v>
      </c>
      <c r="H1451" s="77">
        <f t="shared" ca="1" si="145"/>
        <v>168.35416666666518</v>
      </c>
    </row>
    <row r="1452" spans="1:8" ht="15.75" thickBot="1" x14ac:dyDescent="0.3">
      <c r="A1452" s="75">
        <f t="shared" ca="1" si="143"/>
        <v>67.75</v>
      </c>
      <c r="B1452" s="76">
        <f t="shared" ca="1" si="145"/>
        <v>63.052083333332959</v>
      </c>
      <c r="C1452" s="76">
        <f t="shared" ca="1" si="145"/>
        <v>85.875</v>
      </c>
      <c r="D1452" s="76">
        <f t="shared" ca="1" si="145"/>
        <v>100.875</v>
      </c>
      <c r="E1452" s="76">
        <f t="shared" ca="1" si="145"/>
        <v>115.69791666666592</v>
      </c>
      <c r="F1452" s="76">
        <f t="shared" ca="1" si="145"/>
        <v>136.98958333333263</v>
      </c>
      <c r="G1452" s="76">
        <f t="shared" ca="1" si="145"/>
        <v>151.8125</v>
      </c>
      <c r="H1452" s="77">
        <f t="shared" ca="1" si="145"/>
        <v>168.45833333333184</v>
      </c>
    </row>
    <row r="1453" spans="1:8" ht="15.75" thickBot="1" x14ac:dyDescent="0.3">
      <c r="A1453" s="75">
        <f t="shared" ca="1" si="143"/>
        <v>67.875</v>
      </c>
      <c r="B1453" s="76">
        <f t="shared" ca="1" si="145"/>
        <v>63.109374999999623</v>
      </c>
      <c r="C1453" s="76">
        <f t="shared" ca="1" si="145"/>
        <v>85.9375</v>
      </c>
      <c r="D1453" s="76">
        <f t="shared" ca="1" si="145"/>
        <v>100.9375</v>
      </c>
      <c r="E1453" s="76">
        <f t="shared" ca="1" si="145"/>
        <v>115.76562499999925</v>
      </c>
      <c r="F1453" s="76">
        <f t="shared" ca="1" si="145"/>
        <v>137.07812499999929</v>
      </c>
      <c r="G1453" s="76">
        <f t="shared" ca="1" si="145"/>
        <v>151.90625</v>
      </c>
      <c r="H1453" s="77">
        <f t="shared" ca="1" si="145"/>
        <v>168.56249999999849</v>
      </c>
    </row>
    <row r="1454" spans="1:8" ht="15.75" thickBot="1" x14ac:dyDescent="0.3">
      <c r="A1454" s="75">
        <f t="shared" ca="1" si="143"/>
        <v>68</v>
      </c>
      <c r="B1454" s="76">
        <f t="shared" ca="1" si="145"/>
        <v>63.166666666666288</v>
      </c>
      <c r="C1454" s="76">
        <f t="shared" ca="1" si="145"/>
        <v>86</v>
      </c>
      <c r="D1454" s="76">
        <f t="shared" ca="1" si="145"/>
        <v>101</v>
      </c>
      <c r="E1454" s="76">
        <f t="shared" ca="1" si="145"/>
        <v>115.83333333333258</v>
      </c>
      <c r="F1454" s="76">
        <f t="shared" ca="1" si="145"/>
        <v>137.16666666666595</v>
      </c>
      <c r="G1454" s="76">
        <f t="shared" ca="1" si="145"/>
        <v>152</v>
      </c>
      <c r="H1454" s="77">
        <f t="shared" ca="1" si="145"/>
        <v>168.66666666666515</v>
      </c>
    </row>
    <row r="1455" spans="1:8" ht="15.75" thickBot="1" x14ac:dyDescent="0.3">
      <c r="A1455" s="75">
        <f t="shared" ca="1" si="143"/>
        <v>68.125</v>
      </c>
      <c r="B1455" s="76">
        <f t="shared" ca="1" si="145"/>
        <v>63.223958333332952</v>
      </c>
      <c r="C1455" s="76">
        <f t="shared" ca="1" si="145"/>
        <v>86.0625</v>
      </c>
      <c r="D1455" s="76">
        <f t="shared" ca="1" si="145"/>
        <v>101.0625</v>
      </c>
      <c r="E1455" s="76">
        <f t="shared" ca="1" si="145"/>
        <v>115.9010416666659</v>
      </c>
      <c r="F1455" s="76">
        <f t="shared" ca="1" si="145"/>
        <v>137.2552083333326</v>
      </c>
      <c r="G1455" s="76">
        <f t="shared" ca="1" si="145"/>
        <v>152.09375</v>
      </c>
      <c r="H1455" s="77">
        <f t="shared" ca="1" si="145"/>
        <v>168.77083333333181</v>
      </c>
    </row>
    <row r="1456" spans="1:8" ht="15.75" thickBot="1" x14ac:dyDescent="0.3">
      <c r="A1456" s="75">
        <f t="shared" ca="1" si="143"/>
        <v>68.25</v>
      </c>
      <c r="B1456" s="76">
        <f t="shared" ref="B1456:H1471" ca="1" si="146">IF($A1456="","",((B$1489-B$1297)/192)+B1455)</f>
        <v>63.281249999999616</v>
      </c>
      <c r="C1456" s="76">
        <f t="shared" ca="1" si="146"/>
        <v>86.125</v>
      </c>
      <c r="D1456" s="76">
        <f t="shared" ca="1" si="146"/>
        <v>101.125</v>
      </c>
      <c r="E1456" s="76">
        <f t="shared" ca="1" si="146"/>
        <v>115.96874999999923</v>
      </c>
      <c r="F1456" s="76">
        <f t="shared" ca="1" si="146"/>
        <v>137.34374999999926</v>
      </c>
      <c r="G1456" s="76">
        <f t="shared" ca="1" si="146"/>
        <v>152.1875</v>
      </c>
      <c r="H1456" s="77">
        <f t="shared" ca="1" si="146"/>
        <v>168.87499999999847</v>
      </c>
    </row>
    <row r="1457" spans="1:8" ht="15.75" thickBot="1" x14ac:dyDescent="0.3">
      <c r="A1457" s="75">
        <f t="shared" ca="1" si="143"/>
        <v>68.375</v>
      </c>
      <c r="B1457" s="76">
        <f t="shared" ca="1" si="146"/>
        <v>63.338541666666281</v>
      </c>
      <c r="C1457" s="76">
        <f t="shared" ca="1" si="146"/>
        <v>86.1875</v>
      </c>
      <c r="D1457" s="76">
        <f t="shared" ca="1" si="146"/>
        <v>101.1875</v>
      </c>
      <c r="E1457" s="76">
        <f t="shared" ca="1" si="146"/>
        <v>116.03645833333256</v>
      </c>
      <c r="F1457" s="76">
        <f t="shared" ca="1" si="146"/>
        <v>137.43229166666592</v>
      </c>
      <c r="G1457" s="76">
        <f t="shared" ca="1" si="146"/>
        <v>152.28125</v>
      </c>
      <c r="H1457" s="77">
        <f t="shared" ca="1" si="146"/>
        <v>168.97916666666512</v>
      </c>
    </row>
    <row r="1458" spans="1:8" ht="15.75" thickBot="1" x14ac:dyDescent="0.3">
      <c r="A1458" s="75">
        <f t="shared" ca="1" si="143"/>
        <v>68.5</v>
      </c>
      <c r="B1458" s="76">
        <f t="shared" ca="1" si="146"/>
        <v>63.395833333332945</v>
      </c>
      <c r="C1458" s="76">
        <f t="shared" ca="1" si="146"/>
        <v>86.25</v>
      </c>
      <c r="D1458" s="76">
        <f t="shared" ca="1" si="146"/>
        <v>101.25</v>
      </c>
      <c r="E1458" s="76">
        <f t="shared" ca="1" si="146"/>
        <v>116.10416666666589</v>
      </c>
      <c r="F1458" s="76">
        <f t="shared" ca="1" si="146"/>
        <v>137.52083333333258</v>
      </c>
      <c r="G1458" s="76">
        <f t="shared" ca="1" si="146"/>
        <v>152.375</v>
      </c>
      <c r="H1458" s="77">
        <f t="shared" ca="1" si="146"/>
        <v>169.08333333333178</v>
      </c>
    </row>
    <row r="1459" spans="1:8" ht="15.75" thickBot="1" x14ac:dyDescent="0.3">
      <c r="A1459" s="75">
        <f t="shared" ca="1" si="143"/>
        <v>68.625</v>
      </c>
      <c r="B1459" s="76">
        <f t="shared" ca="1" si="146"/>
        <v>63.453124999999609</v>
      </c>
      <c r="C1459" s="76">
        <f t="shared" ca="1" si="146"/>
        <v>86.3125</v>
      </c>
      <c r="D1459" s="76">
        <f t="shared" ca="1" si="146"/>
        <v>101.3125</v>
      </c>
      <c r="E1459" s="76">
        <f t="shared" ca="1" si="146"/>
        <v>116.17187499999922</v>
      </c>
      <c r="F1459" s="76">
        <f t="shared" ca="1" si="146"/>
        <v>137.60937499999923</v>
      </c>
      <c r="G1459" s="76">
        <f t="shared" ca="1" si="146"/>
        <v>152.46875</v>
      </c>
      <c r="H1459" s="77">
        <f t="shared" ca="1" si="146"/>
        <v>169.18749999999844</v>
      </c>
    </row>
    <row r="1460" spans="1:8" ht="15.75" thickBot="1" x14ac:dyDescent="0.3">
      <c r="A1460" s="75">
        <f t="shared" ca="1" si="143"/>
        <v>68.75</v>
      </c>
      <c r="B1460" s="76">
        <f t="shared" ca="1" si="146"/>
        <v>63.510416666666273</v>
      </c>
      <c r="C1460" s="76">
        <f t="shared" ca="1" si="146"/>
        <v>86.375</v>
      </c>
      <c r="D1460" s="76">
        <f t="shared" ca="1" si="146"/>
        <v>101.375</v>
      </c>
      <c r="E1460" s="76">
        <f t="shared" ca="1" si="146"/>
        <v>116.23958333333255</v>
      </c>
      <c r="F1460" s="76">
        <f t="shared" ca="1" si="146"/>
        <v>137.69791666666589</v>
      </c>
      <c r="G1460" s="76">
        <f t="shared" ca="1" si="146"/>
        <v>152.5625</v>
      </c>
      <c r="H1460" s="77">
        <f t="shared" ca="1" si="146"/>
        <v>169.29166666666509</v>
      </c>
    </row>
    <row r="1461" spans="1:8" ht="15.75" thickBot="1" x14ac:dyDescent="0.3">
      <c r="A1461" s="75">
        <f t="shared" ca="1" si="143"/>
        <v>68.875</v>
      </c>
      <c r="B1461" s="76">
        <f t="shared" ca="1" si="146"/>
        <v>63.567708333332938</v>
      </c>
      <c r="C1461" s="76">
        <f t="shared" ca="1" si="146"/>
        <v>86.4375</v>
      </c>
      <c r="D1461" s="76">
        <f t="shared" ca="1" si="146"/>
        <v>101.4375</v>
      </c>
      <c r="E1461" s="76">
        <f t="shared" ca="1" si="146"/>
        <v>116.30729166666588</v>
      </c>
      <c r="F1461" s="76">
        <f t="shared" ca="1" si="146"/>
        <v>137.78645833333255</v>
      </c>
      <c r="G1461" s="76">
        <f t="shared" ca="1" si="146"/>
        <v>152.65625</v>
      </c>
      <c r="H1461" s="77">
        <f t="shared" ca="1" si="146"/>
        <v>169.39583333333175</v>
      </c>
    </row>
    <row r="1462" spans="1:8" ht="15.75" thickBot="1" x14ac:dyDescent="0.3">
      <c r="A1462" s="75">
        <f t="shared" ca="1" si="143"/>
        <v>69</v>
      </c>
      <c r="B1462" s="76">
        <f t="shared" ca="1" si="146"/>
        <v>63.624999999999602</v>
      </c>
      <c r="C1462" s="76">
        <f t="shared" ca="1" si="146"/>
        <v>86.5</v>
      </c>
      <c r="D1462" s="76">
        <f t="shared" ca="1" si="146"/>
        <v>101.5</v>
      </c>
      <c r="E1462" s="76">
        <f t="shared" ca="1" si="146"/>
        <v>116.3749999999992</v>
      </c>
      <c r="F1462" s="76">
        <f t="shared" ca="1" si="146"/>
        <v>137.8749999999992</v>
      </c>
      <c r="G1462" s="76">
        <f t="shared" ca="1" si="146"/>
        <v>152.75</v>
      </c>
      <c r="H1462" s="77">
        <f t="shared" ca="1" si="146"/>
        <v>169.49999999999841</v>
      </c>
    </row>
    <row r="1463" spans="1:8" ht="15.75" thickBot="1" x14ac:dyDescent="0.3">
      <c r="A1463" s="75">
        <f t="shared" ca="1" si="143"/>
        <v>69.125</v>
      </c>
      <c r="B1463" s="76">
        <f t="shared" ca="1" si="146"/>
        <v>63.682291666666266</v>
      </c>
      <c r="C1463" s="76">
        <f t="shared" ca="1" si="146"/>
        <v>86.5625</v>
      </c>
      <c r="D1463" s="76">
        <f t="shared" ca="1" si="146"/>
        <v>101.5625</v>
      </c>
      <c r="E1463" s="76">
        <f t="shared" ca="1" si="146"/>
        <v>116.44270833333253</v>
      </c>
      <c r="F1463" s="76">
        <f t="shared" ca="1" si="146"/>
        <v>137.96354166666586</v>
      </c>
      <c r="G1463" s="76">
        <f t="shared" ca="1" si="146"/>
        <v>152.84375</v>
      </c>
      <c r="H1463" s="77">
        <f t="shared" ca="1" si="146"/>
        <v>169.60416666666507</v>
      </c>
    </row>
    <row r="1464" spans="1:8" ht="15.75" thickBot="1" x14ac:dyDescent="0.3">
      <c r="A1464" s="75">
        <f t="shared" ca="1" si="143"/>
        <v>69.25</v>
      </c>
      <c r="B1464" s="76">
        <f t="shared" ca="1" si="146"/>
        <v>63.739583333332931</v>
      </c>
      <c r="C1464" s="76">
        <f t="shared" ca="1" si="146"/>
        <v>86.625</v>
      </c>
      <c r="D1464" s="76">
        <f t="shared" ca="1" si="146"/>
        <v>101.625</v>
      </c>
      <c r="E1464" s="76">
        <f t="shared" ca="1" si="146"/>
        <v>116.51041666666586</v>
      </c>
      <c r="F1464" s="76">
        <f t="shared" ca="1" si="146"/>
        <v>138.05208333333252</v>
      </c>
      <c r="G1464" s="76">
        <f t="shared" ca="1" si="146"/>
        <v>152.9375</v>
      </c>
      <c r="H1464" s="77">
        <f t="shared" ca="1" si="146"/>
        <v>169.70833333333172</v>
      </c>
    </row>
    <row r="1465" spans="1:8" ht="15.75" thickBot="1" x14ac:dyDescent="0.3">
      <c r="A1465" s="75">
        <f t="shared" ca="1" si="143"/>
        <v>69.375</v>
      </c>
      <c r="B1465" s="76">
        <f t="shared" ca="1" si="146"/>
        <v>63.796874999999595</v>
      </c>
      <c r="C1465" s="76">
        <f t="shared" ca="1" si="146"/>
        <v>86.6875</v>
      </c>
      <c r="D1465" s="76">
        <f t="shared" ca="1" si="146"/>
        <v>101.6875</v>
      </c>
      <c r="E1465" s="76">
        <f t="shared" ca="1" si="146"/>
        <v>116.57812499999919</v>
      </c>
      <c r="F1465" s="76">
        <f t="shared" ca="1" si="146"/>
        <v>138.14062499999918</v>
      </c>
      <c r="G1465" s="76">
        <f t="shared" ca="1" si="146"/>
        <v>153.03125</v>
      </c>
      <c r="H1465" s="77">
        <f t="shared" ca="1" si="146"/>
        <v>169.81249999999838</v>
      </c>
    </row>
    <row r="1466" spans="1:8" ht="15.75" thickBot="1" x14ac:dyDescent="0.3">
      <c r="A1466" s="75">
        <f t="shared" ca="1" si="143"/>
        <v>69.5</v>
      </c>
      <c r="B1466" s="76">
        <f t="shared" ca="1" si="146"/>
        <v>63.854166666666259</v>
      </c>
      <c r="C1466" s="76">
        <f t="shared" ca="1" si="146"/>
        <v>86.75</v>
      </c>
      <c r="D1466" s="76">
        <f t="shared" ca="1" si="146"/>
        <v>101.75</v>
      </c>
      <c r="E1466" s="76">
        <f t="shared" ca="1" si="146"/>
        <v>116.64583333333252</v>
      </c>
      <c r="F1466" s="76">
        <f t="shared" ca="1" si="146"/>
        <v>138.22916666666583</v>
      </c>
      <c r="G1466" s="76">
        <f t="shared" ca="1" si="146"/>
        <v>153.125</v>
      </c>
      <c r="H1466" s="77">
        <f t="shared" ca="1" si="146"/>
        <v>169.91666666666504</v>
      </c>
    </row>
    <row r="1467" spans="1:8" ht="15.75" thickBot="1" x14ac:dyDescent="0.3">
      <c r="A1467" s="75">
        <f t="shared" ca="1" si="143"/>
        <v>69.625</v>
      </c>
      <c r="B1467" s="76">
        <f t="shared" ca="1" si="146"/>
        <v>63.911458333332924</v>
      </c>
      <c r="C1467" s="76">
        <f t="shared" ca="1" si="146"/>
        <v>86.8125</v>
      </c>
      <c r="D1467" s="76">
        <f t="shared" ca="1" si="146"/>
        <v>101.8125</v>
      </c>
      <c r="E1467" s="76">
        <f t="shared" ca="1" si="146"/>
        <v>116.71354166666585</v>
      </c>
      <c r="F1467" s="76">
        <f t="shared" ca="1" si="146"/>
        <v>138.31770833333249</v>
      </c>
      <c r="G1467" s="76">
        <f t="shared" ca="1" si="146"/>
        <v>153.21875</v>
      </c>
      <c r="H1467" s="77">
        <f t="shared" ca="1" si="146"/>
        <v>170.02083333333169</v>
      </c>
    </row>
    <row r="1468" spans="1:8" ht="15.75" thickBot="1" x14ac:dyDescent="0.3">
      <c r="A1468" s="75">
        <f t="shared" ca="1" si="143"/>
        <v>69.75</v>
      </c>
      <c r="B1468" s="76">
        <f t="shared" ca="1" si="146"/>
        <v>63.968749999999588</v>
      </c>
      <c r="C1468" s="76">
        <f t="shared" ca="1" si="146"/>
        <v>86.875</v>
      </c>
      <c r="D1468" s="76">
        <f t="shared" ca="1" si="146"/>
        <v>101.875</v>
      </c>
      <c r="E1468" s="76">
        <f t="shared" ca="1" si="146"/>
        <v>116.78124999999918</v>
      </c>
      <c r="F1468" s="76">
        <f t="shared" ca="1" si="146"/>
        <v>138.40624999999915</v>
      </c>
      <c r="G1468" s="76">
        <f t="shared" ca="1" si="146"/>
        <v>153.3125</v>
      </c>
      <c r="H1468" s="77">
        <f t="shared" ca="1" si="146"/>
        <v>170.12499999999835</v>
      </c>
    </row>
    <row r="1469" spans="1:8" ht="15.75" thickBot="1" x14ac:dyDescent="0.3">
      <c r="A1469" s="75">
        <f t="shared" ca="1" si="143"/>
        <v>69.875</v>
      </c>
      <c r="B1469" s="76">
        <f t="shared" ca="1" si="146"/>
        <v>64.026041666666259</v>
      </c>
      <c r="C1469" s="76">
        <f t="shared" ca="1" si="146"/>
        <v>86.9375</v>
      </c>
      <c r="D1469" s="76">
        <f t="shared" ca="1" si="146"/>
        <v>101.9375</v>
      </c>
      <c r="E1469" s="76">
        <f t="shared" ca="1" si="146"/>
        <v>116.8489583333325</v>
      </c>
      <c r="F1469" s="76">
        <f t="shared" ca="1" si="146"/>
        <v>138.4947916666658</v>
      </c>
      <c r="G1469" s="76">
        <f t="shared" ca="1" si="146"/>
        <v>153.40625</v>
      </c>
      <c r="H1469" s="77">
        <f t="shared" ca="1" si="146"/>
        <v>170.22916666666501</v>
      </c>
    </row>
    <row r="1470" spans="1:8" ht="15.75" thickBot="1" x14ac:dyDescent="0.3">
      <c r="A1470" s="75">
        <f t="shared" ca="1" si="143"/>
        <v>70</v>
      </c>
      <c r="B1470" s="76">
        <f t="shared" ca="1" si="146"/>
        <v>64.083333333332931</v>
      </c>
      <c r="C1470" s="76">
        <f t="shared" ca="1" si="146"/>
        <v>87</v>
      </c>
      <c r="D1470" s="76">
        <f t="shared" ca="1" si="146"/>
        <v>102</v>
      </c>
      <c r="E1470" s="76">
        <f t="shared" ca="1" si="146"/>
        <v>116.91666666666583</v>
      </c>
      <c r="F1470" s="76">
        <f t="shared" ca="1" si="146"/>
        <v>138.58333333333246</v>
      </c>
      <c r="G1470" s="76">
        <f t="shared" ca="1" si="146"/>
        <v>153.5</v>
      </c>
      <c r="H1470" s="77">
        <f t="shared" ca="1" si="146"/>
        <v>170.33333333333167</v>
      </c>
    </row>
    <row r="1471" spans="1:8" ht="15.75" thickBot="1" x14ac:dyDescent="0.3">
      <c r="A1471" s="75">
        <f t="shared" ca="1" si="143"/>
        <v>70.125</v>
      </c>
      <c r="B1471" s="76">
        <f t="shared" ca="1" si="146"/>
        <v>64.140624999999602</v>
      </c>
      <c r="C1471" s="76">
        <f t="shared" ca="1" si="146"/>
        <v>87.0625</v>
      </c>
      <c r="D1471" s="76">
        <f t="shared" ca="1" si="146"/>
        <v>102.0625</v>
      </c>
      <c r="E1471" s="76">
        <f t="shared" ca="1" si="146"/>
        <v>116.98437499999916</v>
      </c>
      <c r="F1471" s="76">
        <f t="shared" ca="1" si="146"/>
        <v>138.67187499999912</v>
      </c>
      <c r="G1471" s="76">
        <f t="shared" ca="1" si="146"/>
        <v>153.59375</v>
      </c>
      <c r="H1471" s="77">
        <f t="shared" ca="1" si="146"/>
        <v>170.43749999999832</v>
      </c>
    </row>
    <row r="1472" spans="1:8" ht="15.75" thickBot="1" x14ac:dyDescent="0.3">
      <c r="A1472" s="75">
        <f t="shared" ca="1" si="143"/>
        <v>70.25</v>
      </c>
      <c r="B1472" s="76">
        <f t="shared" ref="B1472:H1485" ca="1" si="147">IF($A1472="","",((B$1489-B$1297)/192)+B1471)</f>
        <v>64.197916666666273</v>
      </c>
      <c r="C1472" s="76">
        <f t="shared" ca="1" si="147"/>
        <v>87.125</v>
      </c>
      <c r="D1472" s="76">
        <f t="shared" ca="1" si="147"/>
        <v>102.125</v>
      </c>
      <c r="E1472" s="76">
        <f t="shared" ca="1" si="147"/>
        <v>117.05208333333249</v>
      </c>
      <c r="F1472" s="76">
        <f t="shared" ca="1" si="147"/>
        <v>138.76041666666578</v>
      </c>
      <c r="G1472" s="76">
        <f t="shared" ca="1" si="147"/>
        <v>153.6875</v>
      </c>
      <c r="H1472" s="77">
        <f t="shared" ca="1" si="147"/>
        <v>170.54166666666498</v>
      </c>
    </row>
    <row r="1473" spans="1:8" ht="15.75" thickBot="1" x14ac:dyDescent="0.3">
      <c r="A1473" s="75">
        <f t="shared" ca="1" si="143"/>
        <v>70.375</v>
      </c>
      <c r="B1473" s="76">
        <f t="shared" ca="1" si="147"/>
        <v>64.255208333332945</v>
      </c>
      <c r="C1473" s="76">
        <f t="shared" ca="1" si="147"/>
        <v>87.1875</v>
      </c>
      <c r="D1473" s="76">
        <f t="shared" ca="1" si="147"/>
        <v>102.1875</v>
      </c>
      <c r="E1473" s="76">
        <f t="shared" ca="1" si="147"/>
        <v>117.11979166666582</v>
      </c>
      <c r="F1473" s="76">
        <f t="shared" ca="1" si="147"/>
        <v>138.84895833333243</v>
      </c>
      <c r="G1473" s="76">
        <f t="shared" ca="1" si="147"/>
        <v>153.78125</v>
      </c>
      <c r="H1473" s="77">
        <f t="shared" ca="1" si="147"/>
        <v>170.64583333333164</v>
      </c>
    </row>
    <row r="1474" spans="1:8" ht="15.75" thickBot="1" x14ac:dyDescent="0.3">
      <c r="A1474" s="75">
        <f t="shared" ca="1" si="143"/>
        <v>70.5</v>
      </c>
      <c r="B1474" s="76">
        <f t="shared" ca="1" si="147"/>
        <v>64.312499999999616</v>
      </c>
      <c r="C1474" s="76">
        <f t="shared" ca="1" si="147"/>
        <v>87.25</v>
      </c>
      <c r="D1474" s="76">
        <f t="shared" ca="1" si="147"/>
        <v>102.25</v>
      </c>
      <c r="E1474" s="76">
        <f t="shared" ca="1" si="147"/>
        <v>117.18749999999915</v>
      </c>
      <c r="F1474" s="76">
        <f t="shared" ca="1" si="147"/>
        <v>138.93749999999909</v>
      </c>
      <c r="G1474" s="76">
        <f t="shared" ca="1" si="147"/>
        <v>153.875</v>
      </c>
      <c r="H1474" s="77">
        <f t="shared" ca="1" si="147"/>
        <v>170.74999999999829</v>
      </c>
    </row>
    <row r="1475" spans="1:8" ht="15.75" thickBot="1" x14ac:dyDescent="0.3">
      <c r="A1475" s="75">
        <f t="shared" ca="1" si="143"/>
        <v>70.625</v>
      </c>
      <c r="B1475" s="76">
        <f t="shared" ca="1" si="147"/>
        <v>64.369791666666288</v>
      </c>
      <c r="C1475" s="76">
        <f t="shared" ca="1" si="147"/>
        <v>87.3125</v>
      </c>
      <c r="D1475" s="76">
        <f t="shared" ca="1" si="147"/>
        <v>102.3125</v>
      </c>
      <c r="E1475" s="76">
        <f t="shared" ca="1" si="147"/>
        <v>117.25520833333248</v>
      </c>
      <c r="F1475" s="76">
        <f t="shared" ca="1" si="147"/>
        <v>139.02604166666575</v>
      </c>
      <c r="G1475" s="76">
        <f t="shared" ca="1" si="147"/>
        <v>153.96875</v>
      </c>
      <c r="H1475" s="77">
        <f t="shared" ca="1" si="147"/>
        <v>170.85416666666495</v>
      </c>
    </row>
    <row r="1476" spans="1:8" ht="15.75" thickBot="1" x14ac:dyDescent="0.3">
      <c r="A1476" s="75">
        <f t="shared" ca="1" si="143"/>
        <v>70.75</v>
      </c>
      <c r="B1476" s="76">
        <f t="shared" ca="1" si="147"/>
        <v>64.427083333332959</v>
      </c>
      <c r="C1476" s="76">
        <f t="shared" ca="1" si="147"/>
        <v>87.375</v>
      </c>
      <c r="D1476" s="76">
        <f t="shared" ca="1" si="147"/>
        <v>102.375</v>
      </c>
      <c r="E1476" s="76">
        <f t="shared" ca="1" si="147"/>
        <v>117.3229166666658</v>
      </c>
      <c r="F1476" s="76">
        <f t="shared" ca="1" si="147"/>
        <v>139.1145833333324</v>
      </c>
      <c r="G1476" s="76">
        <f t="shared" ca="1" si="147"/>
        <v>154.0625</v>
      </c>
      <c r="H1476" s="77">
        <f t="shared" ca="1" si="147"/>
        <v>170.95833333333161</v>
      </c>
    </row>
    <row r="1477" spans="1:8" ht="15.75" thickBot="1" x14ac:dyDescent="0.3">
      <c r="A1477" s="75">
        <f t="shared" ca="1" si="143"/>
        <v>70.875</v>
      </c>
      <c r="B1477" s="76">
        <f t="shared" ca="1" si="147"/>
        <v>64.484374999999631</v>
      </c>
      <c r="C1477" s="76">
        <f t="shared" ca="1" si="147"/>
        <v>87.4375</v>
      </c>
      <c r="D1477" s="76">
        <f t="shared" ca="1" si="147"/>
        <v>102.4375</v>
      </c>
      <c r="E1477" s="76">
        <f t="shared" ca="1" si="147"/>
        <v>117.39062499999913</v>
      </c>
      <c r="F1477" s="76">
        <f t="shared" ca="1" si="147"/>
        <v>139.20312499999906</v>
      </c>
      <c r="G1477" s="76">
        <f t="shared" ca="1" si="147"/>
        <v>154.15625</v>
      </c>
      <c r="H1477" s="77">
        <f t="shared" ca="1" si="147"/>
        <v>171.06249999999827</v>
      </c>
    </row>
    <row r="1478" spans="1:8" ht="15.75" thickBot="1" x14ac:dyDescent="0.3">
      <c r="A1478" s="75">
        <f t="shared" ca="1" si="143"/>
        <v>71</v>
      </c>
      <c r="B1478" s="76">
        <f t="shared" ca="1" si="147"/>
        <v>64.541666666666302</v>
      </c>
      <c r="C1478" s="76">
        <f t="shared" ca="1" si="147"/>
        <v>87.5</v>
      </c>
      <c r="D1478" s="76">
        <f t="shared" ca="1" si="147"/>
        <v>102.5</v>
      </c>
      <c r="E1478" s="76">
        <f t="shared" ca="1" si="147"/>
        <v>117.45833333333246</v>
      </c>
      <c r="F1478" s="76">
        <f t="shared" ca="1" si="147"/>
        <v>139.29166666666572</v>
      </c>
      <c r="G1478" s="76">
        <f t="shared" ca="1" si="147"/>
        <v>154.25</v>
      </c>
      <c r="H1478" s="77">
        <f t="shared" ca="1" si="147"/>
        <v>171.16666666666492</v>
      </c>
    </row>
    <row r="1479" spans="1:8" ht="15.75" thickBot="1" x14ac:dyDescent="0.3">
      <c r="A1479" s="75">
        <f t="shared" ca="1" si="143"/>
        <v>71.125</v>
      </c>
      <c r="B1479" s="76">
        <f t="shared" ca="1" si="147"/>
        <v>64.598958333332973</v>
      </c>
      <c r="C1479" s="76">
        <f t="shared" ca="1" si="147"/>
        <v>87.5625</v>
      </c>
      <c r="D1479" s="76">
        <f t="shared" ca="1" si="147"/>
        <v>102.5625</v>
      </c>
      <c r="E1479" s="76">
        <f t="shared" ca="1" si="147"/>
        <v>117.52604166666579</v>
      </c>
      <c r="F1479" s="76">
        <f t="shared" ca="1" si="147"/>
        <v>139.38020833333238</v>
      </c>
      <c r="G1479" s="76">
        <f t="shared" ca="1" si="147"/>
        <v>154.34375</v>
      </c>
      <c r="H1479" s="77">
        <f t="shared" ca="1" si="147"/>
        <v>171.27083333333158</v>
      </c>
    </row>
    <row r="1480" spans="1:8" ht="15.75" thickBot="1" x14ac:dyDescent="0.3">
      <c r="A1480" s="75">
        <f t="shared" ca="1" si="143"/>
        <v>71.25</v>
      </c>
      <c r="B1480" s="76">
        <f t="shared" ca="1" si="147"/>
        <v>64.656249999999645</v>
      </c>
      <c r="C1480" s="76">
        <f t="shared" ca="1" si="147"/>
        <v>87.625</v>
      </c>
      <c r="D1480" s="76">
        <f t="shared" ca="1" si="147"/>
        <v>102.625</v>
      </c>
      <c r="E1480" s="76">
        <f t="shared" ca="1" si="147"/>
        <v>117.59374999999912</v>
      </c>
      <c r="F1480" s="76">
        <f t="shared" ca="1" si="147"/>
        <v>139.46874999999903</v>
      </c>
      <c r="G1480" s="76">
        <f t="shared" ca="1" si="147"/>
        <v>154.4375</v>
      </c>
      <c r="H1480" s="77">
        <f t="shared" ca="1" si="147"/>
        <v>171.37499999999824</v>
      </c>
    </row>
    <row r="1481" spans="1:8" ht="15.75" thickBot="1" x14ac:dyDescent="0.3">
      <c r="A1481" s="75">
        <f t="shared" ca="1" si="143"/>
        <v>71.375</v>
      </c>
      <c r="B1481" s="76">
        <f t="shared" ca="1" si="147"/>
        <v>64.713541666666316</v>
      </c>
      <c r="C1481" s="76">
        <f t="shared" ca="1" si="147"/>
        <v>87.6875</v>
      </c>
      <c r="D1481" s="76">
        <f t="shared" ca="1" si="147"/>
        <v>102.6875</v>
      </c>
      <c r="E1481" s="76">
        <f t="shared" ca="1" si="147"/>
        <v>117.66145833333245</v>
      </c>
      <c r="F1481" s="76">
        <f t="shared" ca="1" si="147"/>
        <v>139.55729166666569</v>
      </c>
      <c r="G1481" s="76">
        <f t="shared" ca="1" si="147"/>
        <v>154.53125</v>
      </c>
      <c r="H1481" s="77">
        <f t="shared" ca="1" si="147"/>
        <v>171.4791666666649</v>
      </c>
    </row>
    <row r="1482" spans="1:8" ht="15.75" thickBot="1" x14ac:dyDescent="0.3">
      <c r="A1482" s="75">
        <f t="shared" ca="1" si="143"/>
        <v>71.5</v>
      </c>
      <c r="B1482" s="76">
        <f t="shared" ca="1" si="147"/>
        <v>64.770833333332988</v>
      </c>
      <c r="C1482" s="76">
        <f t="shared" ca="1" si="147"/>
        <v>87.75</v>
      </c>
      <c r="D1482" s="76">
        <f t="shared" ca="1" si="147"/>
        <v>102.75</v>
      </c>
      <c r="E1482" s="76">
        <f t="shared" ca="1" si="147"/>
        <v>117.72916666666578</v>
      </c>
      <c r="F1482" s="76">
        <f t="shared" ca="1" si="147"/>
        <v>139.64583333333235</v>
      </c>
      <c r="G1482" s="76">
        <f t="shared" ca="1" si="147"/>
        <v>154.625</v>
      </c>
      <c r="H1482" s="77">
        <f t="shared" ca="1" si="147"/>
        <v>171.58333333333155</v>
      </c>
    </row>
    <row r="1483" spans="1:8" ht="15.75" thickBot="1" x14ac:dyDescent="0.3">
      <c r="A1483" s="75">
        <f t="shared" ca="1" si="143"/>
        <v>71.625</v>
      </c>
      <c r="B1483" s="76">
        <f t="shared" ca="1" si="147"/>
        <v>64.828124999999659</v>
      </c>
      <c r="C1483" s="76">
        <f t="shared" ca="1" si="147"/>
        <v>87.8125</v>
      </c>
      <c r="D1483" s="76">
        <f t="shared" ca="1" si="147"/>
        <v>102.8125</v>
      </c>
      <c r="E1483" s="76">
        <f t="shared" ca="1" si="147"/>
        <v>117.7968749999991</v>
      </c>
      <c r="F1483" s="76">
        <f t="shared" ca="1" si="147"/>
        <v>139.73437499999901</v>
      </c>
      <c r="G1483" s="76">
        <f t="shared" ca="1" si="147"/>
        <v>154.71875</v>
      </c>
      <c r="H1483" s="77">
        <f t="shared" ca="1" si="147"/>
        <v>171.68749999999821</v>
      </c>
    </row>
    <row r="1484" spans="1:8" ht="15.75" thickBot="1" x14ac:dyDescent="0.3">
      <c r="A1484" s="75">
        <f t="shared" ca="1" si="143"/>
        <v>71.75</v>
      </c>
      <c r="B1484" s="76">
        <f t="shared" ca="1" si="147"/>
        <v>64.88541666666633</v>
      </c>
      <c r="C1484" s="76">
        <f t="shared" ca="1" si="147"/>
        <v>87.875</v>
      </c>
      <c r="D1484" s="76">
        <f t="shared" ca="1" si="147"/>
        <v>102.875</v>
      </c>
      <c r="E1484" s="76">
        <f t="shared" ca="1" si="147"/>
        <v>117.86458333333243</v>
      </c>
      <c r="F1484" s="76">
        <f t="shared" ca="1" si="147"/>
        <v>139.82291666666566</v>
      </c>
      <c r="G1484" s="76">
        <f t="shared" ca="1" si="147"/>
        <v>154.8125</v>
      </c>
      <c r="H1484" s="77">
        <f t="shared" ca="1" si="147"/>
        <v>171.79166666666487</v>
      </c>
    </row>
    <row r="1485" spans="1:8" ht="15.75" thickBot="1" x14ac:dyDescent="0.3">
      <c r="A1485" s="75">
        <f t="shared" ca="1" si="143"/>
        <v>71.875</v>
      </c>
      <c r="B1485" s="76">
        <f t="shared" ca="1" si="147"/>
        <v>64.942708333333002</v>
      </c>
      <c r="C1485" s="76">
        <f t="shared" ca="1" si="147"/>
        <v>87.9375</v>
      </c>
      <c r="D1485" s="76">
        <f t="shared" ca="1" si="147"/>
        <v>102.9375</v>
      </c>
      <c r="E1485" s="76">
        <f t="shared" ca="1" si="147"/>
        <v>117.93229166666576</v>
      </c>
      <c r="F1485" s="76">
        <f t="shared" ca="1" si="147"/>
        <v>139.91145833333232</v>
      </c>
      <c r="G1485" s="76">
        <f t="shared" ca="1" si="147"/>
        <v>154.90625</v>
      </c>
      <c r="H1485" s="77">
        <f t="shared" ca="1" si="147"/>
        <v>171.89583333333152</v>
      </c>
    </row>
    <row r="1486" spans="1:8" ht="15.75" thickBot="1" x14ac:dyDescent="0.3">
      <c r="A1486" s="78" t="str">
        <f>IF('[1]Design Rainfall'!AD43="","",'[1]Design Rainfall'!AD43)</f>
        <v>Duration (hours)</v>
      </c>
      <c r="B1486" s="79" t="str">
        <f>IF('[1]Design Rainfall'!AE43="","",'[1]Design Rainfall'!AE43)</f>
        <v>2-year</v>
      </c>
      <c r="C1486" s="79" t="str">
        <f>IF('[1]Design Rainfall'!AF43="","",'[1]Design Rainfall'!AF43)</f>
        <v>5-year</v>
      </c>
      <c r="D1486" s="79" t="str">
        <f>IF('[1]Design Rainfall'!AG43="","",'[1]Design Rainfall'!AG43)</f>
        <v>10-year</v>
      </c>
      <c r="E1486" s="79" t="str">
        <f>IF('[1]Design Rainfall'!AH43="","",'[1]Design Rainfall'!AH43)</f>
        <v>20-year</v>
      </c>
      <c r="F1486" s="79" t="str">
        <f>IF('[1]Design Rainfall'!AI43="","",'[1]Design Rainfall'!AI43)</f>
        <v>50-year</v>
      </c>
      <c r="G1486" s="79" t="str">
        <f>IF('[1]Design Rainfall'!AJ43="","",'[1]Design Rainfall'!AJ43)</f>
        <v>100-year</v>
      </c>
      <c r="H1486" s="80" t="str">
        <f>IF('[1]Design Rainfall'!AK43="","",'[1]Design Rainfall'!AK43)</f>
        <v>200-year</v>
      </c>
    </row>
    <row r="1487" spans="1:8" ht="15.75" thickBot="1" x14ac:dyDescent="0.3">
      <c r="A1487" s="75">
        <f ca="1">IF($A$1489="","",ROUND(A1486+0.125,3))</f>
        <v>72.125</v>
      </c>
      <c r="B1487" s="76">
        <f ca="1">IF($A1487="","",((B$1681-B$1489)/192)+B1486)</f>
        <v>65.015625</v>
      </c>
      <c r="C1487" s="76">
        <f t="shared" ref="C1487:H1502" ca="1" si="148">IF($A1487="","",((C$1681-C$1489)/192)+C1486)</f>
        <v>88.020833333333329</v>
      </c>
      <c r="D1487" s="76">
        <f t="shared" ca="1" si="148"/>
        <v>103.03125</v>
      </c>
      <c r="E1487" s="76">
        <f t="shared" ca="1" si="148"/>
        <v>118.046875</v>
      </c>
      <c r="F1487" s="76">
        <f t="shared" ca="1" si="148"/>
        <v>140.04166666666666</v>
      </c>
      <c r="G1487" s="76">
        <f t="shared" ca="1" si="148"/>
        <v>155.05729166666666</v>
      </c>
      <c r="H1487" s="77">
        <f t="shared" ca="1" si="148"/>
        <v>172.0625</v>
      </c>
    </row>
    <row r="1488" spans="1:8" ht="15.75" thickBot="1" x14ac:dyDescent="0.3">
      <c r="A1488" s="75">
        <f t="shared" ref="A1488:A1551" ca="1" si="149">IF($A$1489="","",ROUND(A1487+0.125,3))</f>
        <v>72.25</v>
      </c>
      <c r="B1488" s="76">
        <f t="shared" ref="B1488:H1503" ca="1" si="150">IF($A1488="","",((B$1681-B$1489)/192)+B1487)</f>
        <v>65.03125</v>
      </c>
      <c r="C1488" s="76">
        <f t="shared" ca="1" si="148"/>
        <v>88.041666666666657</v>
      </c>
      <c r="D1488" s="76">
        <f t="shared" ca="1" si="148"/>
        <v>103.0625</v>
      </c>
      <c r="E1488" s="76">
        <f t="shared" ca="1" si="148"/>
        <v>118.09375</v>
      </c>
      <c r="F1488" s="76">
        <f t="shared" ca="1" si="148"/>
        <v>140.08333333333331</v>
      </c>
      <c r="G1488" s="76">
        <f t="shared" ca="1" si="148"/>
        <v>155.11458333333331</v>
      </c>
      <c r="H1488" s="77">
        <f t="shared" ca="1" si="148"/>
        <v>172.125</v>
      </c>
    </row>
    <row r="1489" spans="1:8" ht="15.75" thickBot="1" x14ac:dyDescent="0.3">
      <c r="A1489" s="75">
        <f t="shared" ca="1" si="149"/>
        <v>72.375</v>
      </c>
      <c r="B1489" s="76">
        <f t="shared" ca="1" si="150"/>
        <v>65.046875</v>
      </c>
      <c r="C1489" s="76">
        <f t="shared" ca="1" si="148"/>
        <v>88.062499999999986</v>
      </c>
      <c r="D1489" s="76">
        <f t="shared" ca="1" si="148"/>
        <v>103.09375</v>
      </c>
      <c r="E1489" s="76">
        <f t="shared" ca="1" si="148"/>
        <v>118.140625</v>
      </c>
      <c r="F1489" s="76">
        <f t="shared" ca="1" si="148"/>
        <v>140.12499999999997</v>
      </c>
      <c r="G1489" s="76">
        <f t="shared" ca="1" si="148"/>
        <v>155.17187499999997</v>
      </c>
      <c r="H1489" s="77">
        <f t="shared" ca="1" si="148"/>
        <v>172.1875</v>
      </c>
    </row>
    <row r="1490" spans="1:8" ht="15.75" thickBot="1" x14ac:dyDescent="0.3">
      <c r="A1490" s="75">
        <f t="shared" ca="1" si="149"/>
        <v>72.5</v>
      </c>
      <c r="B1490" s="76">
        <f t="shared" ca="1" si="150"/>
        <v>65.0625</v>
      </c>
      <c r="C1490" s="76">
        <f t="shared" ca="1" si="148"/>
        <v>88.083333333333314</v>
      </c>
      <c r="D1490" s="76">
        <f t="shared" ca="1" si="148"/>
        <v>103.125</v>
      </c>
      <c r="E1490" s="76">
        <f t="shared" ca="1" si="148"/>
        <v>118.1875</v>
      </c>
      <c r="F1490" s="76">
        <f t="shared" ca="1" si="148"/>
        <v>140.16666666666663</v>
      </c>
      <c r="G1490" s="76">
        <f t="shared" ca="1" si="148"/>
        <v>155.22916666666663</v>
      </c>
      <c r="H1490" s="77">
        <f t="shared" ca="1" si="148"/>
        <v>172.25</v>
      </c>
    </row>
    <row r="1491" spans="1:8" ht="15.75" thickBot="1" x14ac:dyDescent="0.3">
      <c r="A1491" s="75">
        <f t="shared" ca="1" si="149"/>
        <v>72.625</v>
      </c>
      <c r="B1491" s="76">
        <f t="shared" ca="1" si="150"/>
        <v>65.078125</v>
      </c>
      <c r="C1491" s="76">
        <f t="shared" ca="1" si="148"/>
        <v>88.104166666666643</v>
      </c>
      <c r="D1491" s="76">
        <f t="shared" ca="1" si="148"/>
        <v>103.15625</v>
      </c>
      <c r="E1491" s="76">
        <f t="shared" ca="1" si="148"/>
        <v>118.234375</v>
      </c>
      <c r="F1491" s="76">
        <f t="shared" ca="1" si="148"/>
        <v>140.20833333333329</v>
      </c>
      <c r="G1491" s="76">
        <f t="shared" ca="1" si="148"/>
        <v>155.28645833333329</v>
      </c>
      <c r="H1491" s="77">
        <f t="shared" ca="1" si="148"/>
        <v>172.3125</v>
      </c>
    </row>
    <row r="1492" spans="1:8" ht="15.75" thickBot="1" x14ac:dyDescent="0.3">
      <c r="A1492" s="75">
        <f t="shared" ca="1" si="149"/>
        <v>72.75</v>
      </c>
      <c r="B1492" s="76">
        <f t="shared" ca="1" si="150"/>
        <v>65.09375</v>
      </c>
      <c r="C1492" s="76">
        <f t="shared" ca="1" si="148"/>
        <v>88.124999999999972</v>
      </c>
      <c r="D1492" s="76">
        <f t="shared" ca="1" si="148"/>
        <v>103.1875</v>
      </c>
      <c r="E1492" s="76">
        <f t="shared" ca="1" si="148"/>
        <v>118.28125</v>
      </c>
      <c r="F1492" s="76">
        <f t="shared" ca="1" si="148"/>
        <v>140.24999999999994</v>
      </c>
      <c r="G1492" s="76">
        <f t="shared" ca="1" si="148"/>
        <v>155.34374999999994</v>
      </c>
      <c r="H1492" s="77">
        <f t="shared" ca="1" si="148"/>
        <v>172.375</v>
      </c>
    </row>
    <row r="1493" spans="1:8" ht="15.75" thickBot="1" x14ac:dyDescent="0.3">
      <c r="A1493" s="75">
        <f t="shared" ca="1" si="149"/>
        <v>72.875</v>
      </c>
      <c r="B1493" s="76">
        <f t="shared" ca="1" si="150"/>
        <v>65.109375</v>
      </c>
      <c r="C1493" s="76">
        <f t="shared" ca="1" si="148"/>
        <v>88.1458333333333</v>
      </c>
      <c r="D1493" s="76">
        <f t="shared" ca="1" si="148"/>
        <v>103.21875</v>
      </c>
      <c r="E1493" s="76">
        <f t="shared" ca="1" si="148"/>
        <v>118.328125</v>
      </c>
      <c r="F1493" s="76">
        <f t="shared" ca="1" si="148"/>
        <v>140.2916666666666</v>
      </c>
      <c r="G1493" s="76">
        <f t="shared" ca="1" si="148"/>
        <v>155.4010416666666</v>
      </c>
      <c r="H1493" s="77">
        <f t="shared" ca="1" si="148"/>
        <v>172.4375</v>
      </c>
    </row>
    <row r="1494" spans="1:8" ht="15.75" thickBot="1" x14ac:dyDescent="0.3">
      <c r="A1494" s="75">
        <f t="shared" ca="1" si="149"/>
        <v>73</v>
      </c>
      <c r="B1494" s="76">
        <f t="shared" ca="1" si="150"/>
        <v>65.125</v>
      </c>
      <c r="C1494" s="76">
        <f t="shared" ca="1" si="148"/>
        <v>88.166666666666629</v>
      </c>
      <c r="D1494" s="76">
        <f t="shared" ca="1" si="148"/>
        <v>103.25</v>
      </c>
      <c r="E1494" s="76">
        <f t="shared" ca="1" si="148"/>
        <v>118.375</v>
      </c>
      <c r="F1494" s="76">
        <f t="shared" ca="1" si="148"/>
        <v>140.33333333333326</v>
      </c>
      <c r="G1494" s="76">
        <f t="shared" ca="1" si="148"/>
        <v>155.45833333333326</v>
      </c>
      <c r="H1494" s="77">
        <f t="shared" ca="1" si="148"/>
        <v>172.5</v>
      </c>
    </row>
    <row r="1495" spans="1:8" ht="15.75" thickBot="1" x14ac:dyDescent="0.3">
      <c r="A1495" s="75">
        <f t="shared" ca="1" si="149"/>
        <v>73.125</v>
      </c>
      <c r="B1495" s="76">
        <f t="shared" ca="1" si="150"/>
        <v>65.140625</v>
      </c>
      <c r="C1495" s="76">
        <f t="shared" ca="1" si="148"/>
        <v>88.187499999999957</v>
      </c>
      <c r="D1495" s="76">
        <f t="shared" ca="1" si="148"/>
        <v>103.28125</v>
      </c>
      <c r="E1495" s="76">
        <f t="shared" ca="1" si="148"/>
        <v>118.421875</v>
      </c>
      <c r="F1495" s="76">
        <f t="shared" ca="1" si="148"/>
        <v>140.37499999999991</v>
      </c>
      <c r="G1495" s="76">
        <f t="shared" ca="1" si="148"/>
        <v>155.51562499999991</v>
      </c>
      <c r="H1495" s="77">
        <f t="shared" ca="1" si="148"/>
        <v>172.5625</v>
      </c>
    </row>
    <row r="1496" spans="1:8" ht="15.75" thickBot="1" x14ac:dyDescent="0.3">
      <c r="A1496" s="75">
        <f t="shared" ca="1" si="149"/>
        <v>73.25</v>
      </c>
      <c r="B1496" s="76">
        <f t="shared" ca="1" si="150"/>
        <v>65.15625</v>
      </c>
      <c r="C1496" s="76">
        <f t="shared" ca="1" si="148"/>
        <v>88.208333333333286</v>
      </c>
      <c r="D1496" s="76">
        <f t="shared" ca="1" si="148"/>
        <v>103.3125</v>
      </c>
      <c r="E1496" s="76">
        <f t="shared" ca="1" si="148"/>
        <v>118.46875</v>
      </c>
      <c r="F1496" s="76">
        <f t="shared" ca="1" si="148"/>
        <v>140.41666666666657</v>
      </c>
      <c r="G1496" s="76">
        <f t="shared" ca="1" si="148"/>
        <v>155.57291666666657</v>
      </c>
      <c r="H1496" s="77">
        <f t="shared" ca="1" si="148"/>
        <v>172.625</v>
      </c>
    </row>
    <row r="1497" spans="1:8" ht="15.75" thickBot="1" x14ac:dyDescent="0.3">
      <c r="A1497" s="75">
        <f t="shared" ca="1" si="149"/>
        <v>73.375</v>
      </c>
      <c r="B1497" s="76">
        <f t="shared" ca="1" si="150"/>
        <v>65.171875</v>
      </c>
      <c r="C1497" s="76">
        <f t="shared" ca="1" si="148"/>
        <v>88.229166666666615</v>
      </c>
      <c r="D1497" s="76">
        <f t="shared" ca="1" si="148"/>
        <v>103.34375</v>
      </c>
      <c r="E1497" s="76">
        <f t="shared" ca="1" si="148"/>
        <v>118.515625</v>
      </c>
      <c r="F1497" s="76">
        <f t="shared" ca="1" si="148"/>
        <v>140.45833333333323</v>
      </c>
      <c r="G1497" s="76">
        <f t="shared" ca="1" si="148"/>
        <v>155.63020833333323</v>
      </c>
      <c r="H1497" s="77">
        <f t="shared" ca="1" si="148"/>
        <v>172.6875</v>
      </c>
    </row>
    <row r="1498" spans="1:8" ht="15.75" thickBot="1" x14ac:dyDescent="0.3">
      <c r="A1498" s="75">
        <f t="shared" ca="1" si="149"/>
        <v>73.5</v>
      </c>
      <c r="B1498" s="76">
        <f t="shared" ca="1" si="150"/>
        <v>65.1875</v>
      </c>
      <c r="C1498" s="76">
        <f t="shared" ca="1" si="148"/>
        <v>88.249999999999943</v>
      </c>
      <c r="D1498" s="76">
        <f t="shared" ca="1" si="148"/>
        <v>103.375</v>
      </c>
      <c r="E1498" s="76">
        <f t="shared" ca="1" si="148"/>
        <v>118.5625</v>
      </c>
      <c r="F1498" s="76">
        <f t="shared" ca="1" si="148"/>
        <v>140.49999999999989</v>
      </c>
      <c r="G1498" s="76">
        <f t="shared" ca="1" si="148"/>
        <v>155.68749999999989</v>
      </c>
      <c r="H1498" s="77">
        <f t="shared" ca="1" si="148"/>
        <v>172.75</v>
      </c>
    </row>
    <row r="1499" spans="1:8" ht="15.75" thickBot="1" x14ac:dyDescent="0.3">
      <c r="A1499" s="75">
        <f t="shared" ca="1" si="149"/>
        <v>73.625</v>
      </c>
      <c r="B1499" s="76">
        <f t="shared" ca="1" si="150"/>
        <v>65.203125</v>
      </c>
      <c r="C1499" s="76">
        <f t="shared" ca="1" si="148"/>
        <v>88.270833333333272</v>
      </c>
      <c r="D1499" s="76">
        <f t="shared" ca="1" si="148"/>
        <v>103.40625</v>
      </c>
      <c r="E1499" s="76">
        <f t="shared" ca="1" si="148"/>
        <v>118.609375</v>
      </c>
      <c r="F1499" s="76">
        <f t="shared" ca="1" si="148"/>
        <v>140.54166666666654</v>
      </c>
      <c r="G1499" s="76">
        <f t="shared" ca="1" si="148"/>
        <v>155.74479166666654</v>
      </c>
      <c r="H1499" s="77">
        <f t="shared" ca="1" si="148"/>
        <v>172.8125</v>
      </c>
    </row>
    <row r="1500" spans="1:8" ht="15.75" thickBot="1" x14ac:dyDescent="0.3">
      <c r="A1500" s="75">
        <f t="shared" ca="1" si="149"/>
        <v>73.75</v>
      </c>
      <c r="B1500" s="76">
        <f t="shared" ca="1" si="150"/>
        <v>65.21875</v>
      </c>
      <c r="C1500" s="76">
        <f t="shared" ca="1" si="148"/>
        <v>88.2916666666666</v>
      </c>
      <c r="D1500" s="76">
        <f t="shared" ca="1" si="148"/>
        <v>103.4375</v>
      </c>
      <c r="E1500" s="76">
        <f t="shared" ca="1" si="148"/>
        <v>118.65625</v>
      </c>
      <c r="F1500" s="76">
        <f t="shared" ca="1" si="148"/>
        <v>140.5833333333332</v>
      </c>
      <c r="G1500" s="76">
        <f t="shared" ca="1" si="148"/>
        <v>155.8020833333332</v>
      </c>
      <c r="H1500" s="77">
        <f t="shared" ca="1" si="148"/>
        <v>172.875</v>
      </c>
    </row>
    <row r="1501" spans="1:8" ht="15.75" thickBot="1" x14ac:dyDescent="0.3">
      <c r="A1501" s="75">
        <f t="shared" ca="1" si="149"/>
        <v>73.875</v>
      </c>
      <c r="B1501" s="76">
        <f t="shared" ca="1" si="150"/>
        <v>65.234375</v>
      </c>
      <c r="C1501" s="76">
        <f t="shared" ca="1" si="148"/>
        <v>88.312499999999929</v>
      </c>
      <c r="D1501" s="76">
        <f t="shared" ca="1" si="148"/>
        <v>103.46875</v>
      </c>
      <c r="E1501" s="76">
        <f t="shared" ca="1" si="148"/>
        <v>118.703125</v>
      </c>
      <c r="F1501" s="76">
        <f t="shared" ca="1" si="148"/>
        <v>140.62499999999986</v>
      </c>
      <c r="G1501" s="76">
        <f t="shared" ca="1" si="148"/>
        <v>155.85937499999986</v>
      </c>
      <c r="H1501" s="77">
        <f t="shared" ca="1" si="148"/>
        <v>172.9375</v>
      </c>
    </row>
    <row r="1502" spans="1:8" ht="15.75" thickBot="1" x14ac:dyDescent="0.3">
      <c r="A1502" s="75">
        <f t="shared" ca="1" si="149"/>
        <v>74</v>
      </c>
      <c r="B1502" s="76">
        <f t="shared" ca="1" si="150"/>
        <v>65.25</v>
      </c>
      <c r="C1502" s="76">
        <f t="shared" ca="1" si="148"/>
        <v>88.333333333333258</v>
      </c>
      <c r="D1502" s="76">
        <f t="shared" ca="1" si="148"/>
        <v>103.5</v>
      </c>
      <c r="E1502" s="76">
        <f t="shared" ca="1" si="148"/>
        <v>118.75</v>
      </c>
      <c r="F1502" s="76">
        <f t="shared" ca="1" si="148"/>
        <v>140.66666666666652</v>
      </c>
      <c r="G1502" s="76">
        <f t="shared" ca="1" si="148"/>
        <v>155.91666666666652</v>
      </c>
      <c r="H1502" s="77">
        <f t="shared" ca="1" si="148"/>
        <v>173</v>
      </c>
    </row>
    <row r="1503" spans="1:8" ht="15.75" thickBot="1" x14ac:dyDescent="0.3">
      <c r="A1503" s="75">
        <f t="shared" ca="1" si="149"/>
        <v>74.125</v>
      </c>
      <c r="B1503" s="76">
        <f t="shared" ca="1" si="150"/>
        <v>65.265625</v>
      </c>
      <c r="C1503" s="76">
        <f t="shared" ca="1" si="150"/>
        <v>88.354166666666586</v>
      </c>
      <c r="D1503" s="76">
        <f t="shared" ca="1" si="150"/>
        <v>103.53125</v>
      </c>
      <c r="E1503" s="76">
        <f t="shared" ca="1" si="150"/>
        <v>118.796875</v>
      </c>
      <c r="F1503" s="76">
        <f t="shared" ca="1" si="150"/>
        <v>140.70833333333317</v>
      </c>
      <c r="G1503" s="76">
        <f t="shared" ca="1" si="150"/>
        <v>155.97395833333317</v>
      </c>
      <c r="H1503" s="77">
        <f t="shared" ca="1" si="150"/>
        <v>173.0625</v>
      </c>
    </row>
    <row r="1504" spans="1:8" ht="15.75" thickBot="1" x14ac:dyDescent="0.3">
      <c r="A1504" s="75">
        <f t="shared" ca="1" si="149"/>
        <v>74.25</v>
      </c>
      <c r="B1504" s="76">
        <f t="shared" ref="B1504:H1519" ca="1" si="151">IF($A1504="","",((B$1681-B$1489)/192)+B1503)</f>
        <v>65.28125</v>
      </c>
      <c r="C1504" s="76">
        <f t="shared" ca="1" si="151"/>
        <v>88.374999999999915</v>
      </c>
      <c r="D1504" s="76">
        <f t="shared" ca="1" si="151"/>
        <v>103.5625</v>
      </c>
      <c r="E1504" s="76">
        <f t="shared" ca="1" si="151"/>
        <v>118.84375</v>
      </c>
      <c r="F1504" s="76">
        <f t="shared" ca="1" si="151"/>
        <v>140.74999999999983</v>
      </c>
      <c r="G1504" s="76">
        <f t="shared" ca="1" si="151"/>
        <v>156.03124999999983</v>
      </c>
      <c r="H1504" s="77">
        <f t="shared" ca="1" si="151"/>
        <v>173.125</v>
      </c>
    </row>
    <row r="1505" spans="1:8" ht="15.75" thickBot="1" x14ac:dyDescent="0.3">
      <c r="A1505" s="75">
        <f t="shared" ca="1" si="149"/>
        <v>74.375</v>
      </c>
      <c r="B1505" s="76">
        <f t="shared" ca="1" si="151"/>
        <v>65.296875</v>
      </c>
      <c r="C1505" s="76">
        <f t="shared" ca="1" si="151"/>
        <v>88.395833333333243</v>
      </c>
      <c r="D1505" s="76">
        <f t="shared" ca="1" si="151"/>
        <v>103.59375</v>
      </c>
      <c r="E1505" s="76">
        <f t="shared" ca="1" si="151"/>
        <v>118.890625</v>
      </c>
      <c r="F1505" s="76">
        <f t="shared" ca="1" si="151"/>
        <v>140.79166666666649</v>
      </c>
      <c r="G1505" s="76">
        <f t="shared" ca="1" si="151"/>
        <v>156.08854166666649</v>
      </c>
      <c r="H1505" s="77">
        <f t="shared" ca="1" si="151"/>
        <v>173.1875</v>
      </c>
    </row>
    <row r="1506" spans="1:8" ht="15.75" thickBot="1" x14ac:dyDescent="0.3">
      <c r="A1506" s="75">
        <f t="shared" ca="1" si="149"/>
        <v>74.5</v>
      </c>
      <c r="B1506" s="76">
        <f t="shared" ca="1" si="151"/>
        <v>65.3125</v>
      </c>
      <c r="C1506" s="76">
        <f t="shared" ca="1" si="151"/>
        <v>88.416666666666572</v>
      </c>
      <c r="D1506" s="76">
        <f t="shared" ca="1" si="151"/>
        <v>103.625</v>
      </c>
      <c r="E1506" s="76">
        <f t="shared" ca="1" si="151"/>
        <v>118.9375</v>
      </c>
      <c r="F1506" s="76">
        <f t="shared" ca="1" si="151"/>
        <v>140.83333333333314</v>
      </c>
      <c r="G1506" s="76">
        <f t="shared" ca="1" si="151"/>
        <v>156.14583333333314</v>
      </c>
      <c r="H1506" s="77">
        <f t="shared" ca="1" si="151"/>
        <v>173.25</v>
      </c>
    </row>
    <row r="1507" spans="1:8" ht="15.75" thickBot="1" x14ac:dyDescent="0.3">
      <c r="A1507" s="75">
        <f t="shared" ca="1" si="149"/>
        <v>74.625</v>
      </c>
      <c r="B1507" s="76">
        <f t="shared" ca="1" si="151"/>
        <v>65.328125</v>
      </c>
      <c r="C1507" s="76">
        <f t="shared" ca="1" si="151"/>
        <v>88.437499999999901</v>
      </c>
      <c r="D1507" s="76">
        <f t="shared" ca="1" si="151"/>
        <v>103.65625</v>
      </c>
      <c r="E1507" s="76">
        <f t="shared" ca="1" si="151"/>
        <v>118.984375</v>
      </c>
      <c r="F1507" s="76">
        <f t="shared" ca="1" si="151"/>
        <v>140.8749999999998</v>
      </c>
      <c r="G1507" s="76">
        <f t="shared" ca="1" si="151"/>
        <v>156.2031249999998</v>
      </c>
      <c r="H1507" s="77">
        <f t="shared" ca="1" si="151"/>
        <v>173.3125</v>
      </c>
    </row>
    <row r="1508" spans="1:8" ht="15.75" thickBot="1" x14ac:dyDescent="0.3">
      <c r="A1508" s="75">
        <f t="shared" ca="1" si="149"/>
        <v>74.75</v>
      </c>
      <c r="B1508" s="76">
        <f t="shared" ca="1" si="151"/>
        <v>65.34375</v>
      </c>
      <c r="C1508" s="76">
        <f t="shared" ca="1" si="151"/>
        <v>88.458333333333229</v>
      </c>
      <c r="D1508" s="76">
        <f t="shared" ca="1" si="151"/>
        <v>103.6875</v>
      </c>
      <c r="E1508" s="76">
        <f t="shared" ca="1" si="151"/>
        <v>119.03125</v>
      </c>
      <c r="F1508" s="76">
        <f t="shared" ca="1" si="151"/>
        <v>140.91666666666646</v>
      </c>
      <c r="G1508" s="76">
        <f t="shared" ca="1" si="151"/>
        <v>156.26041666666646</v>
      </c>
      <c r="H1508" s="77">
        <f t="shared" ca="1" si="151"/>
        <v>173.375</v>
      </c>
    </row>
    <row r="1509" spans="1:8" ht="15.75" thickBot="1" x14ac:dyDescent="0.3">
      <c r="A1509" s="75">
        <f t="shared" ca="1" si="149"/>
        <v>74.875</v>
      </c>
      <c r="B1509" s="76">
        <f t="shared" ca="1" si="151"/>
        <v>65.359375</v>
      </c>
      <c r="C1509" s="76">
        <f t="shared" ca="1" si="151"/>
        <v>88.479166666666558</v>
      </c>
      <c r="D1509" s="76">
        <f t="shared" ca="1" si="151"/>
        <v>103.71875</v>
      </c>
      <c r="E1509" s="76">
        <f t="shared" ca="1" si="151"/>
        <v>119.078125</v>
      </c>
      <c r="F1509" s="76">
        <f t="shared" ca="1" si="151"/>
        <v>140.95833333333312</v>
      </c>
      <c r="G1509" s="76">
        <f t="shared" ca="1" si="151"/>
        <v>156.31770833333312</v>
      </c>
      <c r="H1509" s="77">
        <f t="shared" ca="1" si="151"/>
        <v>173.4375</v>
      </c>
    </row>
    <row r="1510" spans="1:8" ht="15.75" thickBot="1" x14ac:dyDescent="0.3">
      <c r="A1510" s="75">
        <f t="shared" ca="1" si="149"/>
        <v>75</v>
      </c>
      <c r="B1510" s="76">
        <f t="shared" ca="1" si="151"/>
        <v>65.375</v>
      </c>
      <c r="C1510" s="76">
        <f t="shared" ca="1" si="151"/>
        <v>88.499999999999886</v>
      </c>
      <c r="D1510" s="76">
        <f t="shared" ca="1" si="151"/>
        <v>103.75</v>
      </c>
      <c r="E1510" s="76">
        <f t="shared" ca="1" si="151"/>
        <v>119.125</v>
      </c>
      <c r="F1510" s="76">
        <f t="shared" ca="1" si="151"/>
        <v>140.99999999999977</v>
      </c>
      <c r="G1510" s="76">
        <f t="shared" ca="1" si="151"/>
        <v>156.37499999999977</v>
      </c>
      <c r="H1510" s="77">
        <f t="shared" ca="1" si="151"/>
        <v>173.5</v>
      </c>
    </row>
    <row r="1511" spans="1:8" ht="15.75" thickBot="1" x14ac:dyDescent="0.3">
      <c r="A1511" s="75">
        <f t="shared" ca="1" si="149"/>
        <v>75.125</v>
      </c>
      <c r="B1511" s="76">
        <f t="shared" ca="1" si="151"/>
        <v>65.390625</v>
      </c>
      <c r="C1511" s="76">
        <f t="shared" ca="1" si="151"/>
        <v>88.520833333333215</v>
      </c>
      <c r="D1511" s="76">
        <f t="shared" ca="1" si="151"/>
        <v>103.78125</v>
      </c>
      <c r="E1511" s="76">
        <f t="shared" ca="1" si="151"/>
        <v>119.171875</v>
      </c>
      <c r="F1511" s="76">
        <f t="shared" ca="1" si="151"/>
        <v>141.04166666666643</v>
      </c>
      <c r="G1511" s="76">
        <f t="shared" ca="1" si="151"/>
        <v>156.43229166666643</v>
      </c>
      <c r="H1511" s="77">
        <f t="shared" ca="1" si="151"/>
        <v>173.5625</v>
      </c>
    </row>
    <row r="1512" spans="1:8" ht="15.75" thickBot="1" x14ac:dyDescent="0.3">
      <c r="A1512" s="75">
        <f t="shared" ca="1" si="149"/>
        <v>75.25</v>
      </c>
      <c r="B1512" s="76">
        <f t="shared" ca="1" si="151"/>
        <v>65.40625</v>
      </c>
      <c r="C1512" s="76">
        <f t="shared" ca="1" si="151"/>
        <v>88.541666666666544</v>
      </c>
      <c r="D1512" s="76">
        <f t="shared" ca="1" si="151"/>
        <v>103.8125</v>
      </c>
      <c r="E1512" s="76">
        <f t="shared" ca="1" si="151"/>
        <v>119.21875</v>
      </c>
      <c r="F1512" s="76">
        <f t="shared" ca="1" si="151"/>
        <v>141.08333333333309</v>
      </c>
      <c r="G1512" s="76">
        <f t="shared" ca="1" si="151"/>
        <v>156.48958333333309</v>
      </c>
      <c r="H1512" s="77">
        <f t="shared" ca="1" si="151"/>
        <v>173.625</v>
      </c>
    </row>
    <row r="1513" spans="1:8" ht="15.75" thickBot="1" x14ac:dyDescent="0.3">
      <c r="A1513" s="75">
        <f t="shared" ca="1" si="149"/>
        <v>75.375</v>
      </c>
      <c r="B1513" s="76">
        <f t="shared" ca="1" si="151"/>
        <v>65.421875</v>
      </c>
      <c r="C1513" s="76">
        <f t="shared" ca="1" si="151"/>
        <v>88.562499999999872</v>
      </c>
      <c r="D1513" s="76">
        <f t="shared" ca="1" si="151"/>
        <v>103.84375</v>
      </c>
      <c r="E1513" s="76">
        <f t="shared" ca="1" si="151"/>
        <v>119.265625</v>
      </c>
      <c r="F1513" s="76">
        <f t="shared" ca="1" si="151"/>
        <v>141.12499999999974</v>
      </c>
      <c r="G1513" s="76">
        <f t="shared" ca="1" si="151"/>
        <v>156.54687499999974</v>
      </c>
      <c r="H1513" s="77">
        <f t="shared" ca="1" si="151"/>
        <v>173.6875</v>
      </c>
    </row>
    <row r="1514" spans="1:8" ht="15.75" thickBot="1" x14ac:dyDescent="0.3">
      <c r="A1514" s="75">
        <f t="shared" ca="1" si="149"/>
        <v>75.5</v>
      </c>
      <c r="B1514" s="76">
        <f t="shared" ca="1" si="151"/>
        <v>65.4375</v>
      </c>
      <c r="C1514" s="76">
        <f t="shared" ca="1" si="151"/>
        <v>88.583333333333201</v>
      </c>
      <c r="D1514" s="76">
        <f t="shared" ca="1" si="151"/>
        <v>103.875</v>
      </c>
      <c r="E1514" s="76">
        <f t="shared" ca="1" si="151"/>
        <v>119.3125</v>
      </c>
      <c r="F1514" s="76">
        <f t="shared" ca="1" si="151"/>
        <v>141.1666666666664</v>
      </c>
      <c r="G1514" s="76">
        <f t="shared" ca="1" si="151"/>
        <v>156.6041666666664</v>
      </c>
      <c r="H1514" s="77">
        <f t="shared" ca="1" si="151"/>
        <v>173.75</v>
      </c>
    </row>
    <row r="1515" spans="1:8" ht="15.75" thickBot="1" x14ac:dyDescent="0.3">
      <c r="A1515" s="75">
        <f t="shared" ca="1" si="149"/>
        <v>75.625</v>
      </c>
      <c r="B1515" s="76">
        <f t="shared" ca="1" si="151"/>
        <v>65.453125</v>
      </c>
      <c r="C1515" s="76">
        <f t="shared" ca="1" si="151"/>
        <v>88.604166666666529</v>
      </c>
      <c r="D1515" s="76">
        <f t="shared" ca="1" si="151"/>
        <v>103.90625</v>
      </c>
      <c r="E1515" s="76">
        <f t="shared" ca="1" si="151"/>
        <v>119.359375</v>
      </c>
      <c r="F1515" s="76">
        <f t="shared" ca="1" si="151"/>
        <v>141.20833333333306</v>
      </c>
      <c r="G1515" s="76">
        <f t="shared" ca="1" si="151"/>
        <v>156.66145833333306</v>
      </c>
      <c r="H1515" s="77">
        <f t="shared" ca="1" si="151"/>
        <v>173.8125</v>
      </c>
    </row>
    <row r="1516" spans="1:8" ht="15.75" thickBot="1" x14ac:dyDescent="0.3">
      <c r="A1516" s="75">
        <f t="shared" ca="1" si="149"/>
        <v>75.75</v>
      </c>
      <c r="B1516" s="76">
        <f t="shared" ca="1" si="151"/>
        <v>65.46875</v>
      </c>
      <c r="C1516" s="76">
        <f t="shared" ca="1" si="151"/>
        <v>88.624999999999858</v>
      </c>
      <c r="D1516" s="76">
        <f t="shared" ca="1" si="151"/>
        <v>103.9375</v>
      </c>
      <c r="E1516" s="76">
        <f t="shared" ca="1" si="151"/>
        <v>119.40625</v>
      </c>
      <c r="F1516" s="76">
        <f t="shared" ca="1" si="151"/>
        <v>141.24999999999972</v>
      </c>
      <c r="G1516" s="76">
        <f t="shared" ca="1" si="151"/>
        <v>156.71874999999972</v>
      </c>
      <c r="H1516" s="77">
        <f t="shared" ca="1" si="151"/>
        <v>173.875</v>
      </c>
    </row>
    <row r="1517" spans="1:8" ht="15.75" thickBot="1" x14ac:dyDescent="0.3">
      <c r="A1517" s="75">
        <f t="shared" ca="1" si="149"/>
        <v>75.875</v>
      </c>
      <c r="B1517" s="76">
        <f t="shared" ca="1" si="151"/>
        <v>65.484375</v>
      </c>
      <c r="C1517" s="76">
        <f t="shared" ca="1" si="151"/>
        <v>88.645833333333186</v>
      </c>
      <c r="D1517" s="76">
        <f t="shared" ca="1" si="151"/>
        <v>103.96875</v>
      </c>
      <c r="E1517" s="76">
        <f t="shared" ca="1" si="151"/>
        <v>119.453125</v>
      </c>
      <c r="F1517" s="76">
        <f t="shared" ca="1" si="151"/>
        <v>141.29166666666637</v>
      </c>
      <c r="G1517" s="76">
        <f t="shared" ca="1" si="151"/>
        <v>156.77604166666637</v>
      </c>
      <c r="H1517" s="77">
        <f t="shared" ca="1" si="151"/>
        <v>173.9375</v>
      </c>
    </row>
    <row r="1518" spans="1:8" ht="15.75" thickBot="1" x14ac:dyDescent="0.3">
      <c r="A1518" s="75">
        <f t="shared" ca="1" si="149"/>
        <v>76</v>
      </c>
      <c r="B1518" s="76">
        <f t="shared" ca="1" si="151"/>
        <v>65.5</v>
      </c>
      <c r="C1518" s="76">
        <f t="shared" ca="1" si="151"/>
        <v>88.666666666666515</v>
      </c>
      <c r="D1518" s="76">
        <f t="shared" ca="1" si="151"/>
        <v>104</v>
      </c>
      <c r="E1518" s="76">
        <f t="shared" ca="1" si="151"/>
        <v>119.5</v>
      </c>
      <c r="F1518" s="76">
        <f t="shared" ca="1" si="151"/>
        <v>141.33333333333303</v>
      </c>
      <c r="G1518" s="76">
        <f t="shared" ca="1" si="151"/>
        <v>156.83333333333303</v>
      </c>
      <c r="H1518" s="77">
        <f t="shared" ca="1" si="151"/>
        <v>174</v>
      </c>
    </row>
    <row r="1519" spans="1:8" ht="15.75" thickBot="1" x14ac:dyDescent="0.3">
      <c r="A1519" s="75">
        <f t="shared" ca="1" si="149"/>
        <v>76.125</v>
      </c>
      <c r="B1519" s="76">
        <f t="shared" ca="1" si="151"/>
        <v>65.515625</v>
      </c>
      <c r="C1519" s="76">
        <f t="shared" ca="1" si="151"/>
        <v>88.687499999999844</v>
      </c>
      <c r="D1519" s="76">
        <f t="shared" ca="1" si="151"/>
        <v>104.03125</v>
      </c>
      <c r="E1519" s="76">
        <f t="shared" ca="1" si="151"/>
        <v>119.546875</v>
      </c>
      <c r="F1519" s="76">
        <f t="shared" ca="1" si="151"/>
        <v>141.37499999999969</v>
      </c>
      <c r="G1519" s="76">
        <f t="shared" ca="1" si="151"/>
        <v>156.89062499999969</v>
      </c>
      <c r="H1519" s="77">
        <f t="shared" ca="1" si="151"/>
        <v>174.0625</v>
      </c>
    </row>
    <row r="1520" spans="1:8" ht="15.75" thickBot="1" x14ac:dyDescent="0.3">
      <c r="A1520" s="75">
        <f t="shared" ca="1" si="149"/>
        <v>76.25</v>
      </c>
      <c r="B1520" s="76">
        <f t="shared" ref="B1520:H1535" ca="1" si="152">IF($A1520="","",((B$1681-B$1489)/192)+B1519)</f>
        <v>65.53125</v>
      </c>
      <c r="C1520" s="76">
        <f t="shared" ca="1" si="152"/>
        <v>88.708333333333172</v>
      </c>
      <c r="D1520" s="76">
        <f t="shared" ca="1" si="152"/>
        <v>104.0625</v>
      </c>
      <c r="E1520" s="76">
        <f t="shared" ca="1" si="152"/>
        <v>119.59375</v>
      </c>
      <c r="F1520" s="76">
        <f t="shared" ca="1" si="152"/>
        <v>141.41666666666634</v>
      </c>
      <c r="G1520" s="76">
        <f t="shared" ca="1" si="152"/>
        <v>156.94791666666634</v>
      </c>
      <c r="H1520" s="77">
        <f t="shared" ca="1" si="152"/>
        <v>174.125</v>
      </c>
    </row>
    <row r="1521" spans="1:8" ht="15.75" thickBot="1" x14ac:dyDescent="0.3">
      <c r="A1521" s="75">
        <f t="shared" ca="1" si="149"/>
        <v>76.375</v>
      </c>
      <c r="B1521" s="76">
        <f t="shared" ca="1" si="152"/>
        <v>65.546875</v>
      </c>
      <c r="C1521" s="76">
        <f t="shared" ca="1" si="152"/>
        <v>88.729166666666501</v>
      </c>
      <c r="D1521" s="76">
        <f t="shared" ca="1" si="152"/>
        <v>104.09375</v>
      </c>
      <c r="E1521" s="76">
        <f t="shared" ca="1" si="152"/>
        <v>119.640625</v>
      </c>
      <c r="F1521" s="76">
        <f t="shared" ca="1" si="152"/>
        <v>141.458333333333</v>
      </c>
      <c r="G1521" s="76">
        <f t="shared" ca="1" si="152"/>
        <v>157.005208333333</v>
      </c>
      <c r="H1521" s="77">
        <f t="shared" ca="1" si="152"/>
        <v>174.1875</v>
      </c>
    </row>
    <row r="1522" spans="1:8" ht="15.75" thickBot="1" x14ac:dyDescent="0.3">
      <c r="A1522" s="75">
        <f t="shared" ca="1" si="149"/>
        <v>76.5</v>
      </c>
      <c r="B1522" s="76">
        <f t="shared" ca="1" si="152"/>
        <v>65.5625</v>
      </c>
      <c r="C1522" s="76">
        <f t="shared" ca="1" si="152"/>
        <v>88.749999999999829</v>
      </c>
      <c r="D1522" s="76">
        <f t="shared" ca="1" si="152"/>
        <v>104.125</v>
      </c>
      <c r="E1522" s="76">
        <f t="shared" ca="1" si="152"/>
        <v>119.6875</v>
      </c>
      <c r="F1522" s="76">
        <f t="shared" ca="1" si="152"/>
        <v>141.49999999999966</v>
      </c>
      <c r="G1522" s="76">
        <f t="shared" ca="1" si="152"/>
        <v>157.06249999999966</v>
      </c>
      <c r="H1522" s="77">
        <f t="shared" ca="1" si="152"/>
        <v>174.25</v>
      </c>
    </row>
    <row r="1523" spans="1:8" ht="15.75" thickBot="1" x14ac:dyDescent="0.3">
      <c r="A1523" s="75">
        <f t="shared" ca="1" si="149"/>
        <v>76.625</v>
      </c>
      <c r="B1523" s="76">
        <f t="shared" ca="1" si="152"/>
        <v>65.578125</v>
      </c>
      <c r="C1523" s="76">
        <f t="shared" ca="1" si="152"/>
        <v>88.770833333333158</v>
      </c>
      <c r="D1523" s="76">
        <f t="shared" ca="1" si="152"/>
        <v>104.15625</v>
      </c>
      <c r="E1523" s="76">
        <f t="shared" ca="1" si="152"/>
        <v>119.734375</v>
      </c>
      <c r="F1523" s="76">
        <f t="shared" ca="1" si="152"/>
        <v>141.54166666666632</v>
      </c>
      <c r="G1523" s="76">
        <f t="shared" ca="1" si="152"/>
        <v>157.11979166666632</v>
      </c>
      <c r="H1523" s="77">
        <f t="shared" ca="1" si="152"/>
        <v>174.3125</v>
      </c>
    </row>
    <row r="1524" spans="1:8" ht="15.75" thickBot="1" x14ac:dyDescent="0.3">
      <c r="A1524" s="75">
        <f t="shared" ca="1" si="149"/>
        <v>76.75</v>
      </c>
      <c r="B1524" s="76">
        <f t="shared" ca="1" si="152"/>
        <v>65.59375</v>
      </c>
      <c r="C1524" s="76">
        <f t="shared" ca="1" si="152"/>
        <v>88.791666666666487</v>
      </c>
      <c r="D1524" s="76">
        <f t="shared" ca="1" si="152"/>
        <v>104.1875</v>
      </c>
      <c r="E1524" s="76">
        <f t="shared" ca="1" si="152"/>
        <v>119.78125</v>
      </c>
      <c r="F1524" s="76">
        <f t="shared" ca="1" si="152"/>
        <v>141.58333333333297</v>
      </c>
      <c r="G1524" s="76">
        <f t="shared" ca="1" si="152"/>
        <v>157.17708333333297</v>
      </c>
      <c r="H1524" s="77">
        <f t="shared" ca="1" si="152"/>
        <v>174.375</v>
      </c>
    </row>
    <row r="1525" spans="1:8" ht="15.75" thickBot="1" x14ac:dyDescent="0.3">
      <c r="A1525" s="75">
        <f t="shared" ca="1" si="149"/>
        <v>76.875</v>
      </c>
      <c r="B1525" s="76">
        <f t="shared" ca="1" si="152"/>
        <v>65.609375</v>
      </c>
      <c r="C1525" s="76">
        <f t="shared" ca="1" si="152"/>
        <v>88.812499999999815</v>
      </c>
      <c r="D1525" s="76">
        <f t="shared" ca="1" si="152"/>
        <v>104.21875</v>
      </c>
      <c r="E1525" s="76">
        <f t="shared" ca="1" si="152"/>
        <v>119.828125</v>
      </c>
      <c r="F1525" s="76">
        <f t="shared" ca="1" si="152"/>
        <v>141.62499999999963</v>
      </c>
      <c r="G1525" s="76">
        <f t="shared" ca="1" si="152"/>
        <v>157.23437499999963</v>
      </c>
      <c r="H1525" s="77">
        <f t="shared" ca="1" si="152"/>
        <v>174.4375</v>
      </c>
    </row>
    <row r="1526" spans="1:8" ht="15.75" thickBot="1" x14ac:dyDescent="0.3">
      <c r="A1526" s="75">
        <f t="shared" ca="1" si="149"/>
        <v>77</v>
      </c>
      <c r="B1526" s="76">
        <f t="shared" ca="1" si="152"/>
        <v>65.625</v>
      </c>
      <c r="C1526" s="76">
        <f t="shared" ca="1" si="152"/>
        <v>88.833333333333144</v>
      </c>
      <c r="D1526" s="76">
        <f t="shared" ca="1" si="152"/>
        <v>104.25</v>
      </c>
      <c r="E1526" s="76">
        <f t="shared" ca="1" si="152"/>
        <v>119.875</v>
      </c>
      <c r="F1526" s="76">
        <f t="shared" ca="1" si="152"/>
        <v>141.66666666666629</v>
      </c>
      <c r="G1526" s="76">
        <f t="shared" ca="1" si="152"/>
        <v>157.29166666666629</v>
      </c>
      <c r="H1526" s="77">
        <f t="shared" ca="1" si="152"/>
        <v>174.5</v>
      </c>
    </row>
    <row r="1527" spans="1:8" ht="15.75" thickBot="1" x14ac:dyDescent="0.3">
      <c r="A1527" s="75">
        <f t="shared" ca="1" si="149"/>
        <v>77.125</v>
      </c>
      <c r="B1527" s="76">
        <f t="shared" ca="1" si="152"/>
        <v>65.640625</v>
      </c>
      <c r="C1527" s="76">
        <f t="shared" ca="1" si="152"/>
        <v>88.854166666666472</v>
      </c>
      <c r="D1527" s="76">
        <f t="shared" ca="1" si="152"/>
        <v>104.28125</v>
      </c>
      <c r="E1527" s="76">
        <f t="shared" ca="1" si="152"/>
        <v>119.921875</v>
      </c>
      <c r="F1527" s="76">
        <f t="shared" ca="1" si="152"/>
        <v>141.70833333333294</v>
      </c>
      <c r="G1527" s="76">
        <f t="shared" ca="1" si="152"/>
        <v>157.34895833333294</v>
      </c>
      <c r="H1527" s="77">
        <f t="shared" ca="1" si="152"/>
        <v>174.5625</v>
      </c>
    </row>
    <row r="1528" spans="1:8" ht="15.75" thickBot="1" x14ac:dyDescent="0.3">
      <c r="A1528" s="75">
        <f t="shared" ca="1" si="149"/>
        <v>77.25</v>
      </c>
      <c r="B1528" s="76">
        <f t="shared" ca="1" si="152"/>
        <v>65.65625</v>
      </c>
      <c r="C1528" s="76">
        <f t="shared" ca="1" si="152"/>
        <v>88.874999999999801</v>
      </c>
      <c r="D1528" s="76">
        <f t="shared" ca="1" si="152"/>
        <v>104.3125</v>
      </c>
      <c r="E1528" s="76">
        <f t="shared" ca="1" si="152"/>
        <v>119.96875</v>
      </c>
      <c r="F1528" s="76">
        <f t="shared" ca="1" si="152"/>
        <v>141.7499999999996</v>
      </c>
      <c r="G1528" s="76">
        <f t="shared" ca="1" si="152"/>
        <v>157.4062499999996</v>
      </c>
      <c r="H1528" s="77">
        <f t="shared" ca="1" si="152"/>
        <v>174.625</v>
      </c>
    </row>
    <row r="1529" spans="1:8" ht="15.75" thickBot="1" x14ac:dyDescent="0.3">
      <c r="A1529" s="75">
        <f t="shared" ca="1" si="149"/>
        <v>77.375</v>
      </c>
      <c r="B1529" s="76">
        <f t="shared" ca="1" si="152"/>
        <v>65.671875</v>
      </c>
      <c r="C1529" s="76">
        <f t="shared" ca="1" si="152"/>
        <v>88.89583333333313</v>
      </c>
      <c r="D1529" s="76">
        <f t="shared" ca="1" si="152"/>
        <v>104.34375</v>
      </c>
      <c r="E1529" s="76">
        <f t="shared" ca="1" si="152"/>
        <v>120.015625</v>
      </c>
      <c r="F1529" s="76">
        <f t="shared" ca="1" si="152"/>
        <v>141.79166666666626</v>
      </c>
      <c r="G1529" s="76">
        <f t="shared" ca="1" si="152"/>
        <v>157.46354166666626</v>
      </c>
      <c r="H1529" s="77">
        <f t="shared" ca="1" si="152"/>
        <v>174.6875</v>
      </c>
    </row>
    <row r="1530" spans="1:8" ht="15.75" thickBot="1" x14ac:dyDescent="0.3">
      <c r="A1530" s="75">
        <f t="shared" ca="1" si="149"/>
        <v>77.5</v>
      </c>
      <c r="B1530" s="76">
        <f t="shared" ca="1" si="152"/>
        <v>65.6875</v>
      </c>
      <c r="C1530" s="76">
        <f t="shared" ca="1" si="152"/>
        <v>88.916666666666458</v>
      </c>
      <c r="D1530" s="76">
        <f t="shared" ca="1" si="152"/>
        <v>104.375</v>
      </c>
      <c r="E1530" s="76">
        <f t="shared" ca="1" si="152"/>
        <v>120.0625</v>
      </c>
      <c r="F1530" s="76">
        <f t="shared" ca="1" si="152"/>
        <v>141.83333333333292</v>
      </c>
      <c r="G1530" s="76">
        <f t="shared" ca="1" si="152"/>
        <v>157.52083333333292</v>
      </c>
      <c r="H1530" s="77">
        <f t="shared" ca="1" si="152"/>
        <v>174.75</v>
      </c>
    </row>
    <row r="1531" spans="1:8" ht="15.75" thickBot="1" x14ac:dyDescent="0.3">
      <c r="A1531" s="75">
        <f t="shared" ca="1" si="149"/>
        <v>77.625</v>
      </c>
      <c r="B1531" s="76">
        <f t="shared" ca="1" si="152"/>
        <v>65.703125</v>
      </c>
      <c r="C1531" s="76">
        <f t="shared" ca="1" si="152"/>
        <v>88.937499999999787</v>
      </c>
      <c r="D1531" s="76">
        <f t="shared" ca="1" si="152"/>
        <v>104.40625</v>
      </c>
      <c r="E1531" s="76">
        <f t="shared" ca="1" si="152"/>
        <v>120.109375</v>
      </c>
      <c r="F1531" s="76">
        <f t="shared" ca="1" si="152"/>
        <v>141.87499999999957</v>
      </c>
      <c r="G1531" s="76">
        <f t="shared" ca="1" si="152"/>
        <v>157.57812499999957</v>
      </c>
      <c r="H1531" s="77">
        <f t="shared" ca="1" si="152"/>
        <v>174.8125</v>
      </c>
    </row>
    <row r="1532" spans="1:8" ht="15.75" thickBot="1" x14ac:dyDescent="0.3">
      <c r="A1532" s="75">
        <f t="shared" ca="1" si="149"/>
        <v>77.75</v>
      </c>
      <c r="B1532" s="76">
        <f t="shared" ca="1" si="152"/>
        <v>65.71875</v>
      </c>
      <c r="C1532" s="76">
        <f t="shared" ca="1" si="152"/>
        <v>88.958333333333115</v>
      </c>
      <c r="D1532" s="76">
        <f t="shared" ca="1" si="152"/>
        <v>104.4375</v>
      </c>
      <c r="E1532" s="76">
        <f t="shared" ca="1" si="152"/>
        <v>120.15625</v>
      </c>
      <c r="F1532" s="76">
        <f t="shared" ca="1" si="152"/>
        <v>141.91666666666623</v>
      </c>
      <c r="G1532" s="76">
        <f t="shared" ca="1" si="152"/>
        <v>157.63541666666623</v>
      </c>
      <c r="H1532" s="77">
        <f t="shared" ca="1" si="152"/>
        <v>174.875</v>
      </c>
    </row>
    <row r="1533" spans="1:8" ht="15.75" thickBot="1" x14ac:dyDescent="0.3">
      <c r="A1533" s="75">
        <f t="shared" ca="1" si="149"/>
        <v>77.875</v>
      </c>
      <c r="B1533" s="76">
        <f t="shared" ca="1" si="152"/>
        <v>65.734375</v>
      </c>
      <c r="C1533" s="76">
        <f t="shared" ca="1" si="152"/>
        <v>88.979166666666444</v>
      </c>
      <c r="D1533" s="76">
        <f t="shared" ca="1" si="152"/>
        <v>104.46875</v>
      </c>
      <c r="E1533" s="76">
        <f t="shared" ca="1" si="152"/>
        <v>120.203125</v>
      </c>
      <c r="F1533" s="76">
        <f t="shared" ca="1" si="152"/>
        <v>141.95833333333289</v>
      </c>
      <c r="G1533" s="76">
        <f t="shared" ca="1" si="152"/>
        <v>157.69270833333289</v>
      </c>
      <c r="H1533" s="77">
        <f t="shared" ca="1" si="152"/>
        <v>174.9375</v>
      </c>
    </row>
    <row r="1534" spans="1:8" ht="15.75" thickBot="1" x14ac:dyDescent="0.3">
      <c r="A1534" s="75">
        <f t="shared" ca="1" si="149"/>
        <v>78</v>
      </c>
      <c r="B1534" s="76">
        <f t="shared" ca="1" si="152"/>
        <v>65.75</v>
      </c>
      <c r="C1534" s="76">
        <f t="shared" ca="1" si="152"/>
        <v>88.999999999999773</v>
      </c>
      <c r="D1534" s="76">
        <f t="shared" ca="1" si="152"/>
        <v>104.5</v>
      </c>
      <c r="E1534" s="76">
        <f t="shared" ca="1" si="152"/>
        <v>120.25</v>
      </c>
      <c r="F1534" s="76">
        <f t="shared" ca="1" si="152"/>
        <v>141.99999999999955</v>
      </c>
      <c r="G1534" s="76">
        <f t="shared" ca="1" si="152"/>
        <v>157.74999999999955</v>
      </c>
      <c r="H1534" s="77">
        <f t="shared" ca="1" si="152"/>
        <v>175</v>
      </c>
    </row>
    <row r="1535" spans="1:8" ht="15.75" thickBot="1" x14ac:dyDescent="0.3">
      <c r="A1535" s="75">
        <f t="shared" ca="1" si="149"/>
        <v>78.125</v>
      </c>
      <c r="B1535" s="76">
        <f t="shared" ca="1" si="152"/>
        <v>65.765625</v>
      </c>
      <c r="C1535" s="76">
        <f t="shared" ca="1" si="152"/>
        <v>89.020833333333101</v>
      </c>
      <c r="D1535" s="76">
        <f t="shared" ca="1" si="152"/>
        <v>104.53125</v>
      </c>
      <c r="E1535" s="76">
        <f t="shared" ca="1" si="152"/>
        <v>120.296875</v>
      </c>
      <c r="F1535" s="76">
        <f t="shared" ca="1" si="152"/>
        <v>142.0416666666662</v>
      </c>
      <c r="G1535" s="76">
        <f t="shared" ca="1" si="152"/>
        <v>157.8072916666662</v>
      </c>
      <c r="H1535" s="77">
        <f t="shared" ca="1" si="152"/>
        <v>175.0625</v>
      </c>
    </row>
    <row r="1536" spans="1:8" ht="15.75" thickBot="1" x14ac:dyDescent="0.3">
      <c r="A1536" s="75">
        <f t="shared" ca="1" si="149"/>
        <v>78.25</v>
      </c>
      <c r="B1536" s="76">
        <f t="shared" ref="B1536:H1551" ca="1" si="153">IF($A1536="","",((B$1681-B$1489)/192)+B1535)</f>
        <v>65.78125</v>
      </c>
      <c r="C1536" s="76">
        <f t="shared" ca="1" si="153"/>
        <v>89.04166666666643</v>
      </c>
      <c r="D1536" s="76">
        <f t="shared" ca="1" si="153"/>
        <v>104.5625</v>
      </c>
      <c r="E1536" s="76">
        <f t="shared" ca="1" si="153"/>
        <v>120.34375</v>
      </c>
      <c r="F1536" s="76">
        <f t="shared" ca="1" si="153"/>
        <v>142.08333333333286</v>
      </c>
      <c r="G1536" s="76">
        <f t="shared" ca="1" si="153"/>
        <v>157.86458333333286</v>
      </c>
      <c r="H1536" s="77">
        <f t="shared" ca="1" si="153"/>
        <v>175.125</v>
      </c>
    </row>
    <row r="1537" spans="1:8" ht="15.75" thickBot="1" x14ac:dyDescent="0.3">
      <c r="A1537" s="75">
        <f t="shared" ca="1" si="149"/>
        <v>78.375</v>
      </c>
      <c r="B1537" s="76">
        <f t="shared" ca="1" si="153"/>
        <v>65.796875</v>
      </c>
      <c r="C1537" s="76">
        <f t="shared" ca="1" si="153"/>
        <v>89.062499999999758</v>
      </c>
      <c r="D1537" s="76">
        <f t="shared" ca="1" si="153"/>
        <v>104.59375</v>
      </c>
      <c r="E1537" s="76">
        <f t="shared" ca="1" si="153"/>
        <v>120.390625</v>
      </c>
      <c r="F1537" s="76">
        <f t="shared" ca="1" si="153"/>
        <v>142.12499999999952</v>
      </c>
      <c r="G1537" s="76">
        <f t="shared" ca="1" si="153"/>
        <v>157.92187499999952</v>
      </c>
      <c r="H1537" s="77">
        <f t="shared" ca="1" si="153"/>
        <v>175.1875</v>
      </c>
    </row>
    <row r="1538" spans="1:8" ht="15.75" thickBot="1" x14ac:dyDescent="0.3">
      <c r="A1538" s="75">
        <f t="shared" ca="1" si="149"/>
        <v>78.5</v>
      </c>
      <c r="B1538" s="76">
        <f t="shared" ca="1" si="153"/>
        <v>65.8125</v>
      </c>
      <c r="C1538" s="76">
        <f t="shared" ca="1" si="153"/>
        <v>89.083333333333087</v>
      </c>
      <c r="D1538" s="76">
        <f t="shared" ca="1" si="153"/>
        <v>104.625</v>
      </c>
      <c r="E1538" s="76">
        <f t="shared" ca="1" si="153"/>
        <v>120.4375</v>
      </c>
      <c r="F1538" s="76">
        <f t="shared" ca="1" si="153"/>
        <v>142.16666666666617</v>
      </c>
      <c r="G1538" s="76">
        <f t="shared" ca="1" si="153"/>
        <v>157.97916666666617</v>
      </c>
      <c r="H1538" s="77">
        <f t="shared" ca="1" si="153"/>
        <v>175.25</v>
      </c>
    </row>
    <row r="1539" spans="1:8" ht="15.75" thickBot="1" x14ac:dyDescent="0.3">
      <c r="A1539" s="75">
        <f t="shared" ca="1" si="149"/>
        <v>78.625</v>
      </c>
      <c r="B1539" s="76">
        <f t="shared" ca="1" si="153"/>
        <v>65.828125</v>
      </c>
      <c r="C1539" s="76">
        <f t="shared" ca="1" si="153"/>
        <v>89.104166666666416</v>
      </c>
      <c r="D1539" s="76">
        <f t="shared" ca="1" si="153"/>
        <v>104.65625</v>
      </c>
      <c r="E1539" s="76">
        <f t="shared" ca="1" si="153"/>
        <v>120.484375</v>
      </c>
      <c r="F1539" s="76">
        <f t="shared" ca="1" si="153"/>
        <v>142.20833333333283</v>
      </c>
      <c r="G1539" s="76">
        <f t="shared" ca="1" si="153"/>
        <v>158.03645833333283</v>
      </c>
      <c r="H1539" s="77">
        <f t="shared" ca="1" si="153"/>
        <v>175.3125</v>
      </c>
    </row>
    <row r="1540" spans="1:8" ht="15.75" thickBot="1" x14ac:dyDescent="0.3">
      <c r="A1540" s="75">
        <f t="shared" ca="1" si="149"/>
        <v>78.75</v>
      </c>
      <c r="B1540" s="76">
        <f t="shared" ca="1" si="153"/>
        <v>65.84375</v>
      </c>
      <c r="C1540" s="76">
        <f t="shared" ca="1" si="153"/>
        <v>89.124999999999744</v>
      </c>
      <c r="D1540" s="76">
        <f t="shared" ca="1" si="153"/>
        <v>104.6875</v>
      </c>
      <c r="E1540" s="76">
        <f t="shared" ca="1" si="153"/>
        <v>120.53125</v>
      </c>
      <c r="F1540" s="76">
        <f t="shared" ca="1" si="153"/>
        <v>142.24999999999949</v>
      </c>
      <c r="G1540" s="76">
        <f t="shared" ca="1" si="153"/>
        <v>158.09374999999949</v>
      </c>
      <c r="H1540" s="77">
        <f t="shared" ca="1" si="153"/>
        <v>175.375</v>
      </c>
    </row>
    <row r="1541" spans="1:8" ht="15.75" thickBot="1" x14ac:dyDescent="0.3">
      <c r="A1541" s="75">
        <f t="shared" ca="1" si="149"/>
        <v>78.875</v>
      </c>
      <c r="B1541" s="76">
        <f t="shared" ca="1" si="153"/>
        <v>65.859375</v>
      </c>
      <c r="C1541" s="76">
        <f t="shared" ca="1" si="153"/>
        <v>89.145833333333073</v>
      </c>
      <c r="D1541" s="76">
        <f t="shared" ca="1" si="153"/>
        <v>104.71875</v>
      </c>
      <c r="E1541" s="76">
        <f t="shared" ca="1" si="153"/>
        <v>120.578125</v>
      </c>
      <c r="F1541" s="76">
        <f t="shared" ca="1" si="153"/>
        <v>142.29166666666615</v>
      </c>
      <c r="G1541" s="76">
        <f t="shared" ca="1" si="153"/>
        <v>158.15104166666615</v>
      </c>
      <c r="H1541" s="77">
        <f t="shared" ca="1" si="153"/>
        <v>175.4375</v>
      </c>
    </row>
    <row r="1542" spans="1:8" ht="15.75" thickBot="1" x14ac:dyDescent="0.3">
      <c r="A1542" s="75">
        <f t="shared" ca="1" si="149"/>
        <v>79</v>
      </c>
      <c r="B1542" s="76">
        <f t="shared" ca="1" si="153"/>
        <v>65.875</v>
      </c>
      <c r="C1542" s="76">
        <f t="shared" ca="1" si="153"/>
        <v>89.166666666666401</v>
      </c>
      <c r="D1542" s="76">
        <f t="shared" ca="1" si="153"/>
        <v>104.75</v>
      </c>
      <c r="E1542" s="76">
        <f t="shared" ca="1" si="153"/>
        <v>120.625</v>
      </c>
      <c r="F1542" s="76">
        <f t="shared" ca="1" si="153"/>
        <v>142.3333333333328</v>
      </c>
      <c r="G1542" s="76">
        <f t="shared" ca="1" si="153"/>
        <v>158.2083333333328</v>
      </c>
      <c r="H1542" s="77">
        <f t="shared" ca="1" si="153"/>
        <v>175.5</v>
      </c>
    </row>
    <row r="1543" spans="1:8" ht="15.75" thickBot="1" x14ac:dyDescent="0.3">
      <c r="A1543" s="75">
        <f t="shared" ca="1" si="149"/>
        <v>79.125</v>
      </c>
      <c r="B1543" s="76">
        <f t="shared" ca="1" si="153"/>
        <v>65.890625</v>
      </c>
      <c r="C1543" s="76">
        <f t="shared" ca="1" si="153"/>
        <v>89.18749999999973</v>
      </c>
      <c r="D1543" s="76">
        <f t="shared" ca="1" si="153"/>
        <v>104.78125</v>
      </c>
      <c r="E1543" s="76">
        <f t="shared" ca="1" si="153"/>
        <v>120.671875</v>
      </c>
      <c r="F1543" s="76">
        <f t="shared" ca="1" si="153"/>
        <v>142.37499999999946</v>
      </c>
      <c r="G1543" s="76">
        <f t="shared" ca="1" si="153"/>
        <v>158.26562499999946</v>
      </c>
      <c r="H1543" s="77">
        <f t="shared" ca="1" si="153"/>
        <v>175.5625</v>
      </c>
    </row>
    <row r="1544" spans="1:8" ht="15.75" thickBot="1" x14ac:dyDescent="0.3">
      <c r="A1544" s="75">
        <f t="shared" ca="1" si="149"/>
        <v>79.25</v>
      </c>
      <c r="B1544" s="76">
        <f t="shared" ca="1" si="153"/>
        <v>65.90625</v>
      </c>
      <c r="C1544" s="76">
        <f t="shared" ca="1" si="153"/>
        <v>89.208333333333059</v>
      </c>
      <c r="D1544" s="76">
        <f t="shared" ca="1" si="153"/>
        <v>104.8125</v>
      </c>
      <c r="E1544" s="76">
        <f t="shared" ca="1" si="153"/>
        <v>120.71875</v>
      </c>
      <c r="F1544" s="76">
        <f t="shared" ca="1" si="153"/>
        <v>142.41666666666612</v>
      </c>
      <c r="G1544" s="76">
        <f t="shared" ca="1" si="153"/>
        <v>158.32291666666612</v>
      </c>
      <c r="H1544" s="77">
        <f t="shared" ca="1" si="153"/>
        <v>175.625</v>
      </c>
    </row>
    <row r="1545" spans="1:8" ht="15.75" thickBot="1" x14ac:dyDescent="0.3">
      <c r="A1545" s="75">
        <f t="shared" ca="1" si="149"/>
        <v>79.375</v>
      </c>
      <c r="B1545" s="76">
        <f t="shared" ca="1" si="153"/>
        <v>65.921875</v>
      </c>
      <c r="C1545" s="76">
        <f t="shared" ca="1" si="153"/>
        <v>89.229166666666387</v>
      </c>
      <c r="D1545" s="76">
        <f t="shared" ca="1" si="153"/>
        <v>104.84375</v>
      </c>
      <c r="E1545" s="76">
        <f t="shared" ca="1" si="153"/>
        <v>120.765625</v>
      </c>
      <c r="F1545" s="76">
        <f t="shared" ca="1" si="153"/>
        <v>142.45833333333277</v>
      </c>
      <c r="G1545" s="76">
        <f t="shared" ca="1" si="153"/>
        <v>158.38020833333277</v>
      </c>
      <c r="H1545" s="77">
        <f t="shared" ca="1" si="153"/>
        <v>175.6875</v>
      </c>
    </row>
    <row r="1546" spans="1:8" ht="15.75" thickBot="1" x14ac:dyDescent="0.3">
      <c r="A1546" s="75">
        <f t="shared" ca="1" si="149"/>
        <v>79.5</v>
      </c>
      <c r="B1546" s="76">
        <f t="shared" ca="1" si="153"/>
        <v>65.9375</v>
      </c>
      <c r="C1546" s="76">
        <f t="shared" ca="1" si="153"/>
        <v>89.249999999999716</v>
      </c>
      <c r="D1546" s="76">
        <f t="shared" ca="1" si="153"/>
        <v>104.875</v>
      </c>
      <c r="E1546" s="76">
        <f t="shared" ca="1" si="153"/>
        <v>120.8125</v>
      </c>
      <c r="F1546" s="76">
        <f t="shared" ca="1" si="153"/>
        <v>142.49999999999943</v>
      </c>
      <c r="G1546" s="76">
        <f t="shared" ca="1" si="153"/>
        <v>158.43749999999943</v>
      </c>
      <c r="H1546" s="77">
        <f t="shared" ca="1" si="153"/>
        <v>175.75</v>
      </c>
    </row>
    <row r="1547" spans="1:8" ht="15.75" thickBot="1" x14ac:dyDescent="0.3">
      <c r="A1547" s="75">
        <f t="shared" ca="1" si="149"/>
        <v>79.625</v>
      </c>
      <c r="B1547" s="76">
        <f t="shared" ca="1" si="153"/>
        <v>65.953125</v>
      </c>
      <c r="C1547" s="76">
        <f t="shared" ca="1" si="153"/>
        <v>89.270833333333044</v>
      </c>
      <c r="D1547" s="76">
        <f t="shared" ca="1" si="153"/>
        <v>104.90625</v>
      </c>
      <c r="E1547" s="76">
        <f t="shared" ca="1" si="153"/>
        <v>120.859375</v>
      </c>
      <c r="F1547" s="76">
        <f t="shared" ca="1" si="153"/>
        <v>142.54166666666609</v>
      </c>
      <c r="G1547" s="76">
        <f t="shared" ca="1" si="153"/>
        <v>158.49479166666609</v>
      </c>
      <c r="H1547" s="77">
        <f t="shared" ca="1" si="153"/>
        <v>175.8125</v>
      </c>
    </row>
    <row r="1548" spans="1:8" ht="15.75" thickBot="1" x14ac:dyDescent="0.3">
      <c r="A1548" s="75">
        <f t="shared" ca="1" si="149"/>
        <v>79.75</v>
      </c>
      <c r="B1548" s="76">
        <f t="shared" ca="1" si="153"/>
        <v>65.96875</v>
      </c>
      <c r="C1548" s="76">
        <f t="shared" ca="1" si="153"/>
        <v>89.291666666666373</v>
      </c>
      <c r="D1548" s="76">
        <f t="shared" ca="1" si="153"/>
        <v>104.9375</v>
      </c>
      <c r="E1548" s="76">
        <f t="shared" ca="1" si="153"/>
        <v>120.90625</v>
      </c>
      <c r="F1548" s="76">
        <f t="shared" ca="1" si="153"/>
        <v>142.58333333333275</v>
      </c>
      <c r="G1548" s="76">
        <f t="shared" ca="1" si="153"/>
        <v>158.55208333333275</v>
      </c>
      <c r="H1548" s="77">
        <f t="shared" ca="1" si="153"/>
        <v>175.875</v>
      </c>
    </row>
    <row r="1549" spans="1:8" ht="15.75" thickBot="1" x14ac:dyDescent="0.3">
      <c r="A1549" s="75">
        <f t="shared" ca="1" si="149"/>
        <v>79.875</v>
      </c>
      <c r="B1549" s="76">
        <f t="shared" ca="1" si="153"/>
        <v>65.984375</v>
      </c>
      <c r="C1549" s="76">
        <f t="shared" ca="1" si="153"/>
        <v>89.312499999999702</v>
      </c>
      <c r="D1549" s="76">
        <f t="shared" ca="1" si="153"/>
        <v>104.96875</v>
      </c>
      <c r="E1549" s="76">
        <f t="shared" ca="1" si="153"/>
        <v>120.953125</v>
      </c>
      <c r="F1549" s="76">
        <f t="shared" ca="1" si="153"/>
        <v>142.6249999999994</v>
      </c>
      <c r="G1549" s="76">
        <f t="shared" ca="1" si="153"/>
        <v>158.6093749999994</v>
      </c>
      <c r="H1549" s="77">
        <f t="shared" ca="1" si="153"/>
        <v>175.9375</v>
      </c>
    </row>
    <row r="1550" spans="1:8" ht="15.75" thickBot="1" x14ac:dyDescent="0.3">
      <c r="A1550" s="75">
        <f t="shared" ca="1" si="149"/>
        <v>80</v>
      </c>
      <c r="B1550" s="76">
        <f t="shared" ca="1" si="153"/>
        <v>66</v>
      </c>
      <c r="C1550" s="76">
        <f t="shared" ca="1" si="153"/>
        <v>89.33333333333303</v>
      </c>
      <c r="D1550" s="76">
        <f t="shared" ca="1" si="153"/>
        <v>105</v>
      </c>
      <c r="E1550" s="76">
        <f t="shared" ca="1" si="153"/>
        <v>121</v>
      </c>
      <c r="F1550" s="76">
        <f t="shared" ca="1" si="153"/>
        <v>142.66666666666606</v>
      </c>
      <c r="G1550" s="76">
        <f t="shared" ca="1" si="153"/>
        <v>158.66666666666606</v>
      </c>
      <c r="H1550" s="77">
        <f t="shared" ca="1" si="153"/>
        <v>176</v>
      </c>
    </row>
    <row r="1551" spans="1:8" ht="15.75" thickBot="1" x14ac:dyDescent="0.3">
      <c r="A1551" s="75">
        <f t="shared" ca="1" si="149"/>
        <v>80.125</v>
      </c>
      <c r="B1551" s="76">
        <f t="shared" ca="1" si="153"/>
        <v>66.015625</v>
      </c>
      <c r="C1551" s="76">
        <f t="shared" ca="1" si="153"/>
        <v>89.354166666666359</v>
      </c>
      <c r="D1551" s="76">
        <f t="shared" ca="1" si="153"/>
        <v>105.03125</v>
      </c>
      <c r="E1551" s="76">
        <f t="shared" ca="1" si="153"/>
        <v>121.046875</v>
      </c>
      <c r="F1551" s="76">
        <f t="shared" ca="1" si="153"/>
        <v>142.70833333333272</v>
      </c>
      <c r="G1551" s="76">
        <f t="shared" ca="1" si="153"/>
        <v>158.72395833333272</v>
      </c>
      <c r="H1551" s="77">
        <f t="shared" ca="1" si="153"/>
        <v>176.0625</v>
      </c>
    </row>
    <row r="1552" spans="1:8" ht="15.75" thickBot="1" x14ac:dyDescent="0.3">
      <c r="A1552" s="75">
        <f t="shared" ref="A1552:A1615" ca="1" si="154">IF($A$1489="","",ROUND(A1551+0.125,3))</f>
        <v>80.25</v>
      </c>
      <c r="B1552" s="76">
        <f t="shared" ref="B1552:H1567" ca="1" si="155">IF($A1552="","",((B$1681-B$1489)/192)+B1551)</f>
        <v>66.03125</v>
      </c>
      <c r="C1552" s="76">
        <f t="shared" ca="1" si="155"/>
        <v>89.374999999999687</v>
      </c>
      <c r="D1552" s="76">
        <f t="shared" ca="1" si="155"/>
        <v>105.0625</v>
      </c>
      <c r="E1552" s="76">
        <f t="shared" ca="1" si="155"/>
        <v>121.09375</v>
      </c>
      <c r="F1552" s="76">
        <f t="shared" ca="1" si="155"/>
        <v>142.74999999999937</v>
      </c>
      <c r="G1552" s="76">
        <f t="shared" ca="1" si="155"/>
        <v>158.78124999999937</v>
      </c>
      <c r="H1552" s="77">
        <f t="shared" ca="1" si="155"/>
        <v>176.125</v>
      </c>
    </row>
    <row r="1553" spans="1:8" ht="15.75" thickBot="1" x14ac:dyDescent="0.3">
      <c r="A1553" s="75">
        <f t="shared" ca="1" si="154"/>
        <v>80.375</v>
      </c>
      <c r="B1553" s="76">
        <f t="shared" ca="1" si="155"/>
        <v>66.046875</v>
      </c>
      <c r="C1553" s="76">
        <f t="shared" ca="1" si="155"/>
        <v>89.395833333333016</v>
      </c>
      <c r="D1553" s="76">
        <f t="shared" ca="1" si="155"/>
        <v>105.09375</v>
      </c>
      <c r="E1553" s="76">
        <f t="shared" ca="1" si="155"/>
        <v>121.140625</v>
      </c>
      <c r="F1553" s="76">
        <f t="shared" ca="1" si="155"/>
        <v>142.79166666666603</v>
      </c>
      <c r="G1553" s="76">
        <f t="shared" ca="1" si="155"/>
        <v>158.83854166666603</v>
      </c>
      <c r="H1553" s="77">
        <f t="shared" ca="1" si="155"/>
        <v>176.1875</v>
      </c>
    </row>
    <row r="1554" spans="1:8" ht="15.75" thickBot="1" x14ac:dyDescent="0.3">
      <c r="A1554" s="75">
        <f t="shared" ca="1" si="154"/>
        <v>80.5</v>
      </c>
      <c r="B1554" s="76">
        <f t="shared" ca="1" si="155"/>
        <v>66.0625</v>
      </c>
      <c r="C1554" s="76">
        <f t="shared" ca="1" si="155"/>
        <v>89.416666666666345</v>
      </c>
      <c r="D1554" s="76">
        <f t="shared" ca="1" si="155"/>
        <v>105.125</v>
      </c>
      <c r="E1554" s="76">
        <f t="shared" ca="1" si="155"/>
        <v>121.1875</v>
      </c>
      <c r="F1554" s="76">
        <f t="shared" ca="1" si="155"/>
        <v>142.83333333333269</v>
      </c>
      <c r="G1554" s="76">
        <f t="shared" ca="1" si="155"/>
        <v>158.89583333333269</v>
      </c>
      <c r="H1554" s="77">
        <f t="shared" ca="1" si="155"/>
        <v>176.25</v>
      </c>
    </row>
    <row r="1555" spans="1:8" ht="15.75" thickBot="1" x14ac:dyDescent="0.3">
      <c r="A1555" s="75">
        <f t="shared" ca="1" si="154"/>
        <v>80.625</v>
      </c>
      <c r="B1555" s="76">
        <f t="shared" ca="1" si="155"/>
        <v>66.078125</v>
      </c>
      <c r="C1555" s="76">
        <f t="shared" ca="1" si="155"/>
        <v>89.437499999999673</v>
      </c>
      <c r="D1555" s="76">
        <f t="shared" ca="1" si="155"/>
        <v>105.15625</v>
      </c>
      <c r="E1555" s="76">
        <f t="shared" ca="1" si="155"/>
        <v>121.234375</v>
      </c>
      <c r="F1555" s="76">
        <f t="shared" ca="1" si="155"/>
        <v>142.87499999999935</v>
      </c>
      <c r="G1555" s="76">
        <f t="shared" ca="1" si="155"/>
        <v>158.95312499999935</v>
      </c>
      <c r="H1555" s="77">
        <f t="shared" ca="1" si="155"/>
        <v>176.3125</v>
      </c>
    </row>
    <row r="1556" spans="1:8" ht="15.75" thickBot="1" x14ac:dyDescent="0.3">
      <c r="A1556" s="75">
        <f t="shared" ca="1" si="154"/>
        <v>80.75</v>
      </c>
      <c r="B1556" s="76">
        <f t="shared" ca="1" si="155"/>
        <v>66.09375</v>
      </c>
      <c r="C1556" s="76">
        <f t="shared" ca="1" si="155"/>
        <v>89.458333333333002</v>
      </c>
      <c r="D1556" s="76">
        <f t="shared" ca="1" si="155"/>
        <v>105.1875</v>
      </c>
      <c r="E1556" s="76">
        <f t="shared" ca="1" si="155"/>
        <v>121.28125</v>
      </c>
      <c r="F1556" s="76">
        <f t="shared" ca="1" si="155"/>
        <v>142.916666666666</v>
      </c>
      <c r="G1556" s="76">
        <f t="shared" ca="1" si="155"/>
        <v>159.010416666666</v>
      </c>
      <c r="H1556" s="77">
        <f t="shared" ca="1" si="155"/>
        <v>176.375</v>
      </c>
    </row>
    <row r="1557" spans="1:8" ht="15.75" thickBot="1" x14ac:dyDescent="0.3">
      <c r="A1557" s="75">
        <f t="shared" ca="1" si="154"/>
        <v>80.875</v>
      </c>
      <c r="B1557" s="76">
        <f t="shared" ca="1" si="155"/>
        <v>66.109375</v>
      </c>
      <c r="C1557" s="76">
        <f t="shared" ca="1" si="155"/>
        <v>89.47916666666633</v>
      </c>
      <c r="D1557" s="76">
        <f t="shared" ca="1" si="155"/>
        <v>105.21875</v>
      </c>
      <c r="E1557" s="76">
        <f t="shared" ca="1" si="155"/>
        <v>121.328125</v>
      </c>
      <c r="F1557" s="76">
        <f t="shared" ca="1" si="155"/>
        <v>142.95833333333266</v>
      </c>
      <c r="G1557" s="76">
        <f t="shared" ca="1" si="155"/>
        <v>159.06770833333266</v>
      </c>
      <c r="H1557" s="77">
        <f t="shared" ca="1" si="155"/>
        <v>176.4375</v>
      </c>
    </row>
    <row r="1558" spans="1:8" ht="15.75" thickBot="1" x14ac:dyDescent="0.3">
      <c r="A1558" s="75">
        <f t="shared" ca="1" si="154"/>
        <v>81</v>
      </c>
      <c r="B1558" s="76">
        <f t="shared" ca="1" si="155"/>
        <v>66.125</v>
      </c>
      <c r="C1558" s="76">
        <f t="shared" ca="1" si="155"/>
        <v>89.499999999999659</v>
      </c>
      <c r="D1558" s="76">
        <f t="shared" ca="1" si="155"/>
        <v>105.25</v>
      </c>
      <c r="E1558" s="76">
        <f t="shared" ca="1" si="155"/>
        <v>121.375</v>
      </c>
      <c r="F1558" s="76">
        <f t="shared" ca="1" si="155"/>
        <v>142.99999999999932</v>
      </c>
      <c r="G1558" s="76">
        <f t="shared" ca="1" si="155"/>
        <v>159.12499999999932</v>
      </c>
      <c r="H1558" s="77">
        <f t="shared" ca="1" si="155"/>
        <v>176.5</v>
      </c>
    </row>
    <row r="1559" spans="1:8" ht="15.75" thickBot="1" x14ac:dyDescent="0.3">
      <c r="A1559" s="75">
        <f t="shared" ca="1" si="154"/>
        <v>81.125</v>
      </c>
      <c r="B1559" s="76">
        <f t="shared" ca="1" si="155"/>
        <v>66.140625</v>
      </c>
      <c r="C1559" s="76">
        <f t="shared" ca="1" si="155"/>
        <v>89.520833333332988</v>
      </c>
      <c r="D1559" s="76">
        <f t="shared" ca="1" si="155"/>
        <v>105.28125</v>
      </c>
      <c r="E1559" s="76">
        <f t="shared" ca="1" si="155"/>
        <v>121.421875</v>
      </c>
      <c r="F1559" s="76">
        <f t="shared" ca="1" si="155"/>
        <v>143.04166666666598</v>
      </c>
      <c r="G1559" s="76">
        <f t="shared" ca="1" si="155"/>
        <v>159.18229166666598</v>
      </c>
      <c r="H1559" s="77">
        <f t="shared" ca="1" si="155"/>
        <v>176.5625</v>
      </c>
    </row>
    <row r="1560" spans="1:8" ht="15.75" thickBot="1" x14ac:dyDescent="0.3">
      <c r="A1560" s="75">
        <f t="shared" ca="1" si="154"/>
        <v>81.25</v>
      </c>
      <c r="B1560" s="76">
        <f t="shared" ca="1" si="155"/>
        <v>66.15625</v>
      </c>
      <c r="C1560" s="76">
        <f t="shared" ca="1" si="155"/>
        <v>89.541666666666316</v>
      </c>
      <c r="D1560" s="76">
        <f t="shared" ca="1" si="155"/>
        <v>105.3125</v>
      </c>
      <c r="E1560" s="76">
        <f t="shared" ca="1" si="155"/>
        <v>121.46875</v>
      </c>
      <c r="F1560" s="76">
        <f t="shared" ca="1" si="155"/>
        <v>143.08333333333263</v>
      </c>
      <c r="G1560" s="76">
        <f t="shared" ca="1" si="155"/>
        <v>159.23958333333263</v>
      </c>
      <c r="H1560" s="77">
        <f t="shared" ca="1" si="155"/>
        <v>176.625</v>
      </c>
    </row>
    <row r="1561" spans="1:8" ht="15.75" thickBot="1" x14ac:dyDescent="0.3">
      <c r="A1561" s="75">
        <f t="shared" ca="1" si="154"/>
        <v>81.375</v>
      </c>
      <c r="B1561" s="76">
        <f t="shared" ca="1" si="155"/>
        <v>66.171875</v>
      </c>
      <c r="C1561" s="76">
        <f t="shared" ca="1" si="155"/>
        <v>89.562499999999645</v>
      </c>
      <c r="D1561" s="76">
        <f t="shared" ca="1" si="155"/>
        <v>105.34375</v>
      </c>
      <c r="E1561" s="76">
        <f t="shared" ca="1" si="155"/>
        <v>121.515625</v>
      </c>
      <c r="F1561" s="76">
        <f t="shared" ca="1" si="155"/>
        <v>143.12499999999929</v>
      </c>
      <c r="G1561" s="76">
        <f t="shared" ca="1" si="155"/>
        <v>159.29687499999929</v>
      </c>
      <c r="H1561" s="77">
        <f t="shared" ca="1" si="155"/>
        <v>176.6875</v>
      </c>
    </row>
    <row r="1562" spans="1:8" ht="15.75" thickBot="1" x14ac:dyDescent="0.3">
      <c r="A1562" s="75">
        <f t="shared" ca="1" si="154"/>
        <v>81.5</v>
      </c>
      <c r="B1562" s="76">
        <f t="shared" ca="1" si="155"/>
        <v>66.1875</v>
      </c>
      <c r="C1562" s="76">
        <f t="shared" ca="1" si="155"/>
        <v>89.583333333332973</v>
      </c>
      <c r="D1562" s="76">
        <f t="shared" ca="1" si="155"/>
        <v>105.375</v>
      </c>
      <c r="E1562" s="76">
        <f t="shared" ca="1" si="155"/>
        <v>121.5625</v>
      </c>
      <c r="F1562" s="76">
        <f t="shared" ca="1" si="155"/>
        <v>143.16666666666595</v>
      </c>
      <c r="G1562" s="76">
        <f t="shared" ca="1" si="155"/>
        <v>159.35416666666595</v>
      </c>
      <c r="H1562" s="77">
        <f t="shared" ca="1" si="155"/>
        <v>176.75</v>
      </c>
    </row>
    <row r="1563" spans="1:8" ht="15.75" thickBot="1" x14ac:dyDescent="0.3">
      <c r="A1563" s="75">
        <f t="shared" ca="1" si="154"/>
        <v>81.625</v>
      </c>
      <c r="B1563" s="76">
        <f t="shared" ca="1" si="155"/>
        <v>66.203125</v>
      </c>
      <c r="C1563" s="76">
        <f t="shared" ca="1" si="155"/>
        <v>89.604166666666302</v>
      </c>
      <c r="D1563" s="76">
        <f t="shared" ca="1" si="155"/>
        <v>105.40625</v>
      </c>
      <c r="E1563" s="76">
        <f t="shared" ca="1" si="155"/>
        <v>121.609375</v>
      </c>
      <c r="F1563" s="76">
        <f t="shared" ca="1" si="155"/>
        <v>143.2083333333326</v>
      </c>
      <c r="G1563" s="76">
        <f t="shared" ca="1" si="155"/>
        <v>159.4114583333326</v>
      </c>
      <c r="H1563" s="77">
        <f t="shared" ca="1" si="155"/>
        <v>176.8125</v>
      </c>
    </row>
    <row r="1564" spans="1:8" ht="15.75" thickBot="1" x14ac:dyDescent="0.3">
      <c r="A1564" s="75">
        <f t="shared" ca="1" si="154"/>
        <v>81.75</v>
      </c>
      <c r="B1564" s="76">
        <f t="shared" ca="1" si="155"/>
        <v>66.21875</v>
      </c>
      <c r="C1564" s="76">
        <f t="shared" ca="1" si="155"/>
        <v>89.624999999999631</v>
      </c>
      <c r="D1564" s="76">
        <f t="shared" ca="1" si="155"/>
        <v>105.4375</v>
      </c>
      <c r="E1564" s="76">
        <f t="shared" ca="1" si="155"/>
        <v>121.65625</v>
      </c>
      <c r="F1564" s="76">
        <f t="shared" ca="1" si="155"/>
        <v>143.24999999999926</v>
      </c>
      <c r="G1564" s="76">
        <f t="shared" ca="1" si="155"/>
        <v>159.46874999999926</v>
      </c>
      <c r="H1564" s="77">
        <f t="shared" ca="1" si="155"/>
        <v>176.875</v>
      </c>
    </row>
    <row r="1565" spans="1:8" ht="15.75" thickBot="1" x14ac:dyDescent="0.3">
      <c r="A1565" s="75">
        <f t="shared" ca="1" si="154"/>
        <v>81.875</v>
      </c>
      <c r="B1565" s="76">
        <f t="shared" ca="1" si="155"/>
        <v>66.234375</v>
      </c>
      <c r="C1565" s="76">
        <f t="shared" ca="1" si="155"/>
        <v>89.645833333332959</v>
      </c>
      <c r="D1565" s="76">
        <f t="shared" ca="1" si="155"/>
        <v>105.46875</v>
      </c>
      <c r="E1565" s="76">
        <f t="shared" ca="1" si="155"/>
        <v>121.703125</v>
      </c>
      <c r="F1565" s="76">
        <f t="shared" ca="1" si="155"/>
        <v>143.29166666666592</v>
      </c>
      <c r="G1565" s="76">
        <f t="shared" ca="1" si="155"/>
        <v>159.52604166666592</v>
      </c>
      <c r="H1565" s="77">
        <f t="shared" ca="1" si="155"/>
        <v>176.9375</v>
      </c>
    </row>
    <row r="1566" spans="1:8" ht="15.75" thickBot="1" x14ac:dyDescent="0.3">
      <c r="A1566" s="75">
        <f t="shared" ca="1" si="154"/>
        <v>82</v>
      </c>
      <c r="B1566" s="76">
        <f t="shared" ca="1" si="155"/>
        <v>66.25</v>
      </c>
      <c r="C1566" s="76">
        <f t="shared" ca="1" si="155"/>
        <v>89.666666666666288</v>
      </c>
      <c r="D1566" s="76">
        <f t="shared" ca="1" si="155"/>
        <v>105.5</v>
      </c>
      <c r="E1566" s="76">
        <f t="shared" ca="1" si="155"/>
        <v>121.75</v>
      </c>
      <c r="F1566" s="76">
        <f t="shared" ca="1" si="155"/>
        <v>143.33333333333258</v>
      </c>
      <c r="G1566" s="76">
        <f t="shared" ca="1" si="155"/>
        <v>159.58333333333258</v>
      </c>
      <c r="H1566" s="77">
        <f t="shared" ca="1" si="155"/>
        <v>177</v>
      </c>
    </row>
    <row r="1567" spans="1:8" ht="15.75" thickBot="1" x14ac:dyDescent="0.3">
      <c r="A1567" s="75">
        <f t="shared" ca="1" si="154"/>
        <v>82.125</v>
      </c>
      <c r="B1567" s="76">
        <f t="shared" ca="1" si="155"/>
        <v>66.265625</v>
      </c>
      <c r="C1567" s="76">
        <f t="shared" ca="1" si="155"/>
        <v>89.687499999999616</v>
      </c>
      <c r="D1567" s="76">
        <f t="shared" ca="1" si="155"/>
        <v>105.53125</v>
      </c>
      <c r="E1567" s="76">
        <f t="shared" ca="1" si="155"/>
        <v>121.796875</v>
      </c>
      <c r="F1567" s="76">
        <f t="shared" ca="1" si="155"/>
        <v>143.37499999999923</v>
      </c>
      <c r="G1567" s="76">
        <f t="shared" ca="1" si="155"/>
        <v>159.64062499999923</v>
      </c>
      <c r="H1567" s="77">
        <f t="shared" ca="1" si="155"/>
        <v>177.0625</v>
      </c>
    </row>
    <row r="1568" spans="1:8" ht="15.75" thickBot="1" x14ac:dyDescent="0.3">
      <c r="A1568" s="75">
        <f t="shared" ca="1" si="154"/>
        <v>82.25</v>
      </c>
      <c r="B1568" s="76">
        <f t="shared" ref="B1568:H1583" ca="1" si="156">IF($A1568="","",((B$1681-B$1489)/192)+B1567)</f>
        <v>66.28125</v>
      </c>
      <c r="C1568" s="76">
        <f t="shared" ca="1" si="156"/>
        <v>89.708333333332945</v>
      </c>
      <c r="D1568" s="76">
        <f t="shared" ca="1" si="156"/>
        <v>105.5625</v>
      </c>
      <c r="E1568" s="76">
        <f t="shared" ca="1" si="156"/>
        <v>121.84375</v>
      </c>
      <c r="F1568" s="76">
        <f t="shared" ca="1" si="156"/>
        <v>143.41666666666589</v>
      </c>
      <c r="G1568" s="76">
        <f t="shared" ca="1" si="156"/>
        <v>159.69791666666589</v>
      </c>
      <c r="H1568" s="77">
        <f t="shared" ca="1" si="156"/>
        <v>177.125</v>
      </c>
    </row>
    <row r="1569" spans="1:8" ht="15.75" thickBot="1" x14ac:dyDescent="0.3">
      <c r="A1569" s="75">
        <f t="shared" ca="1" si="154"/>
        <v>82.375</v>
      </c>
      <c r="B1569" s="76">
        <f t="shared" ca="1" si="156"/>
        <v>66.296875</v>
      </c>
      <c r="C1569" s="76">
        <f t="shared" ca="1" si="156"/>
        <v>89.729166666666273</v>
      </c>
      <c r="D1569" s="76">
        <f t="shared" ca="1" si="156"/>
        <v>105.59375</v>
      </c>
      <c r="E1569" s="76">
        <f t="shared" ca="1" si="156"/>
        <v>121.890625</v>
      </c>
      <c r="F1569" s="76">
        <f t="shared" ca="1" si="156"/>
        <v>143.45833333333255</v>
      </c>
      <c r="G1569" s="76">
        <f t="shared" ca="1" si="156"/>
        <v>159.75520833333255</v>
      </c>
      <c r="H1569" s="77">
        <f t="shared" ca="1" si="156"/>
        <v>177.1875</v>
      </c>
    </row>
    <row r="1570" spans="1:8" ht="15.75" thickBot="1" x14ac:dyDescent="0.3">
      <c r="A1570" s="75">
        <f t="shared" ca="1" si="154"/>
        <v>82.5</v>
      </c>
      <c r="B1570" s="76">
        <f t="shared" ca="1" si="156"/>
        <v>66.3125</v>
      </c>
      <c r="C1570" s="76">
        <f t="shared" ca="1" si="156"/>
        <v>89.749999999999602</v>
      </c>
      <c r="D1570" s="76">
        <f t="shared" ca="1" si="156"/>
        <v>105.625</v>
      </c>
      <c r="E1570" s="76">
        <f t="shared" ca="1" si="156"/>
        <v>121.9375</v>
      </c>
      <c r="F1570" s="76">
        <f t="shared" ca="1" si="156"/>
        <v>143.4999999999992</v>
      </c>
      <c r="G1570" s="76">
        <f t="shared" ca="1" si="156"/>
        <v>159.8124999999992</v>
      </c>
      <c r="H1570" s="77">
        <f t="shared" ca="1" si="156"/>
        <v>177.25</v>
      </c>
    </row>
    <row r="1571" spans="1:8" ht="15.75" thickBot="1" x14ac:dyDescent="0.3">
      <c r="A1571" s="75">
        <f t="shared" ca="1" si="154"/>
        <v>82.625</v>
      </c>
      <c r="B1571" s="76">
        <f t="shared" ca="1" si="156"/>
        <v>66.328125</v>
      </c>
      <c r="C1571" s="76">
        <f t="shared" ca="1" si="156"/>
        <v>89.770833333332931</v>
      </c>
      <c r="D1571" s="76">
        <f t="shared" ca="1" si="156"/>
        <v>105.65625</v>
      </c>
      <c r="E1571" s="76">
        <f t="shared" ca="1" si="156"/>
        <v>121.984375</v>
      </c>
      <c r="F1571" s="76">
        <f t="shared" ca="1" si="156"/>
        <v>143.54166666666586</v>
      </c>
      <c r="G1571" s="76">
        <f t="shared" ca="1" si="156"/>
        <v>159.86979166666586</v>
      </c>
      <c r="H1571" s="77">
        <f t="shared" ca="1" si="156"/>
        <v>177.3125</v>
      </c>
    </row>
    <row r="1572" spans="1:8" ht="15.75" thickBot="1" x14ac:dyDescent="0.3">
      <c r="A1572" s="75">
        <f t="shared" ca="1" si="154"/>
        <v>82.75</v>
      </c>
      <c r="B1572" s="76">
        <f t="shared" ca="1" si="156"/>
        <v>66.34375</v>
      </c>
      <c r="C1572" s="76">
        <f t="shared" ca="1" si="156"/>
        <v>89.791666666666259</v>
      </c>
      <c r="D1572" s="76">
        <f t="shared" ca="1" si="156"/>
        <v>105.6875</v>
      </c>
      <c r="E1572" s="76">
        <f t="shared" ca="1" si="156"/>
        <v>122.03125</v>
      </c>
      <c r="F1572" s="76">
        <f t="shared" ca="1" si="156"/>
        <v>143.58333333333252</v>
      </c>
      <c r="G1572" s="76">
        <f t="shared" ca="1" si="156"/>
        <v>159.92708333333252</v>
      </c>
      <c r="H1572" s="77">
        <f t="shared" ca="1" si="156"/>
        <v>177.375</v>
      </c>
    </row>
    <row r="1573" spans="1:8" ht="15.75" thickBot="1" x14ac:dyDescent="0.3">
      <c r="A1573" s="75">
        <f t="shared" ca="1" si="154"/>
        <v>82.875</v>
      </c>
      <c r="B1573" s="76">
        <f t="shared" ca="1" si="156"/>
        <v>66.359375</v>
      </c>
      <c r="C1573" s="76">
        <f t="shared" ca="1" si="156"/>
        <v>89.812499999999588</v>
      </c>
      <c r="D1573" s="76">
        <f t="shared" ca="1" si="156"/>
        <v>105.71875</v>
      </c>
      <c r="E1573" s="76">
        <f t="shared" ca="1" si="156"/>
        <v>122.078125</v>
      </c>
      <c r="F1573" s="76">
        <f t="shared" ca="1" si="156"/>
        <v>143.62499999999918</v>
      </c>
      <c r="G1573" s="76">
        <f t="shared" ca="1" si="156"/>
        <v>159.98437499999918</v>
      </c>
      <c r="H1573" s="77">
        <f t="shared" ca="1" si="156"/>
        <v>177.4375</v>
      </c>
    </row>
    <row r="1574" spans="1:8" ht="15.75" thickBot="1" x14ac:dyDescent="0.3">
      <c r="A1574" s="75">
        <f t="shared" ca="1" si="154"/>
        <v>83</v>
      </c>
      <c r="B1574" s="76">
        <f t="shared" ca="1" si="156"/>
        <v>66.375</v>
      </c>
      <c r="C1574" s="76">
        <f t="shared" ca="1" si="156"/>
        <v>89.833333333332916</v>
      </c>
      <c r="D1574" s="76">
        <f t="shared" ca="1" si="156"/>
        <v>105.75</v>
      </c>
      <c r="E1574" s="76">
        <f t="shared" ca="1" si="156"/>
        <v>122.125</v>
      </c>
      <c r="F1574" s="76">
        <f t="shared" ca="1" si="156"/>
        <v>143.66666666666583</v>
      </c>
      <c r="G1574" s="76">
        <f t="shared" ca="1" si="156"/>
        <v>160.04166666666583</v>
      </c>
      <c r="H1574" s="77">
        <f t="shared" ca="1" si="156"/>
        <v>177.5</v>
      </c>
    </row>
    <row r="1575" spans="1:8" ht="15.75" thickBot="1" x14ac:dyDescent="0.3">
      <c r="A1575" s="75">
        <f t="shared" ca="1" si="154"/>
        <v>83.125</v>
      </c>
      <c r="B1575" s="76">
        <f t="shared" ca="1" si="156"/>
        <v>66.390625</v>
      </c>
      <c r="C1575" s="76">
        <f t="shared" ca="1" si="156"/>
        <v>89.854166666666245</v>
      </c>
      <c r="D1575" s="76">
        <f t="shared" ca="1" si="156"/>
        <v>105.78125</v>
      </c>
      <c r="E1575" s="76">
        <f t="shared" ca="1" si="156"/>
        <v>122.171875</v>
      </c>
      <c r="F1575" s="76">
        <f t="shared" ca="1" si="156"/>
        <v>143.70833333333249</v>
      </c>
      <c r="G1575" s="76">
        <f t="shared" ca="1" si="156"/>
        <v>160.09895833333249</v>
      </c>
      <c r="H1575" s="77">
        <f t="shared" ca="1" si="156"/>
        <v>177.5625</v>
      </c>
    </row>
    <row r="1576" spans="1:8" ht="15.75" thickBot="1" x14ac:dyDescent="0.3">
      <c r="A1576" s="75">
        <f t="shared" ca="1" si="154"/>
        <v>83.25</v>
      </c>
      <c r="B1576" s="76">
        <f t="shared" ca="1" si="156"/>
        <v>66.40625</v>
      </c>
      <c r="C1576" s="76">
        <f t="shared" ca="1" si="156"/>
        <v>89.874999999999574</v>
      </c>
      <c r="D1576" s="76">
        <f t="shared" ca="1" si="156"/>
        <v>105.8125</v>
      </c>
      <c r="E1576" s="76">
        <f t="shared" ca="1" si="156"/>
        <v>122.21875</v>
      </c>
      <c r="F1576" s="76">
        <f t="shared" ca="1" si="156"/>
        <v>143.74999999999915</v>
      </c>
      <c r="G1576" s="76">
        <f t="shared" ca="1" si="156"/>
        <v>160.15624999999915</v>
      </c>
      <c r="H1576" s="77">
        <f t="shared" ca="1" si="156"/>
        <v>177.625</v>
      </c>
    </row>
    <row r="1577" spans="1:8" ht="15.75" thickBot="1" x14ac:dyDescent="0.3">
      <c r="A1577" s="75">
        <f t="shared" ca="1" si="154"/>
        <v>83.375</v>
      </c>
      <c r="B1577" s="76">
        <f t="shared" ca="1" si="156"/>
        <v>66.421875</v>
      </c>
      <c r="C1577" s="76">
        <f t="shared" ca="1" si="156"/>
        <v>89.895833333332902</v>
      </c>
      <c r="D1577" s="76">
        <f t="shared" ca="1" si="156"/>
        <v>105.84375</v>
      </c>
      <c r="E1577" s="76">
        <f t="shared" ca="1" si="156"/>
        <v>122.265625</v>
      </c>
      <c r="F1577" s="76">
        <f t="shared" ca="1" si="156"/>
        <v>143.7916666666658</v>
      </c>
      <c r="G1577" s="76">
        <f t="shared" ca="1" si="156"/>
        <v>160.2135416666658</v>
      </c>
      <c r="H1577" s="77">
        <f t="shared" ca="1" si="156"/>
        <v>177.6875</v>
      </c>
    </row>
    <row r="1578" spans="1:8" ht="15.75" thickBot="1" x14ac:dyDescent="0.3">
      <c r="A1578" s="75">
        <f t="shared" ca="1" si="154"/>
        <v>83.5</v>
      </c>
      <c r="B1578" s="76">
        <f t="shared" ca="1" si="156"/>
        <v>66.4375</v>
      </c>
      <c r="C1578" s="76">
        <f t="shared" ca="1" si="156"/>
        <v>89.916666666666231</v>
      </c>
      <c r="D1578" s="76">
        <f t="shared" ca="1" si="156"/>
        <v>105.875</v>
      </c>
      <c r="E1578" s="76">
        <f t="shared" ca="1" si="156"/>
        <v>122.3125</v>
      </c>
      <c r="F1578" s="76">
        <f t="shared" ca="1" si="156"/>
        <v>143.83333333333246</v>
      </c>
      <c r="G1578" s="76">
        <f t="shared" ca="1" si="156"/>
        <v>160.27083333333246</v>
      </c>
      <c r="H1578" s="77">
        <f t="shared" ca="1" si="156"/>
        <v>177.75</v>
      </c>
    </row>
    <row r="1579" spans="1:8" ht="15.75" thickBot="1" x14ac:dyDescent="0.3">
      <c r="A1579" s="75">
        <f t="shared" ca="1" si="154"/>
        <v>83.625</v>
      </c>
      <c r="B1579" s="76">
        <f t="shared" ca="1" si="156"/>
        <v>66.453125</v>
      </c>
      <c r="C1579" s="76">
        <f t="shared" ca="1" si="156"/>
        <v>89.937499999999559</v>
      </c>
      <c r="D1579" s="76">
        <f t="shared" ca="1" si="156"/>
        <v>105.90625</v>
      </c>
      <c r="E1579" s="76">
        <f t="shared" ca="1" si="156"/>
        <v>122.359375</v>
      </c>
      <c r="F1579" s="76">
        <f t="shared" ca="1" si="156"/>
        <v>143.87499999999912</v>
      </c>
      <c r="G1579" s="76">
        <f t="shared" ca="1" si="156"/>
        <v>160.32812499999912</v>
      </c>
      <c r="H1579" s="77">
        <f t="shared" ca="1" si="156"/>
        <v>177.8125</v>
      </c>
    </row>
    <row r="1580" spans="1:8" ht="15.75" thickBot="1" x14ac:dyDescent="0.3">
      <c r="A1580" s="75">
        <f t="shared" ca="1" si="154"/>
        <v>83.75</v>
      </c>
      <c r="B1580" s="76">
        <f t="shared" ca="1" si="156"/>
        <v>66.46875</v>
      </c>
      <c r="C1580" s="76">
        <f t="shared" ca="1" si="156"/>
        <v>89.958333333332888</v>
      </c>
      <c r="D1580" s="76">
        <f t="shared" ca="1" si="156"/>
        <v>105.9375</v>
      </c>
      <c r="E1580" s="76">
        <f t="shared" ca="1" si="156"/>
        <v>122.40625</v>
      </c>
      <c r="F1580" s="76">
        <f t="shared" ca="1" si="156"/>
        <v>143.91666666666578</v>
      </c>
      <c r="G1580" s="76">
        <f t="shared" ca="1" si="156"/>
        <v>160.38541666666578</v>
      </c>
      <c r="H1580" s="77">
        <f t="shared" ca="1" si="156"/>
        <v>177.875</v>
      </c>
    </row>
    <row r="1581" spans="1:8" ht="15.75" thickBot="1" x14ac:dyDescent="0.3">
      <c r="A1581" s="75">
        <f t="shared" ca="1" si="154"/>
        <v>83.875</v>
      </c>
      <c r="B1581" s="76">
        <f t="shared" ca="1" si="156"/>
        <v>66.484375</v>
      </c>
      <c r="C1581" s="76">
        <f t="shared" ca="1" si="156"/>
        <v>89.979166666666217</v>
      </c>
      <c r="D1581" s="76">
        <f t="shared" ca="1" si="156"/>
        <v>105.96875</v>
      </c>
      <c r="E1581" s="76">
        <f t="shared" ca="1" si="156"/>
        <v>122.453125</v>
      </c>
      <c r="F1581" s="76">
        <f t="shared" ca="1" si="156"/>
        <v>143.95833333333243</v>
      </c>
      <c r="G1581" s="76">
        <f t="shared" ca="1" si="156"/>
        <v>160.44270833333243</v>
      </c>
      <c r="H1581" s="77">
        <f t="shared" ca="1" si="156"/>
        <v>177.9375</v>
      </c>
    </row>
    <row r="1582" spans="1:8" ht="15.75" thickBot="1" x14ac:dyDescent="0.3">
      <c r="A1582" s="75">
        <f t="shared" ca="1" si="154"/>
        <v>84</v>
      </c>
      <c r="B1582" s="76">
        <f t="shared" ca="1" si="156"/>
        <v>66.5</v>
      </c>
      <c r="C1582" s="76">
        <f t="shared" ca="1" si="156"/>
        <v>89.999999999999545</v>
      </c>
      <c r="D1582" s="76">
        <f t="shared" ca="1" si="156"/>
        <v>106</v>
      </c>
      <c r="E1582" s="76">
        <f t="shared" ca="1" si="156"/>
        <v>122.5</v>
      </c>
      <c r="F1582" s="76">
        <f t="shared" ca="1" si="156"/>
        <v>143.99999999999909</v>
      </c>
      <c r="G1582" s="76">
        <f t="shared" ca="1" si="156"/>
        <v>160.49999999999909</v>
      </c>
      <c r="H1582" s="77">
        <f t="shared" ca="1" si="156"/>
        <v>178</v>
      </c>
    </row>
    <row r="1583" spans="1:8" ht="15.75" thickBot="1" x14ac:dyDescent="0.3">
      <c r="A1583" s="75">
        <f t="shared" ca="1" si="154"/>
        <v>84.125</v>
      </c>
      <c r="B1583" s="76">
        <f t="shared" ca="1" si="156"/>
        <v>66.515625</v>
      </c>
      <c r="C1583" s="76">
        <f t="shared" ca="1" si="156"/>
        <v>90.020833333332874</v>
      </c>
      <c r="D1583" s="76">
        <f t="shared" ca="1" si="156"/>
        <v>106.03125</v>
      </c>
      <c r="E1583" s="76">
        <f t="shared" ca="1" si="156"/>
        <v>122.546875</v>
      </c>
      <c r="F1583" s="76">
        <f t="shared" ca="1" si="156"/>
        <v>144.04166666666575</v>
      </c>
      <c r="G1583" s="76">
        <f t="shared" ca="1" si="156"/>
        <v>160.55729166666575</v>
      </c>
      <c r="H1583" s="77">
        <f t="shared" ca="1" si="156"/>
        <v>178.0625</v>
      </c>
    </row>
    <row r="1584" spans="1:8" ht="15.75" thickBot="1" x14ac:dyDescent="0.3">
      <c r="A1584" s="75">
        <f t="shared" ca="1" si="154"/>
        <v>84.25</v>
      </c>
      <c r="B1584" s="76">
        <f t="shared" ref="B1584:H1599" ca="1" si="157">IF($A1584="","",((B$1681-B$1489)/192)+B1583)</f>
        <v>66.53125</v>
      </c>
      <c r="C1584" s="76">
        <f t="shared" ca="1" si="157"/>
        <v>90.041666666666202</v>
      </c>
      <c r="D1584" s="76">
        <f t="shared" ca="1" si="157"/>
        <v>106.0625</v>
      </c>
      <c r="E1584" s="76">
        <f t="shared" ca="1" si="157"/>
        <v>122.59375</v>
      </c>
      <c r="F1584" s="76">
        <f t="shared" ca="1" si="157"/>
        <v>144.0833333333324</v>
      </c>
      <c r="G1584" s="76">
        <f t="shared" ca="1" si="157"/>
        <v>160.6145833333324</v>
      </c>
      <c r="H1584" s="77">
        <f t="shared" ca="1" si="157"/>
        <v>178.125</v>
      </c>
    </row>
    <row r="1585" spans="1:8" ht="15.75" thickBot="1" x14ac:dyDescent="0.3">
      <c r="A1585" s="75">
        <f t="shared" ca="1" si="154"/>
        <v>84.375</v>
      </c>
      <c r="B1585" s="76">
        <f t="shared" ca="1" si="157"/>
        <v>66.546875</v>
      </c>
      <c r="C1585" s="76">
        <f t="shared" ca="1" si="157"/>
        <v>90.062499999999531</v>
      </c>
      <c r="D1585" s="76">
        <f t="shared" ca="1" si="157"/>
        <v>106.09375</v>
      </c>
      <c r="E1585" s="76">
        <f t="shared" ca="1" si="157"/>
        <v>122.640625</v>
      </c>
      <c r="F1585" s="76">
        <f t="shared" ca="1" si="157"/>
        <v>144.12499999999906</v>
      </c>
      <c r="G1585" s="76">
        <f t="shared" ca="1" si="157"/>
        <v>160.67187499999906</v>
      </c>
      <c r="H1585" s="77">
        <f t="shared" ca="1" si="157"/>
        <v>178.1875</v>
      </c>
    </row>
    <row r="1586" spans="1:8" ht="15.75" thickBot="1" x14ac:dyDescent="0.3">
      <c r="A1586" s="75">
        <f t="shared" ca="1" si="154"/>
        <v>84.5</v>
      </c>
      <c r="B1586" s="76">
        <f t="shared" ca="1" si="157"/>
        <v>66.5625</v>
      </c>
      <c r="C1586" s="76">
        <f t="shared" ca="1" si="157"/>
        <v>90.08333333333286</v>
      </c>
      <c r="D1586" s="76">
        <f t="shared" ca="1" si="157"/>
        <v>106.125</v>
      </c>
      <c r="E1586" s="76">
        <f t="shared" ca="1" si="157"/>
        <v>122.6875</v>
      </c>
      <c r="F1586" s="76">
        <f t="shared" ca="1" si="157"/>
        <v>144.16666666666572</v>
      </c>
      <c r="G1586" s="76">
        <f t="shared" ca="1" si="157"/>
        <v>160.72916666666572</v>
      </c>
      <c r="H1586" s="77">
        <f t="shared" ca="1" si="157"/>
        <v>178.25</v>
      </c>
    </row>
    <row r="1587" spans="1:8" ht="15.75" thickBot="1" x14ac:dyDescent="0.3">
      <c r="A1587" s="75">
        <f t="shared" ca="1" si="154"/>
        <v>84.625</v>
      </c>
      <c r="B1587" s="76">
        <f t="shared" ca="1" si="157"/>
        <v>66.578125</v>
      </c>
      <c r="C1587" s="76">
        <f t="shared" ca="1" si="157"/>
        <v>90.104166666666188</v>
      </c>
      <c r="D1587" s="76">
        <f t="shared" ca="1" si="157"/>
        <v>106.15625</v>
      </c>
      <c r="E1587" s="76">
        <f t="shared" ca="1" si="157"/>
        <v>122.734375</v>
      </c>
      <c r="F1587" s="76">
        <f t="shared" ca="1" si="157"/>
        <v>144.20833333333238</v>
      </c>
      <c r="G1587" s="76">
        <f t="shared" ca="1" si="157"/>
        <v>160.78645833333238</v>
      </c>
      <c r="H1587" s="77">
        <f t="shared" ca="1" si="157"/>
        <v>178.3125</v>
      </c>
    </row>
    <row r="1588" spans="1:8" ht="15.75" thickBot="1" x14ac:dyDescent="0.3">
      <c r="A1588" s="75">
        <f t="shared" ca="1" si="154"/>
        <v>84.75</v>
      </c>
      <c r="B1588" s="76">
        <f t="shared" ca="1" si="157"/>
        <v>66.59375</v>
      </c>
      <c r="C1588" s="76">
        <f t="shared" ca="1" si="157"/>
        <v>90.124999999999517</v>
      </c>
      <c r="D1588" s="76">
        <f t="shared" ca="1" si="157"/>
        <v>106.1875</v>
      </c>
      <c r="E1588" s="76">
        <f t="shared" ca="1" si="157"/>
        <v>122.78125</v>
      </c>
      <c r="F1588" s="76">
        <f t="shared" ca="1" si="157"/>
        <v>144.24999999999903</v>
      </c>
      <c r="G1588" s="76">
        <f t="shared" ca="1" si="157"/>
        <v>160.84374999999903</v>
      </c>
      <c r="H1588" s="77">
        <f t="shared" ca="1" si="157"/>
        <v>178.375</v>
      </c>
    </row>
    <row r="1589" spans="1:8" ht="15.75" thickBot="1" x14ac:dyDescent="0.3">
      <c r="A1589" s="75">
        <f t="shared" ca="1" si="154"/>
        <v>84.875</v>
      </c>
      <c r="B1589" s="76">
        <f t="shared" ca="1" si="157"/>
        <v>66.609375</v>
      </c>
      <c r="C1589" s="76">
        <f t="shared" ca="1" si="157"/>
        <v>90.145833333332845</v>
      </c>
      <c r="D1589" s="76">
        <f t="shared" ca="1" si="157"/>
        <v>106.21875</v>
      </c>
      <c r="E1589" s="76">
        <f t="shared" ca="1" si="157"/>
        <v>122.828125</v>
      </c>
      <c r="F1589" s="76">
        <f t="shared" ca="1" si="157"/>
        <v>144.29166666666569</v>
      </c>
      <c r="G1589" s="76">
        <f t="shared" ca="1" si="157"/>
        <v>160.90104166666569</v>
      </c>
      <c r="H1589" s="77">
        <f t="shared" ca="1" si="157"/>
        <v>178.4375</v>
      </c>
    </row>
    <row r="1590" spans="1:8" ht="15.75" thickBot="1" x14ac:dyDescent="0.3">
      <c r="A1590" s="75">
        <f t="shared" ca="1" si="154"/>
        <v>85</v>
      </c>
      <c r="B1590" s="76">
        <f t="shared" ca="1" si="157"/>
        <v>66.625</v>
      </c>
      <c r="C1590" s="76">
        <f t="shared" ca="1" si="157"/>
        <v>90.166666666666174</v>
      </c>
      <c r="D1590" s="76">
        <f t="shared" ca="1" si="157"/>
        <v>106.25</v>
      </c>
      <c r="E1590" s="76">
        <f t="shared" ca="1" si="157"/>
        <v>122.875</v>
      </c>
      <c r="F1590" s="76">
        <f t="shared" ca="1" si="157"/>
        <v>144.33333333333235</v>
      </c>
      <c r="G1590" s="76">
        <f t="shared" ca="1" si="157"/>
        <v>160.95833333333235</v>
      </c>
      <c r="H1590" s="77">
        <f t="shared" ca="1" si="157"/>
        <v>178.5</v>
      </c>
    </row>
    <row r="1591" spans="1:8" ht="15.75" thickBot="1" x14ac:dyDescent="0.3">
      <c r="A1591" s="75">
        <f t="shared" ca="1" si="154"/>
        <v>85.125</v>
      </c>
      <c r="B1591" s="76">
        <f t="shared" ca="1" si="157"/>
        <v>66.640625</v>
      </c>
      <c r="C1591" s="76">
        <f t="shared" ca="1" si="157"/>
        <v>90.187499999999503</v>
      </c>
      <c r="D1591" s="76">
        <f t="shared" ca="1" si="157"/>
        <v>106.28125</v>
      </c>
      <c r="E1591" s="76">
        <f t="shared" ca="1" si="157"/>
        <v>122.921875</v>
      </c>
      <c r="F1591" s="76">
        <f t="shared" ca="1" si="157"/>
        <v>144.37499999999901</v>
      </c>
      <c r="G1591" s="76">
        <f t="shared" ca="1" si="157"/>
        <v>161.01562499999901</v>
      </c>
      <c r="H1591" s="77">
        <f t="shared" ca="1" si="157"/>
        <v>178.5625</v>
      </c>
    </row>
    <row r="1592" spans="1:8" ht="15.75" thickBot="1" x14ac:dyDescent="0.3">
      <c r="A1592" s="75">
        <f t="shared" ca="1" si="154"/>
        <v>85.25</v>
      </c>
      <c r="B1592" s="76">
        <f t="shared" ca="1" si="157"/>
        <v>66.65625</v>
      </c>
      <c r="C1592" s="76">
        <f t="shared" ca="1" si="157"/>
        <v>90.208333333332831</v>
      </c>
      <c r="D1592" s="76">
        <f t="shared" ca="1" si="157"/>
        <v>106.3125</v>
      </c>
      <c r="E1592" s="76">
        <f t="shared" ca="1" si="157"/>
        <v>122.96875</v>
      </c>
      <c r="F1592" s="76">
        <f t="shared" ca="1" si="157"/>
        <v>144.41666666666566</v>
      </c>
      <c r="G1592" s="76">
        <f t="shared" ca="1" si="157"/>
        <v>161.07291666666566</v>
      </c>
      <c r="H1592" s="77">
        <f t="shared" ca="1" si="157"/>
        <v>178.625</v>
      </c>
    </row>
    <row r="1593" spans="1:8" ht="15.75" thickBot="1" x14ac:dyDescent="0.3">
      <c r="A1593" s="75">
        <f t="shared" ca="1" si="154"/>
        <v>85.375</v>
      </c>
      <c r="B1593" s="76">
        <f t="shared" ca="1" si="157"/>
        <v>66.671875</v>
      </c>
      <c r="C1593" s="76">
        <f t="shared" ca="1" si="157"/>
        <v>90.22916666666616</v>
      </c>
      <c r="D1593" s="76">
        <f t="shared" ca="1" si="157"/>
        <v>106.34375</v>
      </c>
      <c r="E1593" s="76">
        <f t="shared" ca="1" si="157"/>
        <v>123.015625</v>
      </c>
      <c r="F1593" s="76">
        <f t="shared" ca="1" si="157"/>
        <v>144.45833333333232</v>
      </c>
      <c r="G1593" s="76">
        <f t="shared" ca="1" si="157"/>
        <v>161.13020833333232</v>
      </c>
      <c r="H1593" s="77">
        <f t="shared" ca="1" si="157"/>
        <v>178.6875</v>
      </c>
    </row>
    <row r="1594" spans="1:8" ht="15.75" thickBot="1" x14ac:dyDescent="0.3">
      <c r="A1594" s="75">
        <f t="shared" ca="1" si="154"/>
        <v>85.5</v>
      </c>
      <c r="B1594" s="76">
        <f t="shared" ca="1" si="157"/>
        <v>66.6875</v>
      </c>
      <c r="C1594" s="76">
        <f t="shared" ca="1" si="157"/>
        <v>90.249999999999488</v>
      </c>
      <c r="D1594" s="76">
        <f t="shared" ca="1" si="157"/>
        <v>106.375</v>
      </c>
      <c r="E1594" s="76">
        <f t="shared" ca="1" si="157"/>
        <v>123.0625</v>
      </c>
      <c r="F1594" s="76">
        <f t="shared" ca="1" si="157"/>
        <v>144.49999999999898</v>
      </c>
      <c r="G1594" s="76">
        <f t="shared" ca="1" si="157"/>
        <v>161.18749999999898</v>
      </c>
      <c r="H1594" s="77">
        <f t="shared" ca="1" si="157"/>
        <v>178.75</v>
      </c>
    </row>
    <row r="1595" spans="1:8" ht="15.75" thickBot="1" x14ac:dyDescent="0.3">
      <c r="A1595" s="75">
        <f t="shared" ca="1" si="154"/>
        <v>85.625</v>
      </c>
      <c r="B1595" s="76">
        <f t="shared" ca="1" si="157"/>
        <v>66.703125</v>
      </c>
      <c r="C1595" s="76">
        <f t="shared" ca="1" si="157"/>
        <v>90.270833333332817</v>
      </c>
      <c r="D1595" s="76">
        <f t="shared" ca="1" si="157"/>
        <v>106.40625</v>
      </c>
      <c r="E1595" s="76">
        <f t="shared" ca="1" si="157"/>
        <v>123.109375</v>
      </c>
      <c r="F1595" s="76">
        <f t="shared" ca="1" si="157"/>
        <v>144.54166666666563</v>
      </c>
      <c r="G1595" s="76">
        <f t="shared" ca="1" si="157"/>
        <v>161.24479166666563</v>
      </c>
      <c r="H1595" s="77">
        <f t="shared" ca="1" si="157"/>
        <v>178.8125</v>
      </c>
    </row>
    <row r="1596" spans="1:8" ht="15.75" thickBot="1" x14ac:dyDescent="0.3">
      <c r="A1596" s="75">
        <f t="shared" ca="1" si="154"/>
        <v>85.75</v>
      </c>
      <c r="B1596" s="76">
        <f t="shared" ca="1" si="157"/>
        <v>66.71875</v>
      </c>
      <c r="C1596" s="76">
        <f t="shared" ca="1" si="157"/>
        <v>90.291666666666146</v>
      </c>
      <c r="D1596" s="76">
        <f t="shared" ca="1" si="157"/>
        <v>106.4375</v>
      </c>
      <c r="E1596" s="76">
        <f t="shared" ca="1" si="157"/>
        <v>123.15625</v>
      </c>
      <c r="F1596" s="76">
        <f t="shared" ca="1" si="157"/>
        <v>144.58333333333229</v>
      </c>
      <c r="G1596" s="76">
        <f t="shared" ca="1" si="157"/>
        <v>161.30208333333229</v>
      </c>
      <c r="H1596" s="77">
        <f t="shared" ca="1" si="157"/>
        <v>178.875</v>
      </c>
    </row>
    <row r="1597" spans="1:8" ht="15.75" thickBot="1" x14ac:dyDescent="0.3">
      <c r="A1597" s="75">
        <f t="shared" ca="1" si="154"/>
        <v>85.875</v>
      </c>
      <c r="B1597" s="76">
        <f t="shared" ca="1" si="157"/>
        <v>66.734375</v>
      </c>
      <c r="C1597" s="76">
        <f t="shared" ca="1" si="157"/>
        <v>90.312499999999474</v>
      </c>
      <c r="D1597" s="76">
        <f t="shared" ca="1" si="157"/>
        <v>106.46875</v>
      </c>
      <c r="E1597" s="76">
        <f t="shared" ca="1" si="157"/>
        <v>123.203125</v>
      </c>
      <c r="F1597" s="76">
        <f t="shared" ca="1" si="157"/>
        <v>144.62499999999895</v>
      </c>
      <c r="G1597" s="76">
        <f t="shared" ca="1" si="157"/>
        <v>161.35937499999895</v>
      </c>
      <c r="H1597" s="77">
        <f t="shared" ca="1" si="157"/>
        <v>178.9375</v>
      </c>
    </row>
    <row r="1598" spans="1:8" ht="15.75" thickBot="1" x14ac:dyDescent="0.3">
      <c r="A1598" s="75">
        <f t="shared" ca="1" si="154"/>
        <v>86</v>
      </c>
      <c r="B1598" s="76">
        <f t="shared" ca="1" si="157"/>
        <v>66.75</v>
      </c>
      <c r="C1598" s="76">
        <f t="shared" ca="1" si="157"/>
        <v>90.333333333332803</v>
      </c>
      <c r="D1598" s="76">
        <f t="shared" ca="1" si="157"/>
        <v>106.5</v>
      </c>
      <c r="E1598" s="76">
        <f t="shared" ca="1" si="157"/>
        <v>123.25</v>
      </c>
      <c r="F1598" s="76">
        <f t="shared" ca="1" si="157"/>
        <v>144.66666666666561</v>
      </c>
      <c r="G1598" s="76">
        <f t="shared" ca="1" si="157"/>
        <v>161.41666666666561</v>
      </c>
      <c r="H1598" s="77">
        <f t="shared" ca="1" si="157"/>
        <v>179</v>
      </c>
    </row>
    <row r="1599" spans="1:8" ht="15.75" thickBot="1" x14ac:dyDescent="0.3">
      <c r="A1599" s="75">
        <f t="shared" ca="1" si="154"/>
        <v>86.125</v>
      </c>
      <c r="B1599" s="76">
        <f t="shared" ca="1" si="157"/>
        <v>66.765625</v>
      </c>
      <c r="C1599" s="76">
        <f t="shared" ca="1" si="157"/>
        <v>90.354166666666131</v>
      </c>
      <c r="D1599" s="76">
        <f t="shared" ca="1" si="157"/>
        <v>106.53125</v>
      </c>
      <c r="E1599" s="76">
        <f t="shared" ca="1" si="157"/>
        <v>123.296875</v>
      </c>
      <c r="F1599" s="76">
        <f t="shared" ca="1" si="157"/>
        <v>144.70833333333226</v>
      </c>
      <c r="G1599" s="76">
        <f t="shared" ca="1" si="157"/>
        <v>161.47395833333226</v>
      </c>
      <c r="H1599" s="77">
        <f t="shared" ca="1" si="157"/>
        <v>179.0625</v>
      </c>
    </row>
    <row r="1600" spans="1:8" ht="15.75" thickBot="1" x14ac:dyDescent="0.3">
      <c r="A1600" s="75">
        <f t="shared" ca="1" si="154"/>
        <v>86.25</v>
      </c>
      <c r="B1600" s="76">
        <f t="shared" ref="B1600:H1615" ca="1" si="158">IF($A1600="","",((B$1681-B$1489)/192)+B1599)</f>
        <v>66.78125</v>
      </c>
      <c r="C1600" s="76">
        <f t="shared" ca="1" si="158"/>
        <v>90.37499999999946</v>
      </c>
      <c r="D1600" s="76">
        <f t="shared" ca="1" si="158"/>
        <v>106.5625</v>
      </c>
      <c r="E1600" s="76">
        <f t="shared" ca="1" si="158"/>
        <v>123.34375</v>
      </c>
      <c r="F1600" s="76">
        <f t="shared" ca="1" si="158"/>
        <v>144.74999999999892</v>
      </c>
      <c r="G1600" s="76">
        <f t="shared" ca="1" si="158"/>
        <v>161.53124999999892</v>
      </c>
      <c r="H1600" s="77">
        <f t="shared" ca="1" si="158"/>
        <v>179.125</v>
      </c>
    </row>
    <row r="1601" spans="1:8" ht="15.75" thickBot="1" x14ac:dyDescent="0.3">
      <c r="A1601" s="75">
        <f t="shared" ca="1" si="154"/>
        <v>86.375</v>
      </c>
      <c r="B1601" s="76">
        <f t="shared" ca="1" si="158"/>
        <v>66.796875</v>
      </c>
      <c r="C1601" s="76">
        <f t="shared" ca="1" si="158"/>
        <v>90.395833333332789</v>
      </c>
      <c r="D1601" s="76">
        <f t="shared" ca="1" si="158"/>
        <v>106.59375</v>
      </c>
      <c r="E1601" s="76">
        <f t="shared" ca="1" si="158"/>
        <v>123.390625</v>
      </c>
      <c r="F1601" s="76">
        <f t="shared" ca="1" si="158"/>
        <v>144.79166666666558</v>
      </c>
      <c r="G1601" s="76">
        <f t="shared" ca="1" si="158"/>
        <v>161.58854166666558</v>
      </c>
      <c r="H1601" s="77">
        <f t="shared" ca="1" si="158"/>
        <v>179.1875</v>
      </c>
    </row>
    <row r="1602" spans="1:8" ht="15.75" thickBot="1" x14ac:dyDescent="0.3">
      <c r="A1602" s="75">
        <f t="shared" ca="1" si="154"/>
        <v>86.5</v>
      </c>
      <c r="B1602" s="76">
        <f t="shared" ca="1" si="158"/>
        <v>66.8125</v>
      </c>
      <c r="C1602" s="76">
        <f t="shared" ca="1" si="158"/>
        <v>90.416666666666117</v>
      </c>
      <c r="D1602" s="76">
        <f t="shared" ca="1" si="158"/>
        <v>106.625</v>
      </c>
      <c r="E1602" s="76">
        <f t="shared" ca="1" si="158"/>
        <v>123.4375</v>
      </c>
      <c r="F1602" s="76">
        <f t="shared" ca="1" si="158"/>
        <v>144.83333333333223</v>
      </c>
      <c r="G1602" s="76">
        <f t="shared" ca="1" si="158"/>
        <v>161.64583333333223</v>
      </c>
      <c r="H1602" s="77">
        <f t="shared" ca="1" si="158"/>
        <v>179.25</v>
      </c>
    </row>
    <row r="1603" spans="1:8" ht="15.75" thickBot="1" x14ac:dyDescent="0.3">
      <c r="A1603" s="75">
        <f t="shared" ca="1" si="154"/>
        <v>86.625</v>
      </c>
      <c r="B1603" s="76">
        <f t="shared" ca="1" si="158"/>
        <v>66.828125</v>
      </c>
      <c r="C1603" s="76">
        <f t="shared" ca="1" si="158"/>
        <v>90.437499999999446</v>
      </c>
      <c r="D1603" s="76">
        <f t="shared" ca="1" si="158"/>
        <v>106.65625</v>
      </c>
      <c r="E1603" s="76">
        <f t="shared" ca="1" si="158"/>
        <v>123.484375</v>
      </c>
      <c r="F1603" s="76">
        <f t="shared" ca="1" si="158"/>
        <v>144.87499999999889</v>
      </c>
      <c r="G1603" s="76">
        <f t="shared" ca="1" si="158"/>
        <v>161.70312499999889</v>
      </c>
      <c r="H1603" s="77">
        <f t="shared" ca="1" si="158"/>
        <v>179.3125</v>
      </c>
    </row>
    <row r="1604" spans="1:8" ht="15.75" thickBot="1" x14ac:dyDescent="0.3">
      <c r="A1604" s="75">
        <f t="shared" ca="1" si="154"/>
        <v>86.75</v>
      </c>
      <c r="B1604" s="76">
        <f t="shared" ca="1" si="158"/>
        <v>66.84375</v>
      </c>
      <c r="C1604" s="76">
        <f t="shared" ca="1" si="158"/>
        <v>90.458333333332774</v>
      </c>
      <c r="D1604" s="76">
        <f t="shared" ca="1" si="158"/>
        <v>106.6875</v>
      </c>
      <c r="E1604" s="76">
        <f t="shared" ca="1" si="158"/>
        <v>123.53125</v>
      </c>
      <c r="F1604" s="76">
        <f t="shared" ca="1" si="158"/>
        <v>144.91666666666555</v>
      </c>
      <c r="G1604" s="76">
        <f t="shared" ca="1" si="158"/>
        <v>161.76041666666555</v>
      </c>
      <c r="H1604" s="77">
        <f t="shared" ca="1" si="158"/>
        <v>179.375</v>
      </c>
    </row>
    <row r="1605" spans="1:8" ht="15.75" thickBot="1" x14ac:dyDescent="0.3">
      <c r="A1605" s="75">
        <f t="shared" ca="1" si="154"/>
        <v>86.875</v>
      </c>
      <c r="B1605" s="76">
        <f t="shared" ca="1" si="158"/>
        <v>66.859375</v>
      </c>
      <c r="C1605" s="76">
        <f t="shared" ca="1" si="158"/>
        <v>90.479166666666103</v>
      </c>
      <c r="D1605" s="76">
        <f t="shared" ca="1" si="158"/>
        <v>106.71875</v>
      </c>
      <c r="E1605" s="76">
        <f t="shared" ca="1" si="158"/>
        <v>123.578125</v>
      </c>
      <c r="F1605" s="76">
        <f t="shared" ca="1" si="158"/>
        <v>144.95833333333221</v>
      </c>
      <c r="G1605" s="76">
        <f t="shared" ca="1" si="158"/>
        <v>161.81770833333221</v>
      </c>
      <c r="H1605" s="77">
        <f t="shared" ca="1" si="158"/>
        <v>179.4375</v>
      </c>
    </row>
    <row r="1606" spans="1:8" ht="15.75" thickBot="1" x14ac:dyDescent="0.3">
      <c r="A1606" s="75">
        <f t="shared" ca="1" si="154"/>
        <v>87</v>
      </c>
      <c r="B1606" s="76">
        <f t="shared" ca="1" si="158"/>
        <v>66.875</v>
      </c>
      <c r="C1606" s="76">
        <f t="shared" ca="1" si="158"/>
        <v>90.499999999999432</v>
      </c>
      <c r="D1606" s="76">
        <f t="shared" ca="1" si="158"/>
        <v>106.75</v>
      </c>
      <c r="E1606" s="76">
        <f t="shared" ca="1" si="158"/>
        <v>123.625</v>
      </c>
      <c r="F1606" s="76">
        <f t="shared" ca="1" si="158"/>
        <v>144.99999999999886</v>
      </c>
      <c r="G1606" s="76">
        <f t="shared" ca="1" si="158"/>
        <v>161.87499999999886</v>
      </c>
      <c r="H1606" s="77">
        <f t="shared" ca="1" si="158"/>
        <v>179.5</v>
      </c>
    </row>
    <row r="1607" spans="1:8" ht="15.75" thickBot="1" x14ac:dyDescent="0.3">
      <c r="A1607" s="75">
        <f t="shared" ca="1" si="154"/>
        <v>87.125</v>
      </c>
      <c r="B1607" s="76">
        <f t="shared" ca="1" si="158"/>
        <v>66.890625</v>
      </c>
      <c r="C1607" s="76">
        <f t="shared" ca="1" si="158"/>
        <v>90.52083333333276</v>
      </c>
      <c r="D1607" s="76">
        <f t="shared" ca="1" si="158"/>
        <v>106.78125</v>
      </c>
      <c r="E1607" s="76">
        <f t="shared" ca="1" si="158"/>
        <v>123.671875</v>
      </c>
      <c r="F1607" s="76">
        <f t="shared" ca="1" si="158"/>
        <v>145.04166666666552</v>
      </c>
      <c r="G1607" s="76">
        <f t="shared" ca="1" si="158"/>
        <v>161.93229166666552</v>
      </c>
      <c r="H1607" s="77">
        <f t="shared" ca="1" si="158"/>
        <v>179.5625</v>
      </c>
    </row>
    <row r="1608" spans="1:8" ht="15.75" thickBot="1" x14ac:dyDescent="0.3">
      <c r="A1608" s="75">
        <f t="shared" ca="1" si="154"/>
        <v>87.25</v>
      </c>
      <c r="B1608" s="76">
        <f t="shared" ca="1" si="158"/>
        <v>66.90625</v>
      </c>
      <c r="C1608" s="76">
        <f t="shared" ca="1" si="158"/>
        <v>90.541666666666089</v>
      </c>
      <c r="D1608" s="76">
        <f t="shared" ca="1" si="158"/>
        <v>106.8125</v>
      </c>
      <c r="E1608" s="76">
        <f t="shared" ca="1" si="158"/>
        <v>123.71875</v>
      </c>
      <c r="F1608" s="76">
        <f t="shared" ca="1" si="158"/>
        <v>145.08333333333218</v>
      </c>
      <c r="G1608" s="76">
        <f t="shared" ca="1" si="158"/>
        <v>161.98958333333218</v>
      </c>
      <c r="H1608" s="77">
        <f t="shared" ca="1" si="158"/>
        <v>179.625</v>
      </c>
    </row>
    <row r="1609" spans="1:8" ht="15.75" thickBot="1" x14ac:dyDescent="0.3">
      <c r="A1609" s="75">
        <f t="shared" ca="1" si="154"/>
        <v>87.375</v>
      </c>
      <c r="B1609" s="76">
        <f t="shared" ca="1" si="158"/>
        <v>66.921875</v>
      </c>
      <c r="C1609" s="76">
        <f t="shared" ca="1" si="158"/>
        <v>90.562499999999417</v>
      </c>
      <c r="D1609" s="76">
        <f t="shared" ca="1" si="158"/>
        <v>106.84375</v>
      </c>
      <c r="E1609" s="76">
        <f t="shared" ca="1" si="158"/>
        <v>123.765625</v>
      </c>
      <c r="F1609" s="76">
        <f t="shared" ca="1" si="158"/>
        <v>145.12499999999883</v>
      </c>
      <c r="G1609" s="76">
        <f t="shared" ca="1" si="158"/>
        <v>162.04687499999883</v>
      </c>
      <c r="H1609" s="77">
        <f t="shared" ca="1" si="158"/>
        <v>179.6875</v>
      </c>
    </row>
    <row r="1610" spans="1:8" ht="15.75" thickBot="1" x14ac:dyDescent="0.3">
      <c r="A1610" s="75">
        <f t="shared" ca="1" si="154"/>
        <v>87.5</v>
      </c>
      <c r="B1610" s="76">
        <f t="shared" ca="1" si="158"/>
        <v>66.9375</v>
      </c>
      <c r="C1610" s="76">
        <f t="shared" ca="1" si="158"/>
        <v>90.583333333332746</v>
      </c>
      <c r="D1610" s="76">
        <f t="shared" ca="1" si="158"/>
        <v>106.875</v>
      </c>
      <c r="E1610" s="76">
        <f t="shared" ca="1" si="158"/>
        <v>123.8125</v>
      </c>
      <c r="F1610" s="76">
        <f t="shared" ca="1" si="158"/>
        <v>145.16666666666549</v>
      </c>
      <c r="G1610" s="76">
        <f t="shared" ca="1" si="158"/>
        <v>162.10416666666549</v>
      </c>
      <c r="H1610" s="77">
        <f t="shared" ca="1" si="158"/>
        <v>179.75</v>
      </c>
    </row>
    <row r="1611" spans="1:8" ht="15.75" thickBot="1" x14ac:dyDescent="0.3">
      <c r="A1611" s="75">
        <f t="shared" ca="1" si="154"/>
        <v>87.625</v>
      </c>
      <c r="B1611" s="76">
        <f t="shared" ca="1" si="158"/>
        <v>66.953125</v>
      </c>
      <c r="C1611" s="76">
        <f t="shared" ca="1" si="158"/>
        <v>90.604166666666075</v>
      </c>
      <c r="D1611" s="76">
        <f t="shared" ca="1" si="158"/>
        <v>106.90625</v>
      </c>
      <c r="E1611" s="76">
        <f t="shared" ca="1" si="158"/>
        <v>123.859375</v>
      </c>
      <c r="F1611" s="76">
        <f t="shared" ca="1" si="158"/>
        <v>145.20833333333215</v>
      </c>
      <c r="G1611" s="76">
        <f t="shared" ca="1" si="158"/>
        <v>162.16145833333215</v>
      </c>
      <c r="H1611" s="77">
        <f t="shared" ca="1" si="158"/>
        <v>179.8125</v>
      </c>
    </row>
    <row r="1612" spans="1:8" ht="15.75" thickBot="1" x14ac:dyDescent="0.3">
      <c r="A1612" s="75">
        <f t="shared" ca="1" si="154"/>
        <v>87.75</v>
      </c>
      <c r="B1612" s="76">
        <f t="shared" ca="1" si="158"/>
        <v>66.96875</v>
      </c>
      <c r="C1612" s="76">
        <f t="shared" ca="1" si="158"/>
        <v>90.624999999999403</v>
      </c>
      <c r="D1612" s="76">
        <f t="shared" ca="1" si="158"/>
        <v>106.9375</v>
      </c>
      <c r="E1612" s="76">
        <f t="shared" ca="1" si="158"/>
        <v>123.90625</v>
      </c>
      <c r="F1612" s="76">
        <f t="shared" ca="1" si="158"/>
        <v>145.24999999999881</v>
      </c>
      <c r="G1612" s="76">
        <f t="shared" ca="1" si="158"/>
        <v>162.21874999999881</v>
      </c>
      <c r="H1612" s="77">
        <f t="shared" ca="1" si="158"/>
        <v>179.875</v>
      </c>
    </row>
    <row r="1613" spans="1:8" ht="15.75" thickBot="1" x14ac:dyDescent="0.3">
      <c r="A1613" s="75">
        <f t="shared" ca="1" si="154"/>
        <v>87.875</v>
      </c>
      <c r="B1613" s="76">
        <f t="shared" ca="1" si="158"/>
        <v>66.984375</v>
      </c>
      <c r="C1613" s="76">
        <f t="shared" ca="1" si="158"/>
        <v>90.645833333332732</v>
      </c>
      <c r="D1613" s="76">
        <f t="shared" ca="1" si="158"/>
        <v>106.96875</v>
      </c>
      <c r="E1613" s="76">
        <f t="shared" ca="1" si="158"/>
        <v>123.953125</v>
      </c>
      <c r="F1613" s="76">
        <f t="shared" ca="1" si="158"/>
        <v>145.29166666666546</v>
      </c>
      <c r="G1613" s="76">
        <f t="shared" ca="1" si="158"/>
        <v>162.27604166666546</v>
      </c>
      <c r="H1613" s="77">
        <f t="shared" ca="1" si="158"/>
        <v>179.9375</v>
      </c>
    </row>
    <row r="1614" spans="1:8" ht="15.75" thickBot="1" x14ac:dyDescent="0.3">
      <c r="A1614" s="75">
        <f t="shared" ca="1" si="154"/>
        <v>88</v>
      </c>
      <c r="B1614" s="76">
        <f t="shared" ca="1" si="158"/>
        <v>67</v>
      </c>
      <c r="C1614" s="76">
        <f t="shared" ca="1" si="158"/>
        <v>90.66666666666606</v>
      </c>
      <c r="D1614" s="76">
        <f t="shared" ca="1" si="158"/>
        <v>107</v>
      </c>
      <c r="E1614" s="76">
        <f t="shared" ca="1" si="158"/>
        <v>124</v>
      </c>
      <c r="F1614" s="76">
        <f t="shared" ca="1" si="158"/>
        <v>145.33333333333212</v>
      </c>
      <c r="G1614" s="76">
        <f t="shared" ca="1" si="158"/>
        <v>162.33333333333212</v>
      </c>
      <c r="H1614" s="77">
        <f t="shared" ca="1" si="158"/>
        <v>180</v>
      </c>
    </row>
    <row r="1615" spans="1:8" ht="15.75" thickBot="1" x14ac:dyDescent="0.3">
      <c r="A1615" s="75">
        <f t="shared" ca="1" si="154"/>
        <v>88.125</v>
      </c>
      <c r="B1615" s="76">
        <f t="shared" ca="1" si="158"/>
        <v>67.015625</v>
      </c>
      <c r="C1615" s="76">
        <f t="shared" ca="1" si="158"/>
        <v>90.687499999999389</v>
      </c>
      <c r="D1615" s="76">
        <f t="shared" ca="1" si="158"/>
        <v>107.03125</v>
      </c>
      <c r="E1615" s="76">
        <f t="shared" ca="1" si="158"/>
        <v>124.046875</v>
      </c>
      <c r="F1615" s="76">
        <f t="shared" ca="1" si="158"/>
        <v>145.37499999999878</v>
      </c>
      <c r="G1615" s="76">
        <f t="shared" ca="1" si="158"/>
        <v>162.39062499999878</v>
      </c>
      <c r="H1615" s="77">
        <f t="shared" ca="1" si="158"/>
        <v>180.0625</v>
      </c>
    </row>
    <row r="1616" spans="1:8" ht="15.75" thickBot="1" x14ac:dyDescent="0.3">
      <c r="A1616" s="75">
        <f t="shared" ref="A1616:A1677" ca="1" si="159">IF($A$1489="","",ROUND(A1615+0.125,3))</f>
        <v>88.25</v>
      </c>
      <c r="B1616" s="76">
        <f t="shared" ref="B1616:H1631" ca="1" si="160">IF($A1616="","",((B$1681-B$1489)/192)+B1615)</f>
        <v>67.03125</v>
      </c>
      <c r="C1616" s="76">
        <f t="shared" ca="1" si="160"/>
        <v>90.708333333332718</v>
      </c>
      <c r="D1616" s="76">
        <f t="shared" ca="1" si="160"/>
        <v>107.0625</v>
      </c>
      <c r="E1616" s="76">
        <f t="shared" ca="1" si="160"/>
        <v>124.09375</v>
      </c>
      <c r="F1616" s="76">
        <f t="shared" ca="1" si="160"/>
        <v>145.41666666666544</v>
      </c>
      <c r="G1616" s="76">
        <f t="shared" ca="1" si="160"/>
        <v>162.44791666666544</v>
      </c>
      <c r="H1616" s="77">
        <f t="shared" ca="1" si="160"/>
        <v>180.125</v>
      </c>
    </row>
    <row r="1617" spans="1:8" ht="15.75" thickBot="1" x14ac:dyDescent="0.3">
      <c r="A1617" s="75">
        <f t="shared" ca="1" si="159"/>
        <v>88.375</v>
      </c>
      <c r="B1617" s="76">
        <f t="shared" ca="1" si="160"/>
        <v>67.046875</v>
      </c>
      <c r="C1617" s="76">
        <f t="shared" ca="1" si="160"/>
        <v>90.729166666666046</v>
      </c>
      <c r="D1617" s="76">
        <f t="shared" ca="1" si="160"/>
        <v>107.09375</v>
      </c>
      <c r="E1617" s="76">
        <f t="shared" ca="1" si="160"/>
        <v>124.140625</v>
      </c>
      <c r="F1617" s="76">
        <f t="shared" ca="1" si="160"/>
        <v>145.45833333333209</v>
      </c>
      <c r="G1617" s="76">
        <f t="shared" ca="1" si="160"/>
        <v>162.50520833333209</v>
      </c>
      <c r="H1617" s="77">
        <f t="shared" ca="1" si="160"/>
        <v>180.1875</v>
      </c>
    </row>
    <row r="1618" spans="1:8" ht="15.75" thickBot="1" x14ac:dyDescent="0.3">
      <c r="A1618" s="75">
        <f t="shared" ca="1" si="159"/>
        <v>88.5</v>
      </c>
      <c r="B1618" s="76">
        <f t="shared" ca="1" si="160"/>
        <v>67.0625</v>
      </c>
      <c r="C1618" s="76">
        <f t="shared" ca="1" si="160"/>
        <v>90.749999999999375</v>
      </c>
      <c r="D1618" s="76">
        <f t="shared" ca="1" si="160"/>
        <v>107.125</v>
      </c>
      <c r="E1618" s="76">
        <f t="shared" ca="1" si="160"/>
        <v>124.1875</v>
      </c>
      <c r="F1618" s="76">
        <f t="shared" ca="1" si="160"/>
        <v>145.49999999999875</v>
      </c>
      <c r="G1618" s="76">
        <f t="shared" ca="1" si="160"/>
        <v>162.56249999999875</v>
      </c>
      <c r="H1618" s="77">
        <f t="shared" ca="1" si="160"/>
        <v>180.25</v>
      </c>
    </row>
    <row r="1619" spans="1:8" ht="15.75" thickBot="1" x14ac:dyDescent="0.3">
      <c r="A1619" s="75">
        <f t="shared" ca="1" si="159"/>
        <v>88.625</v>
      </c>
      <c r="B1619" s="76">
        <f t="shared" ca="1" si="160"/>
        <v>67.078125</v>
      </c>
      <c r="C1619" s="76">
        <f t="shared" ca="1" si="160"/>
        <v>90.770833333332703</v>
      </c>
      <c r="D1619" s="76">
        <f t="shared" ca="1" si="160"/>
        <v>107.15625</v>
      </c>
      <c r="E1619" s="76">
        <f t="shared" ca="1" si="160"/>
        <v>124.234375</v>
      </c>
      <c r="F1619" s="76">
        <f t="shared" ca="1" si="160"/>
        <v>145.54166666666541</v>
      </c>
      <c r="G1619" s="76">
        <f t="shared" ca="1" si="160"/>
        <v>162.61979166666541</v>
      </c>
      <c r="H1619" s="77">
        <f t="shared" ca="1" si="160"/>
        <v>180.3125</v>
      </c>
    </row>
    <row r="1620" spans="1:8" ht="15.75" thickBot="1" x14ac:dyDescent="0.3">
      <c r="A1620" s="75">
        <f t="shared" ca="1" si="159"/>
        <v>88.75</v>
      </c>
      <c r="B1620" s="76">
        <f t="shared" ca="1" si="160"/>
        <v>67.09375</v>
      </c>
      <c r="C1620" s="76">
        <f t="shared" ca="1" si="160"/>
        <v>90.791666666666032</v>
      </c>
      <c r="D1620" s="76">
        <f t="shared" ca="1" si="160"/>
        <v>107.1875</v>
      </c>
      <c r="E1620" s="76">
        <f t="shared" ca="1" si="160"/>
        <v>124.28125</v>
      </c>
      <c r="F1620" s="76">
        <f t="shared" ca="1" si="160"/>
        <v>145.58333333333206</v>
      </c>
      <c r="G1620" s="76">
        <f t="shared" ca="1" si="160"/>
        <v>162.67708333333206</v>
      </c>
      <c r="H1620" s="77">
        <f t="shared" ca="1" si="160"/>
        <v>180.375</v>
      </c>
    </row>
    <row r="1621" spans="1:8" ht="15.75" thickBot="1" x14ac:dyDescent="0.3">
      <c r="A1621" s="75">
        <f t="shared" ca="1" si="159"/>
        <v>88.875</v>
      </c>
      <c r="B1621" s="76">
        <f t="shared" ca="1" si="160"/>
        <v>67.109375</v>
      </c>
      <c r="C1621" s="76">
        <f t="shared" ca="1" si="160"/>
        <v>90.812499999999361</v>
      </c>
      <c r="D1621" s="76">
        <f t="shared" ca="1" si="160"/>
        <v>107.21875</v>
      </c>
      <c r="E1621" s="76">
        <f t="shared" ca="1" si="160"/>
        <v>124.328125</v>
      </c>
      <c r="F1621" s="76">
        <f t="shared" ca="1" si="160"/>
        <v>145.62499999999872</v>
      </c>
      <c r="G1621" s="76">
        <f t="shared" ca="1" si="160"/>
        <v>162.73437499999872</v>
      </c>
      <c r="H1621" s="77">
        <f t="shared" ca="1" si="160"/>
        <v>180.4375</v>
      </c>
    </row>
    <row r="1622" spans="1:8" ht="15.75" thickBot="1" x14ac:dyDescent="0.3">
      <c r="A1622" s="75">
        <f t="shared" ca="1" si="159"/>
        <v>89</v>
      </c>
      <c r="B1622" s="76">
        <f t="shared" ca="1" si="160"/>
        <v>67.125</v>
      </c>
      <c r="C1622" s="76">
        <f t="shared" ca="1" si="160"/>
        <v>90.833333333332689</v>
      </c>
      <c r="D1622" s="76">
        <f t="shared" ca="1" si="160"/>
        <v>107.25</v>
      </c>
      <c r="E1622" s="76">
        <f t="shared" ca="1" si="160"/>
        <v>124.375</v>
      </c>
      <c r="F1622" s="76">
        <f t="shared" ca="1" si="160"/>
        <v>145.66666666666538</v>
      </c>
      <c r="G1622" s="76">
        <f t="shared" ca="1" si="160"/>
        <v>162.79166666666538</v>
      </c>
      <c r="H1622" s="77">
        <f t="shared" ca="1" si="160"/>
        <v>180.5</v>
      </c>
    </row>
    <row r="1623" spans="1:8" ht="15.75" thickBot="1" x14ac:dyDescent="0.3">
      <c r="A1623" s="75">
        <f t="shared" ca="1" si="159"/>
        <v>89.125</v>
      </c>
      <c r="B1623" s="76">
        <f t="shared" ca="1" si="160"/>
        <v>67.140625</v>
      </c>
      <c r="C1623" s="76">
        <f t="shared" ca="1" si="160"/>
        <v>90.854166666666018</v>
      </c>
      <c r="D1623" s="76">
        <f t="shared" ca="1" si="160"/>
        <v>107.28125</v>
      </c>
      <c r="E1623" s="76">
        <f t="shared" ca="1" si="160"/>
        <v>124.421875</v>
      </c>
      <c r="F1623" s="76">
        <f t="shared" ca="1" si="160"/>
        <v>145.70833333333204</v>
      </c>
      <c r="G1623" s="76">
        <f t="shared" ca="1" si="160"/>
        <v>162.84895833333204</v>
      </c>
      <c r="H1623" s="77">
        <f t="shared" ca="1" si="160"/>
        <v>180.5625</v>
      </c>
    </row>
    <row r="1624" spans="1:8" ht="15.75" thickBot="1" x14ac:dyDescent="0.3">
      <c r="A1624" s="75">
        <f t="shared" ca="1" si="159"/>
        <v>89.25</v>
      </c>
      <c r="B1624" s="76">
        <f t="shared" ca="1" si="160"/>
        <v>67.15625</v>
      </c>
      <c r="C1624" s="76">
        <f t="shared" ca="1" si="160"/>
        <v>90.874999999999346</v>
      </c>
      <c r="D1624" s="76">
        <f t="shared" ca="1" si="160"/>
        <v>107.3125</v>
      </c>
      <c r="E1624" s="76">
        <f t="shared" ca="1" si="160"/>
        <v>124.46875</v>
      </c>
      <c r="F1624" s="76">
        <f t="shared" ca="1" si="160"/>
        <v>145.74999999999869</v>
      </c>
      <c r="G1624" s="76">
        <f t="shared" ca="1" si="160"/>
        <v>162.90624999999869</v>
      </c>
      <c r="H1624" s="77">
        <f t="shared" ca="1" si="160"/>
        <v>180.625</v>
      </c>
    </row>
    <row r="1625" spans="1:8" ht="15.75" thickBot="1" x14ac:dyDescent="0.3">
      <c r="A1625" s="75">
        <f t="shared" ca="1" si="159"/>
        <v>89.375</v>
      </c>
      <c r="B1625" s="76">
        <f t="shared" ca="1" si="160"/>
        <v>67.171875</v>
      </c>
      <c r="C1625" s="76">
        <f t="shared" ca="1" si="160"/>
        <v>90.895833333332675</v>
      </c>
      <c r="D1625" s="76">
        <f t="shared" ca="1" si="160"/>
        <v>107.34375</v>
      </c>
      <c r="E1625" s="76">
        <f t="shared" ca="1" si="160"/>
        <v>124.515625</v>
      </c>
      <c r="F1625" s="76">
        <f t="shared" ca="1" si="160"/>
        <v>145.79166666666535</v>
      </c>
      <c r="G1625" s="76">
        <f t="shared" ca="1" si="160"/>
        <v>162.96354166666535</v>
      </c>
      <c r="H1625" s="77">
        <f t="shared" ca="1" si="160"/>
        <v>180.6875</v>
      </c>
    </row>
    <row r="1626" spans="1:8" ht="15.75" thickBot="1" x14ac:dyDescent="0.3">
      <c r="A1626" s="75">
        <f t="shared" ca="1" si="159"/>
        <v>89.5</v>
      </c>
      <c r="B1626" s="76">
        <f t="shared" ca="1" si="160"/>
        <v>67.1875</v>
      </c>
      <c r="C1626" s="76">
        <f t="shared" ca="1" si="160"/>
        <v>90.916666666666003</v>
      </c>
      <c r="D1626" s="76">
        <f t="shared" ca="1" si="160"/>
        <v>107.375</v>
      </c>
      <c r="E1626" s="76">
        <f t="shared" ca="1" si="160"/>
        <v>124.5625</v>
      </c>
      <c r="F1626" s="76">
        <f t="shared" ca="1" si="160"/>
        <v>145.83333333333201</v>
      </c>
      <c r="G1626" s="76">
        <f t="shared" ca="1" si="160"/>
        <v>163.02083333333201</v>
      </c>
      <c r="H1626" s="77">
        <f t="shared" ca="1" si="160"/>
        <v>180.75</v>
      </c>
    </row>
    <row r="1627" spans="1:8" ht="15.75" thickBot="1" x14ac:dyDescent="0.3">
      <c r="A1627" s="75">
        <f t="shared" ca="1" si="159"/>
        <v>89.625</v>
      </c>
      <c r="B1627" s="76">
        <f t="shared" ca="1" si="160"/>
        <v>67.203125</v>
      </c>
      <c r="C1627" s="76">
        <f t="shared" ca="1" si="160"/>
        <v>90.937499999999332</v>
      </c>
      <c r="D1627" s="76">
        <f t="shared" ca="1" si="160"/>
        <v>107.40625</v>
      </c>
      <c r="E1627" s="76">
        <f t="shared" ca="1" si="160"/>
        <v>124.609375</v>
      </c>
      <c r="F1627" s="76">
        <f t="shared" ca="1" si="160"/>
        <v>145.87499999999866</v>
      </c>
      <c r="G1627" s="76">
        <f t="shared" ca="1" si="160"/>
        <v>163.07812499999866</v>
      </c>
      <c r="H1627" s="77">
        <f t="shared" ca="1" si="160"/>
        <v>180.8125</v>
      </c>
    </row>
    <row r="1628" spans="1:8" ht="15.75" thickBot="1" x14ac:dyDescent="0.3">
      <c r="A1628" s="75">
        <f t="shared" ca="1" si="159"/>
        <v>89.75</v>
      </c>
      <c r="B1628" s="76">
        <f t="shared" ca="1" si="160"/>
        <v>67.21875</v>
      </c>
      <c r="C1628" s="76">
        <f t="shared" ca="1" si="160"/>
        <v>90.958333333332661</v>
      </c>
      <c r="D1628" s="76">
        <f t="shared" ca="1" si="160"/>
        <v>107.4375</v>
      </c>
      <c r="E1628" s="76">
        <f t="shared" ca="1" si="160"/>
        <v>124.65625</v>
      </c>
      <c r="F1628" s="76">
        <f t="shared" ca="1" si="160"/>
        <v>145.91666666666532</v>
      </c>
      <c r="G1628" s="76">
        <f t="shared" ca="1" si="160"/>
        <v>163.13541666666532</v>
      </c>
      <c r="H1628" s="77">
        <f t="shared" ca="1" si="160"/>
        <v>180.875</v>
      </c>
    </row>
    <row r="1629" spans="1:8" ht="15.75" thickBot="1" x14ac:dyDescent="0.3">
      <c r="A1629" s="75">
        <f t="shared" ca="1" si="159"/>
        <v>89.875</v>
      </c>
      <c r="B1629" s="76">
        <f t="shared" ca="1" si="160"/>
        <v>67.234375</v>
      </c>
      <c r="C1629" s="76">
        <f t="shared" ca="1" si="160"/>
        <v>90.979166666665989</v>
      </c>
      <c r="D1629" s="76">
        <f t="shared" ca="1" si="160"/>
        <v>107.46875</v>
      </c>
      <c r="E1629" s="76">
        <f t="shared" ca="1" si="160"/>
        <v>124.703125</v>
      </c>
      <c r="F1629" s="76">
        <f t="shared" ca="1" si="160"/>
        <v>145.95833333333198</v>
      </c>
      <c r="G1629" s="76">
        <f t="shared" ca="1" si="160"/>
        <v>163.19270833333198</v>
      </c>
      <c r="H1629" s="77">
        <f t="shared" ca="1" si="160"/>
        <v>180.9375</v>
      </c>
    </row>
    <row r="1630" spans="1:8" ht="15.75" thickBot="1" x14ac:dyDescent="0.3">
      <c r="A1630" s="75">
        <f t="shared" ca="1" si="159"/>
        <v>90</v>
      </c>
      <c r="B1630" s="76">
        <f t="shared" ca="1" si="160"/>
        <v>67.25</v>
      </c>
      <c r="C1630" s="76">
        <f t="shared" ca="1" si="160"/>
        <v>90.999999999999318</v>
      </c>
      <c r="D1630" s="76">
        <f t="shared" ca="1" si="160"/>
        <v>107.5</v>
      </c>
      <c r="E1630" s="76">
        <f t="shared" ca="1" si="160"/>
        <v>124.75</v>
      </c>
      <c r="F1630" s="76">
        <f t="shared" ca="1" si="160"/>
        <v>145.99999999999864</v>
      </c>
      <c r="G1630" s="76">
        <f t="shared" ca="1" si="160"/>
        <v>163.24999999999864</v>
      </c>
      <c r="H1630" s="77">
        <f t="shared" ca="1" si="160"/>
        <v>181</v>
      </c>
    </row>
    <row r="1631" spans="1:8" ht="15.75" thickBot="1" x14ac:dyDescent="0.3">
      <c r="A1631" s="75">
        <f t="shared" ca="1" si="159"/>
        <v>90.125</v>
      </c>
      <c r="B1631" s="76">
        <f t="shared" ca="1" si="160"/>
        <v>67.265625</v>
      </c>
      <c r="C1631" s="76">
        <f t="shared" ca="1" si="160"/>
        <v>91.020833333332646</v>
      </c>
      <c r="D1631" s="76">
        <f t="shared" ca="1" si="160"/>
        <v>107.53125</v>
      </c>
      <c r="E1631" s="76">
        <f t="shared" ca="1" si="160"/>
        <v>124.796875</v>
      </c>
      <c r="F1631" s="76">
        <f t="shared" ca="1" si="160"/>
        <v>146.04166666666529</v>
      </c>
      <c r="G1631" s="76">
        <f t="shared" ca="1" si="160"/>
        <v>163.30729166666529</v>
      </c>
      <c r="H1631" s="77">
        <f t="shared" ca="1" si="160"/>
        <v>181.0625</v>
      </c>
    </row>
    <row r="1632" spans="1:8" ht="15.75" thickBot="1" x14ac:dyDescent="0.3">
      <c r="A1632" s="75">
        <f t="shared" ca="1" si="159"/>
        <v>90.25</v>
      </c>
      <c r="B1632" s="76">
        <f t="shared" ref="B1632:H1647" ca="1" si="161">IF($A1632="","",((B$1681-B$1489)/192)+B1631)</f>
        <v>67.28125</v>
      </c>
      <c r="C1632" s="76">
        <f t="shared" ca="1" si="161"/>
        <v>91.041666666665975</v>
      </c>
      <c r="D1632" s="76">
        <f t="shared" ca="1" si="161"/>
        <v>107.5625</v>
      </c>
      <c r="E1632" s="76">
        <f t="shared" ca="1" si="161"/>
        <v>124.84375</v>
      </c>
      <c r="F1632" s="76">
        <f t="shared" ca="1" si="161"/>
        <v>146.08333333333195</v>
      </c>
      <c r="G1632" s="76">
        <f t="shared" ca="1" si="161"/>
        <v>163.36458333333195</v>
      </c>
      <c r="H1632" s="77">
        <f t="shared" ca="1" si="161"/>
        <v>181.125</v>
      </c>
    </row>
    <row r="1633" spans="1:8" ht="15.75" thickBot="1" x14ac:dyDescent="0.3">
      <c r="A1633" s="75">
        <f t="shared" ca="1" si="159"/>
        <v>90.375</v>
      </c>
      <c r="B1633" s="76">
        <f t="shared" ca="1" si="161"/>
        <v>67.296875</v>
      </c>
      <c r="C1633" s="76">
        <f t="shared" ca="1" si="161"/>
        <v>91.062499999999304</v>
      </c>
      <c r="D1633" s="76">
        <f t="shared" ca="1" si="161"/>
        <v>107.59375</v>
      </c>
      <c r="E1633" s="76">
        <f t="shared" ca="1" si="161"/>
        <v>124.890625</v>
      </c>
      <c r="F1633" s="76">
        <f t="shared" ca="1" si="161"/>
        <v>146.12499999999861</v>
      </c>
      <c r="G1633" s="76">
        <f t="shared" ca="1" si="161"/>
        <v>163.42187499999861</v>
      </c>
      <c r="H1633" s="77">
        <f t="shared" ca="1" si="161"/>
        <v>181.1875</v>
      </c>
    </row>
    <row r="1634" spans="1:8" ht="15.75" thickBot="1" x14ac:dyDescent="0.3">
      <c r="A1634" s="75">
        <f t="shared" ca="1" si="159"/>
        <v>90.5</v>
      </c>
      <c r="B1634" s="76">
        <f t="shared" ca="1" si="161"/>
        <v>67.3125</v>
      </c>
      <c r="C1634" s="76">
        <f t="shared" ca="1" si="161"/>
        <v>91.083333333332632</v>
      </c>
      <c r="D1634" s="76">
        <f t="shared" ca="1" si="161"/>
        <v>107.625</v>
      </c>
      <c r="E1634" s="76">
        <f t="shared" ca="1" si="161"/>
        <v>124.9375</v>
      </c>
      <c r="F1634" s="76">
        <f t="shared" ca="1" si="161"/>
        <v>146.16666666666526</v>
      </c>
      <c r="G1634" s="76">
        <f t="shared" ca="1" si="161"/>
        <v>163.47916666666526</v>
      </c>
      <c r="H1634" s="77">
        <f t="shared" ca="1" si="161"/>
        <v>181.25</v>
      </c>
    </row>
    <row r="1635" spans="1:8" ht="15.75" thickBot="1" x14ac:dyDescent="0.3">
      <c r="A1635" s="75">
        <f t="shared" ca="1" si="159"/>
        <v>90.625</v>
      </c>
      <c r="B1635" s="76">
        <f t="shared" ca="1" si="161"/>
        <v>67.328125</v>
      </c>
      <c r="C1635" s="76">
        <f t="shared" ca="1" si="161"/>
        <v>91.104166666665961</v>
      </c>
      <c r="D1635" s="76">
        <f t="shared" ca="1" si="161"/>
        <v>107.65625</v>
      </c>
      <c r="E1635" s="76">
        <f t="shared" ca="1" si="161"/>
        <v>124.984375</v>
      </c>
      <c r="F1635" s="76">
        <f t="shared" ca="1" si="161"/>
        <v>146.20833333333192</v>
      </c>
      <c r="G1635" s="76">
        <f t="shared" ca="1" si="161"/>
        <v>163.53645833333192</v>
      </c>
      <c r="H1635" s="77">
        <f t="shared" ca="1" si="161"/>
        <v>181.3125</v>
      </c>
    </row>
    <row r="1636" spans="1:8" ht="15.75" thickBot="1" x14ac:dyDescent="0.3">
      <c r="A1636" s="75">
        <f t="shared" ca="1" si="159"/>
        <v>90.75</v>
      </c>
      <c r="B1636" s="76">
        <f t="shared" ca="1" si="161"/>
        <v>67.34375</v>
      </c>
      <c r="C1636" s="76">
        <f t="shared" ca="1" si="161"/>
        <v>91.124999999999289</v>
      </c>
      <c r="D1636" s="76">
        <f t="shared" ca="1" si="161"/>
        <v>107.6875</v>
      </c>
      <c r="E1636" s="76">
        <f t="shared" ca="1" si="161"/>
        <v>125.03125</v>
      </c>
      <c r="F1636" s="76">
        <f t="shared" ca="1" si="161"/>
        <v>146.24999999999858</v>
      </c>
      <c r="G1636" s="76">
        <f t="shared" ca="1" si="161"/>
        <v>163.59374999999858</v>
      </c>
      <c r="H1636" s="77">
        <f t="shared" ca="1" si="161"/>
        <v>181.375</v>
      </c>
    </row>
    <row r="1637" spans="1:8" ht="15.75" thickBot="1" x14ac:dyDescent="0.3">
      <c r="A1637" s="75">
        <f t="shared" ca="1" si="159"/>
        <v>90.875</v>
      </c>
      <c r="B1637" s="76">
        <f t="shared" ca="1" si="161"/>
        <v>67.359375</v>
      </c>
      <c r="C1637" s="76">
        <f t="shared" ca="1" si="161"/>
        <v>91.145833333332618</v>
      </c>
      <c r="D1637" s="76">
        <f t="shared" ca="1" si="161"/>
        <v>107.71875</v>
      </c>
      <c r="E1637" s="76">
        <f t="shared" ca="1" si="161"/>
        <v>125.078125</v>
      </c>
      <c r="F1637" s="76">
        <f t="shared" ca="1" si="161"/>
        <v>146.29166666666524</v>
      </c>
      <c r="G1637" s="76">
        <f t="shared" ca="1" si="161"/>
        <v>163.65104166666524</v>
      </c>
      <c r="H1637" s="77">
        <f t="shared" ca="1" si="161"/>
        <v>181.4375</v>
      </c>
    </row>
    <row r="1638" spans="1:8" ht="15.75" thickBot="1" x14ac:dyDescent="0.3">
      <c r="A1638" s="75">
        <f t="shared" ca="1" si="159"/>
        <v>91</v>
      </c>
      <c r="B1638" s="76">
        <f t="shared" ca="1" si="161"/>
        <v>67.375</v>
      </c>
      <c r="C1638" s="76">
        <f t="shared" ca="1" si="161"/>
        <v>91.166666666665947</v>
      </c>
      <c r="D1638" s="76">
        <f t="shared" ca="1" si="161"/>
        <v>107.75</v>
      </c>
      <c r="E1638" s="76">
        <f t="shared" ca="1" si="161"/>
        <v>125.125</v>
      </c>
      <c r="F1638" s="76">
        <f t="shared" ca="1" si="161"/>
        <v>146.33333333333189</v>
      </c>
      <c r="G1638" s="76">
        <f t="shared" ca="1" si="161"/>
        <v>163.70833333333189</v>
      </c>
      <c r="H1638" s="77">
        <f t="shared" ca="1" si="161"/>
        <v>181.5</v>
      </c>
    </row>
    <row r="1639" spans="1:8" ht="15.75" thickBot="1" x14ac:dyDescent="0.3">
      <c r="A1639" s="75">
        <f t="shared" ca="1" si="159"/>
        <v>91.125</v>
      </c>
      <c r="B1639" s="76">
        <f t="shared" ca="1" si="161"/>
        <v>67.390625</v>
      </c>
      <c r="C1639" s="76">
        <f t="shared" ca="1" si="161"/>
        <v>91.187499999999275</v>
      </c>
      <c r="D1639" s="76">
        <f t="shared" ca="1" si="161"/>
        <v>107.78125</v>
      </c>
      <c r="E1639" s="76">
        <f t="shared" ca="1" si="161"/>
        <v>125.171875</v>
      </c>
      <c r="F1639" s="76">
        <f t="shared" ca="1" si="161"/>
        <v>146.37499999999855</v>
      </c>
      <c r="G1639" s="76">
        <f t="shared" ca="1" si="161"/>
        <v>163.76562499999855</v>
      </c>
      <c r="H1639" s="77">
        <f t="shared" ca="1" si="161"/>
        <v>181.5625</v>
      </c>
    </row>
    <row r="1640" spans="1:8" ht="15.75" thickBot="1" x14ac:dyDescent="0.3">
      <c r="A1640" s="75">
        <f t="shared" ca="1" si="159"/>
        <v>91.25</v>
      </c>
      <c r="B1640" s="76">
        <f t="shared" ca="1" si="161"/>
        <v>67.40625</v>
      </c>
      <c r="C1640" s="76">
        <f t="shared" ca="1" si="161"/>
        <v>91.208333333332604</v>
      </c>
      <c r="D1640" s="76">
        <f t="shared" ca="1" si="161"/>
        <v>107.8125</v>
      </c>
      <c r="E1640" s="76">
        <f t="shared" ca="1" si="161"/>
        <v>125.21875</v>
      </c>
      <c r="F1640" s="76">
        <f t="shared" ca="1" si="161"/>
        <v>146.41666666666521</v>
      </c>
      <c r="G1640" s="76">
        <f t="shared" ca="1" si="161"/>
        <v>163.82291666666521</v>
      </c>
      <c r="H1640" s="77">
        <f t="shared" ca="1" si="161"/>
        <v>181.625</v>
      </c>
    </row>
    <row r="1641" spans="1:8" ht="15.75" thickBot="1" x14ac:dyDescent="0.3">
      <c r="A1641" s="75">
        <f t="shared" ca="1" si="159"/>
        <v>91.375</v>
      </c>
      <c r="B1641" s="76">
        <f t="shared" ca="1" si="161"/>
        <v>67.421875</v>
      </c>
      <c r="C1641" s="76">
        <f t="shared" ca="1" si="161"/>
        <v>91.229166666665932</v>
      </c>
      <c r="D1641" s="76">
        <f t="shared" ca="1" si="161"/>
        <v>107.84375</v>
      </c>
      <c r="E1641" s="76">
        <f t="shared" ca="1" si="161"/>
        <v>125.265625</v>
      </c>
      <c r="F1641" s="76">
        <f t="shared" ca="1" si="161"/>
        <v>146.45833333333186</v>
      </c>
      <c r="G1641" s="76">
        <f t="shared" ca="1" si="161"/>
        <v>163.88020833333186</v>
      </c>
      <c r="H1641" s="77">
        <f t="shared" ca="1" si="161"/>
        <v>181.6875</v>
      </c>
    </row>
    <row r="1642" spans="1:8" ht="15.75" thickBot="1" x14ac:dyDescent="0.3">
      <c r="A1642" s="75">
        <f t="shared" ca="1" si="159"/>
        <v>91.5</v>
      </c>
      <c r="B1642" s="76">
        <f t="shared" ca="1" si="161"/>
        <v>67.4375</v>
      </c>
      <c r="C1642" s="76">
        <f t="shared" ca="1" si="161"/>
        <v>91.249999999999261</v>
      </c>
      <c r="D1642" s="76">
        <f t="shared" ca="1" si="161"/>
        <v>107.875</v>
      </c>
      <c r="E1642" s="76">
        <f t="shared" ca="1" si="161"/>
        <v>125.3125</v>
      </c>
      <c r="F1642" s="76">
        <f t="shared" ca="1" si="161"/>
        <v>146.49999999999852</v>
      </c>
      <c r="G1642" s="76">
        <f t="shared" ca="1" si="161"/>
        <v>163.93749999999852</v>
      </c>
      <c r="H1642" s="77">
        <f t="shared" ca="1" si="161"/>
        <v>181.75</v>
      </c>
    </row>
    <row r="1643" spans="1:8" ht="15.75" thickBot="1" x14ac:dyDescent="0.3">
      <c r="A1643" s="75">
        <f t="shared" ca="1" si="159"/>
        <v>91.625</v>
      </c>
      <c r="B1643" s="76">
        <f t="shared" ca="1" si="161"/>
        <v>67.453125</v>
      </c>
      <c r="C1643" s="76">
        <f t="shared" ca="1" si="161"/>
        <v>91.27083333333259</v>
      </c>
      <c r="D1643" s="76">
        <f t="shared" ca="1" si="161"/>
        <v>107.90625</v>
      </c>
      <c r="E1643" s="76">
        <f t="shared" ca="1" si="161"/>
        <v>125.359375</v>
      </c>
      <c r="F1643" s="76">
        <f t="shared" ca="1" si="161"/>
        <v>146.54166666666518</v>
      </c>
      <c r="G1643" s="76">
        <f t="shared" ca="1" si="161"/>
        <v>163.99479166666518</v>
      </c>
      <c r="H1643" s="77">
        <f t="shared" ca="1" si="161"/>
        <v>181.8125</v>
      </c>
    </row>
    <row r="1644" spans="1:8" ht="15.75" thickBot="1" x14ac:dyDescent="0.3">
      <c r="A1644" s="75">
        <f t="shared" ca="1" si="159"/>
        <v>91.75</v>
      </c>
      <c r="B1644" s="76">
        <f t="shared" ca="1" si="161"/>
        <v>67.46875</v>
      </c>
      <c r="C1644" s="76">
        <f t="shared" ca="1" si="161"/>
        <v>91.291666666665918</v>
      </c>
      <c r="D1644" s="76">
        <f t="shared" ca="1" si="161"/>
        <v>107.9375</v>
      </c>
      <c r="E1644" s="76">
        <f t="shared" ca="1" si="161"/>
        <v>125.40625</v>
      </c>
      <c r="F1644" s="76">
        <f t="shared" ca="1" si="161"/>
        <v>146.58333333333184</v>
      </c>
      <c r="G1644" s="76">
        <f t="shared" ca="1" si="161"/>
        <v>164.05208333333184</v>
      </c>
      <c r="H1644" s="77">
        <f t="shared" ca="1" si="161"/>
        <v>181.875</v>
      </c>
    </row>
    <row r="1645" spans="1:8" ht="15.75" thickBot="1" x14ac:dyDescent="0.3">
      <c r="A1645" s="75">
        <f t="shared" ca="1" si="159"/>
        <v>91.875</v>
      </c>
      <c r="B1645" s="76">
        <f t="shared" ca="1" si="161"/>
        <v>67.484375</v>
      </c>
      <c r="C1645" s="76">
        <f t="shared" ca="1" si="161"/>
        <v>91.312499999999247</v>
      </c>
      <c r="D1645" s="76">
        <f t="shared" ca="1" si="161"/>
        <v>107.96875</v>
      </c>
      <c r="E1645" s="76">
        <f t="shared" ca="1" si="161"/>
        <v>125.453125</v>
      </c>
      <c r="F1645" s="76">
        <f t="shared" ca="1" si="161"/>
        <v>146.62499999999849</v>
      </c>
      <c r="G1645" s="76">
        <f t="shared" ca="1" si="161"/>
        <v>164.10937499999849</v>
      </c>
      <c r="H1645" s="77">
        <f t="shared" ca="1" si="161"/>
        <v>181.9375</v>
      </c>
    </row>
    <row r="1646" spans="1:8" ht="15.75" thickBot="1" x14ac:dyDescent="0.3">
      <c r="A1646" s="75">
        <f t="shared" ca="1" si="159"/>
        <v>92</v>
      </c>
      <c r="B1646" s="76">
        <f t="shared" ca="1" si="161"/>
        <v>67.5</v>
      </c>
      <c r="C1646" s="76">
        <f t="shared" ca="1" si="161"/>
        <v>91.333333333332575</v>
      </c>
      <c r="D1646" s="76">
        <f t="shared" ca="1" si="161"/>
        <v>108</v>
      </c>
      <c r="E1646" s="76">
        <f t="shared" ca="1" si="161"/>
        <v>125.5</v>
      </c>
      <c r="F1646" s="76">
        <f t="shared" ca="1" si="161"/>
        <v>146.66666666666515</v>
      </c>
      <c r="G1646" s="76">
        <f t="shared" ca="1" si="161"/>
        <v>164.16666666666515</v>
      </c>
      <c r="H1646" s="77">
        <f t="shared" ca="1" si="161"/>
        <v>182</v>
      </c>
    </row>
    <row r="1647" spans="1:8" ht="15.75" thickBot="1" x14ac:dyDescent="0.3">
      <c r="A1647" s="75">
        <f t="shared" ca="1" si="159"/>
        <v>92.125</v>
      </c>
      <c r="B1647" s="76">
        <f t="shared" ca="1" si="161"/>
        <v>67.515625</v>
      </c>
      <c r="C1647" s="76">
        <f t="shared" ca="1" si="161"/>
        <v>91.354166666665904</v>
      </c>
      <c r="D1647" s="76">
        <f t="shared" ca="1" si="161"/>
        <v>108.03125</v>
      </c>
      <c r="E1647" s="76">
        <f t="shared" ca="1" si="161"/>
        <v>125.546875</v>
      </c>
      <c r="F1647" s="76">
        <f t="shared" ca="1" si="161"/>
        <v>146.70833333333181</v>
      </c>
      <c r="G1647" s="76">
        <f t="shared" ca="1" si="161"/>
        <v>164.22395833333181</v>
      </c>
      <c r="H1647" s="77">
        <f t="shared" ca="1" si="161"/>
        <v>182.0625</v>
      </c>
    </row>
    <row r="1648" spans="1:8" ht="15.75" thickBot="1" x14ac:dyDescent="0.3">
      <c r="A1648" s="75">
        <f t="shared" ca="1" si="159"/>
        <v>92.25</v>
      </c>
      <c r="B1648" s="76">
        <f t="shared" ref="B1648:H1663" ca="1" si="162">IF($A1648="","",((B$1681-B$1489)/192)+B1647)</f>
        <v>67.53125</v>
      </c>
      <c r="C1648" s="76">
        <f t="shared" ca="1" si="162"/>
        <v>91.374999999999233</v>
      </c>
      <c r="D1648" s="76">
        <f t="shared" ca="1" si="162"/>
        <v>108.0625</v>
      </c>
      <c r="E1648" s="76">
        <f t="shared" ca="1" si="162"/>
        <v>125.59375</v>
      </c>
      <c r="F1648" s="76">
        <f t="shared" ca="1" si="162"/>
        <v>146.74999999999847</v>
      </c>
      <c r="G1648" s="76">
        <f t="shared" ca="1" si="162"/>
        <v>164.28124999999847</v>
      </c>
      <c r="H1648" s="77">
        <f t="shared" ca="1" si="162"/>
        <v>182.125</v>
      </c>
    </row>
    <row r="1649" spans="1:8" ht="15.75" thickBot="1" x14ac:dyDescent="0.3">
      <c r="A1649" s="75">
        <f t="shared" ca="1" si="159"/>
        <v>92.375</v>
      </c>
      <c r="B1649" s="76">
        <f t="shared" ca="1" si="162"/>
        <v>67.546875</v>
      </c>
      <c r="C1649" s="76">
        <f t="shared" ca="1" si="162"/>
        <v>91.395833333332561</v>
      </c>
      <c r="D1649" s="76">
        <f t="shared" ca="1" si="162"/>
        <v>108.09375</v>
      </c>
      <c r="E1649" s="76">
        <f t="shared" ca="1" si="162"/>
        <v>125.640625</v>
      </c>
      <c r="F1649" s="76">
        <f t="shared" ca="1" si="162"/>
        <v>146.79166666666512</v>
      </c>
      <c r="G1649" s="76">
        <f t="shared" ca="1" si="162"/>
        <v>164.33854166666512</v>
      </c>
      <c r="H1649" s="77">
        <f t="shared" ca="1" si="162"/>
        <v>182.1875</v>
      </c>
    </row>
    <row r="1650" spans="1:8" ht="15.75" thickBot="1" x14ac:dyDescent="0.3">
      <c r="A1650" s="75">
        <f t="shared" ca="1" si="159"/>
        <v>92.5</v>
      </c>
      <c r="B1650" s="76">
        <f t="shared" ca="1" si="162"/>
        <v>67.5625</v>
      </c>
      <c r="C1650" s="76">
        <f t="shared" ca="1" si="162"/>
        <v>91.41666666666589</v>
      </c>
      <c r="D1650" s="76">
        <f t="shared" ca="1" si="162"/>
        <v>108.125</v>
      </c>
      <c r="E1650" s="76">
        <f t="shared" ca="1" si="162"/>
        <v>125.6875</v>
      </c>
      <c r="F1650" s="76">
        <f t="shared" ca="1" si="162"/>
        <v>146.83333333333178</v>
      </c>
      <c r="G1650" s="76">
        <f t="shared" ca="1" si="162"/>
        <v>164.39583333333178</v>
      </c>
      <c r="H1650" s="77">
        <f t="shared" ca="1" si="162"/>
        <v>182.25</v>
      </c>
    </row>
    <row r="1651" spans="1:8" ht="15.75" thickBot="1" x14ac:dyDescent="0.3">
      <c r="A1651" s="75">
        <f t="shared" ca="1" si="159"/>
        <v>92.625</v>
      </c>
      <c r="B1651" s="76">
        <f t="shared" ca="1" si="162"/>
        <v>67.578125</v>
      </c>
      <c r="C1651" s="76">
        <f t="shared" ca="1" si="162"/>
        <v>91.437499999999218</v>
      </c>
      <c r="D1651" s="76">
        <f t="shared" ca="1" si="162"/>
        <v>108.15625</v>
      </c>
      <c r="E1651" s="76">
        <f t="shared" ca="1" si="162"/>
        <v>125.734375</v>
      </c>
      <c r="F1651" s="76">
        <f t="shared" ca="1" si="162"/>
        <v>146.87499999999844</v>
      </c>
      <c r="G1651" s="76">
        <f t="shared" ca="1" si="162"/>
        <v>164.45312499999844</v>
      </c>
      <c r="H1651" s="77">
        <f t="shared" ca="1" si="162"/>
        <v>182.3125</v>
      </c>
    </row>
    <row r="1652" spans="1:8" ht="15.75" thickBot="1" x14ac:dyDescent="0.3">
      <c r="A1652" s="75">
        <f t="shared" ca="1" si="159"/>
        <v>92.75</v>
      </c>
      <c r="B1652" s="76">
        <f t="shared" ca="1" si="162"/>
        <v>67.59375</v>
      </c>
      <c r="C1652" s="76">
        <f t="shared" ca="1" si="162"/>
        <v>91.458333333332547</v>
      </c>
      <c r="D1652" s="76">
        <f t="shared" ca="1" si="162"/>
        <v>108.1875</v>
      </c>
      <c r="E1652" s="76">
        <f t="shared" ca="1" si="162"/>
        <v>125.78125</v>
      </c>
      <c r="F1652" s="76">
        <f t="shared" ca="1" si="162"/>
        <v>146.91666666666509</v>
      </c>
      <c r="G1652" s="76">
        <f t="shared" ca="1" si="162"/>
        <v>164.51041666666509</v>
      </c>
      <c r="H1652" s="77">
        <f t="shared" ca="1" si="162"/>
        <v>182.375</v>
      </c>
    </row>
    <row r="1653" spans="1:8" ht="15.75" thickBot="1" x14ac:dyDescent="0.3">
      <c r="A1653" s="75">
        <f t="shared" ca="1" si="159"/>
        <v>92.875</v>
      </c>
      <c r="B1653" s="76">
        <f t="shared" ca="1" si="162"/>
        <v>67.609375</v>
      </c>
      <c r="C1653" s="76">
        <f t="shared" ca="1" si="162"/>
        <v>91.479166666665876</v>
      </c>
      <c r="D1653" s="76">
        <f t="shared" ca="1" si="162"/>
        <v>108.21875</v>
      </c>
      <c r="E1653" s="76">
        <f t="shared" ca="1" si="162"/>
        <v>125.828125</v>
      </c>
      <c r="F1653" s="76">
        <f t="shared" ca="1" si="162"/>
        <v>146.95833333333175</v>
      </c>
      <c r="G1653" s="76">
        <f t="shared" ca="1" si="162"/>
        <v>164.56770833333175</v>
      </c>
      <c r="H1653" s="77">
        <f t="shared" ca="1" si="162"/>
        <v>182.4375</v>
      </c>
    </row>
    <row r="1654" spans="1:8" ht="15.75" thickBot="1" x14ac:dyDescent="0.3">
      <c r="A1654" s="75">
        <f t="shared" ca="1" si="159"/>
        <v>93</v>
      </c>
      <c r="B1654" s="76">
        <f t="shared" ca="1" si="162"/>
        <v>67.625</v>
      </c>
      <c r="C1654" s="76">
        <f t="shared" ca="1" si="162"/>
        <v>91.499999999999204</v>
      </c>
      <c r="D1654" s="76">
        <f t="shared" ca="1" si="162"/>
        <v>108.25</v>
      </c>
      <c r="E1654" s="76">
        <f t="shared" ca="1" si="162"/>
        <v>125.875</v>
      </c>
      <c r="F1654" s="76">
        <f t="shared" ca="1" si="162"/>
        <v>146.99999999999841</v>
      </c>
      <c r="G1654" s="76">
        <f t="shared" ca="1" si="162"/>
        <v>164.62499999999841</v>
      </c>
      <c r="H1654" s="77">
        <f t="shared" ca="1" si="162"/>
        <v>182.5</v>
      </c>
    </row>
    <row r="1655" spans="1:8" ht="15.75" thickBot="1" x14ac:dyDescent="0.3">
      <c r="A1655" s="75">
        <f t="shared" ca="1" si="159"/>
        <v>93.125</v>
      </c>
      <c r="B1655" s="76">
        <f t="shared" ca="1" si="162"/>
        <v>67.640625</v>
      </c>
      <c r="C1655" s="76">
        <f t="shared" ca="1" si="162"/>
        <v>91.520833333332533</v>
      </c>
      <c r="D1655" s="76">
        <f t="shared" ca="1" si="162"/>
        <v>108.28125</v>
      </c>
      <c r="E1655" s="76">
        <f t="shared" ca="1" si="162"/>
        <v>125.921875</v>
      </c>
      <c r="F1655" s="76">
        <f t="shared" ca="1" si="162"/>
        <v>147.04166666666507</v>
      </c>
      <c r="G1655" s="76">
        <f t="shared" ca="1" si="162"/>
        <v>164.68229166666507</v>
      </c>
      <c r="H1655" s="77">
        <f t="shared" ca="1" si="162"/>
        <v>182.5625</v>
      </c>
    </row>
    <row r="1656" spans="1:8" ht="15.75" thickBot="1" x14ac:dyDescent="0.3">
      <c r="A1656" s="75">
        <f t="shared" ca="1" si="159"/>
        <v>93.25</v>
      </c>
      <c r="B1656" s="76">
        <f t="shared" ca="1" si="162"/>
        <v>67.65625</v>
      </c>
      <c r="C1656" s="76">
        <f t="shared" ca="1" si="162"/>
        <v>91.541666666665861</v>
      </c>
      <c r="D1656" s="76">
        <f t="shared" ca="1" si="162"/>
        <v>108.3125</v>
      </c>
      <c r="E1656" s="76">
        <f t="shared" ca="1" si="162"/>
        <v>125.96875</v>
      </c>
      <c r="F1656" s="76">
        <f t="shared" ca="1" si="162"/>
        <v>147.08333333333172</v>
      </c>
      <c r="G1656" s="76">
        <f t="shared" ca="1" si="162"/>
        <v>164.73958333333172</v>
      </c>
      <c r="H1656" s="77">
        <f t="shared" ca="1" si="162"/>
        <v>182.625</v>
      </c>
    </row>
    <row r="1657" spans="1:8" ht="15.75" thickBot="1" x14ac:dyDescent="0.3">
      <c r="A1657" s="75">
        <f t="shared" ca="1" si="159"/>
        <v>93.375</v>
      </c>
      <c r="B1657" s="76">
        <f t="shared" ca="1" si="162"/>
        <v>67.671875</v>
      </c>
      <c r="C1657" s="76">
        <f t="shared" ca="1" si="162"/>
        <v>91.56249999999919</v>
      </c>
      <c r="D1657" s="76">
        <f t="shared" ca="1" si="162"/>
        <v>108.34375</v>
      </c>
      <c r="E1657" s="76">
        <f t="shared" ca="1" si="162"/>
        <v>126.015625</v>
      </c>
      <c r="F1657" s="76">
        <f t="shared" ca="1" si="162"/>
        <v>147.12499999999838</v>
      </c>
      <c r="G1657" s="76">
        <f t="shared" ca="1" si="162"/>
        <v>164.79687499999838</v>
      </c>
      <c r="H1657" s="77">
        <f t="shared" ca="1" si="162"/>
        <v>182.6875</v>
      </c>
    </row>
    <row r="1658" spans="1:8" ht="15.75" thickBot="1" x14ac:dyDescent="0.3">
      <c r="A1658" s="75">
        <f t="shared" ca="1" si="159"/>
        <v>93.5</v>
      </c>
      <c r="B1658" s="76">
        <f t="shared" ca="1" si="162"/>
        <v>67.6875</v>
      </c>
      <c r="C1658" s="76">
        <f t="shared" ca="1" si="162"/>
        <v>91.583333333332519</v>
      </c>
      <c r="D1658" s="76">
        <f t="shared" ca="1" si="162"/>
        <v>108.375</v>
      </c>
      <c r="E1658" s="76">
        <f t="shared" ca="1" si="162"/>
        <v>126.0625</v>
      </c>
      <c r="F1658" s="76">
        <f t="shared" ca="1" si="162"/>
        <v>147.16666666666504</v>
      </c>
      <c r="G1658" s="76">
        <f t="shared" ca="1" si="162"/>
        <v>164.85416666666504</v>
      </c>
      <c r="H1658" s="77">
        <f t="shared" ca="1" si="162"/>
        <v>182.75</v>
      </c>
    </row>
    <row r="1659" spans="1:8" ht="15.75" thickBot="1" x14ac:dyDescent="0.3">
      <c r="A1659" s="75">
        <f t="shared" ca="1" si="159"/>
        <v>93.625</v>
      </c>
      <c r="B1659" s="76">
        <f t="shared" ca="1" si="162"/>
        <v>67.703125</v>
      </c>
      <c r="C1659" s="76">
        <f t="shared" ca="1" si="162"/>
        <v>91.604166666665847</v>
      </c>
      <c r="D1659" s="76">
        <f t="shared" ca="1" si="162"/>
        <v>108.40625</v>
      </c>
      <c r="E1659" s="76">
        <f t="shared" ca="1" si="162"/>
        <v>126.109375</v>
      </c>
      <c r="F1659" s="76">
        <f t="shared" ca="1" si="162"/>
        <v>147.20833333333169</v>
      </c>
      <c r="G1659" s="76">
        <f t="shared" ca="1" si="162"/>
        <v>164.91145833333169</v>
      </c>
      <c r="H1659" s="77">
        <f t="shared" ca="1" si="162"/>
        <v>182.8125</v>
      </c>
    </row>
    <row r="1660" spans="1:8" ht="15.75" thickBot="1" x14ac:dyDescent="0.3">
      <c r="A1660" s="75">
        <f t="shared" ca="1" si="159"/>
        <v>93.75</v>
      </c>
      <c r="B1660" s="76">
        <f t="shared" ca="1" si="162"/>
        <v>67.71875</v>
      </c>
      <c r="C1660" s="76">
        <f t="shared" ca="1" si="162"/>
        <v>91.624999999999176</v>
      </c>
      <c r="D1660" s="76">
        <f t="shared" ca="1" si="162"/>
        <v>108.4375</v>
      </c>
      <c r="E1660" s="76">
        <f t="shared" ca="1" si="162"/>
        <v>126.15625</v>
      </c>
      <c r="F1660" s="76">
        <f t="shared" ca="1" si="162"/>
        <v>147.24999999999835</v>
      </c>
      <c r="G1660" s="76">
        <f t="shared" ca="1" si="162"/>
        <v>164.96874999999835</v>
      </c>
      <c r="H1660" s="77">
        <f t="shared" ca="1" si="162"/>
        <v>182.875</v>
      </c>
    </row>
    <row r="1661" spans="1:8" ht="15.75" thickBot="1" x14ac:dyDescent="0.3">
      <c r="A1661" s="75">
        <f t="shared" ca="1" si="159"/>
        <v>93.875</v>
      </c>
      <c r="B1661" s="76">
        <f t="shared" ca="1" si="162"/>
        <v>67.734375</v>
      </c>
      <c r="C1661" s="76">
        <f t="shared" ca="1" si="162"/>
        <v>91.645833333332504</v>
      </c>
      <c r="D1661" s="76">
        <f t="shared" ca="1" si="162"/>
        <v>108.46875</v>
      </c>
      <c r="E1661" s="76">
        <f t="shared" ca="1" si="162"/>
        <v>126.203125</v>
      </c>
      <c r="F1661" s="76">
        <f t="shared" ca="1" si="162"/>
        <v>147.29166666666501</v>
      </c>
      <c r="G1661" s="76">
        <f t="shared" ca="1" si="162"/>
        <v>165.02604166666501</v>
      </c>
      <c r="H1661" s="77">
        <f t="shared" ca="1" si="162"/>
        <v>182.9375</v>
      </c>
    </row>
    <row r="1662" spans="1:8" ht="15.75" thickBot="1" x14ac:dyDescent="0.3">
      <c r="A1662" s="75">
        <f t="shared" ca="1" si="159"/>
        <v>94</v>
      </c>
      <c r="B1662" s="76">
        <f t="shared" ca="1" si="162"/>
        <v>67.75</v>
      </c>
      <c r="C1662" s="76">
        <f t="shared" ca="1" si="162"/>
        <v>91.666666666665833</v>
      </c>
      <c r="D1662" s="76">
        <f t="shared" ca="1" si="162"/>
        <v>108.5</v>
      </c>
      <c r="E1662" s="76">
        <f t="shared" ca="1" si="162"/>
        <v>126.25</v>
      </c>
      <c r="F1662" s="76">
        <f t="shared" ca="1" si="162"/>
        <v>147.33333333333167</v>
      </c>
      <c r="G1662" s="76">
        <f t="shared" ca="1" si="162"/>
        <v>165.08333333333167</v>
      </c>
      <c r="H1662" s="77">
        <f t="shared" ca="1" si="162"/>
        <v>183</v>
      </c>
    </row>
    <row r="1663" spans="1:8" ht="15.75" thickBot="1" x14ac:dyDescent="0.3">
      <c r="A1663" s="75">
        <f t="shared" ca="1" si="159"/>
        <v>94.125</v>
      </c>
      <c r="B1663" s="76">
        <f t="shared" ca="1" si="162"/>
        <v>67.765625</v>
      </c>
      <c r="C1663" s="76">
        <f t="shared" ca="1" si="162"/>
        <v>91.687499999999162</v>
      </c>
      <c r="D1663" s="76">
        <f t="shared" ca="1" si="162"/>
        <v>108.53125</v>
      </c>
      <c r="E1663" s="76">
        <f t="shared" ca="1" si="162"/>
        <v>126.296875</v>
      </c>
      <c r="F1663" s="76">
        <f t="shared" ca="1" si="162"/>
        <v>147.37499999999832</v>
      </c>
      <c r="G1663" s="76">
        <f t="shared" ca="1" si="162"/>
        <v>165.14062499999832</v>
      </c>
      <c r="H1663" s="77">
        <f t="shared" ca="1" si="162"/>
        <v>183.0625</v>
      </c>
    </row>
    <row r="1664" spans="1:8" ht="15.75" thickBot="1" x14ac:dyDescent="0.3">
      <c r="A1664" s="75">
        <f t="shared" ca="1" si="159"/>
        <v>94.25</v>
      </c>
      <c r="B1664" s="76">
        <f t="shared" ref="B1664:H1677" ca="1" si="163">IF($A1664="","",((B$1681-B$1489)/192)+B1663)</f>
        <v>67.78125</v>
      </c>
      <c r="C1664" s="76">
        <f t="shared" ca="1" si="163"/>
        <v>91.70833333333249</v>
      </c>
      <c r="D1664" s="76">
        <f t="shared" ca="1" si="163"/>
        <v>108.5625</v>
      </c>
      <c r="E1664" s="76">
        <f t="shared" ca="1" si="163"/>
        <v>126.34375</v>
      </c>
      <c r="F1664" s="76">
        <f t="shared" ca="1" si="163"/>
        <v>147.41666666666498</v>
      </c>
      <c r="G1664" s="76">
        <f t="shared" ca="1" si="163"/>
        <v>165.19791666666498</v>
      </c>
      <c r="H1664" s="77">
        <f t="shared" ca="1" si="163"/>
        <v>183.125</v>
      </c>
    </row>
    <row r="1665" spans="1:8" ht="15.75" thickBot="1" x14ac:dyDescent="0.3">
      <c r="A1665" s="75">
        <f t="shared" ca="1" si="159"/>
        <v>94.375</v>
      </c>
      <c r="B1665" s="76">
        <f t="shared" ca="1" si="163"/>
        <v>67.796875</v>
      </c>
      <c r="C1665" s="76">
        <f t="shared" ca="1" si="163"/>
        <v>91.729166666665819</v>
      </c>
      <c r="D1665" s="76">
        <f t="shared" ca="1" si="163"/>
        <v>108.59375</v>
      </c>
      <c r="E1665" s="76">
        <f t="shared" ca="1" si="163"/>
        <v>126.390625</v>
      </c>
      <c r="F1665" s="76">
        <f t="shared" ca="1" si="163"/>
        <v>147.45833333333164</v>
      </c>
      <c r="G1665" s="76">
        <f t="shared" ca="1" si="163"/>
        <v>165.25520833333164</v>
      </c>
      <c r="H1665" s="77">
        <f t="shared" ca="1" si="163"/>
        <v>183.1875</v>
      </c>
    </row>
    <row r="1666" spans="1:8" ht="15.75" thickBot="1" x14ac:dyDescent="0.3">
      <c r="A1666" s="75">
        <f t="shared" ca="1" si="159"/>
        <v>94.5</v>
      </c>
      <c r="B1666" s="76">
        <f t="shared" ca="1" si="163"/>
        <v>67.8125</v>
      </c>
      <c r="C1666" s="76">
        <f t="shared" ca="1" si="163"/>
        <v>91.749999999999147</v>
      </c>
      <c r="D1666" s="76">
        <f t="shared" ca="1" si="163"/>
        <v>108.625</v>
      </c>
      <c r="E1666" s="76">
        <f t="shared" ca="1" si="163"/>
        <v>126.4375</v>
      </c>
      <c r="F1666" s="76">
        <f t="shared" ca="1" si="163"/>
        <v>147.49999999999829</v>
      </c>
      <c r="G1666" s="76">
        <f t="shared" ca="1" si="163"/>
        <v>165.31249999999829</v>
      </c>
      <c r="H1666" s="77">
        <f t="shared" ca="1" si="163"/>
        <v>183.25</v>
      </c>
    </row>
    <row r="1667" spans="1:8" ht="15.75" thickBot="1" x14ac:dyDescent="0.3">
      <c r="A1667" s="75">
        <f t="shared" ca="1" si="159"/>
        <v>94.625</v>
      </c>
      <c r="B1667" s="76">
        <f t="shared" ca="1" si="163"/>
        <v>67.828125</v>
      </c>
      <c r="C1667" s="76">
        <f t="shared" ca="1" si="163"/>
        <v>91.770833333332476</v>
      </c>
      <c r="D1667" s="76">
        <f t="shared" ca="1" si="163"/>
        <v>108.65625</v>
      </c>
      <c r="E1667" s="76">
        <f t="shared" ca="1" si="163"/>
        <v>126.484375</v>
      </c>
      <c r="F1667" s="76">
        <f t="shared" ca="1" si="163"/>
        <v>147.54166666666495</v>
      </c>
      <c r="G1667" s="76">
        <f t="shared" ca="1" si="163"/>
        <v>165.36979166666495</v>
      </c>
      <c r="H1667" s="77">
        <f t="shared" ca="1" si="163"/>
        <v>183.3125</v>
      </c>
    </row>
    <row r="1668" spans="1:8" ht="15.75" thickBot="1" x14ac:dyDescent="0.3">
      <c r="A1668" s="75">
        <f t="shared" ca="1" si="159"/>
        <v>94.75</v>
      </c>
      <c r="B1668" s="76">
        <f t="shared" ca="1" si="163"/>
        <v>67.84375</v>
      </c>
      <c r="C1668" s="76">
        <f t="shared" ca="1" si="163"/>
        <v>91.791666666665805</v>
      </c>
      <c r="D1668" s="76">
        <f t="shared" ca="1" si="163"/>
        <v>108.6875</v>
      </c>
      <c r="E1668" s="76">
        <f t="shared" ca="1" si="163"/>
        <v>126.53125</v>
      </c>
      <c r="F1668" s="76">
        <f t="shared" ca="1" si="163"/>
        <v>147.58333333333161</v>
      </c>
      <c r="G1668" s="76">
        <f t="shared" ca="1" si="163"/>
        <v>165.42708333333161</v>
      </c>
      <c r="H1668" s="77">
        <f t="shared" ca="1" si="163"/>
        <v>183.375</v>
      </c>
    </row>
    <row r="1669" spans="1:8" ht="15.75" thickBot="1" x14ac:dyDescent="0.3">
      <c r="A1669" s="75">
        <f t="shared" ca="1" si="159"/>
        <v>94.875</v>
      </c>
      <c r="B1669" s="76">
        <f t="shared" ca="1" si="163"/>
        <v>67.859375</v>
      </c>
      <c r="C1669" s="76">
        <f t="shared" ca="1" si="163"/>
        <v>91.812499999999133</v>
      </c>
      <c r="D1669" s="76">
        <f t="shared" ca="1" si="163"/>
        <v>108.71875</v>
      </c>
      <c r="E1669" s="76">
        <f t="shared" ca="1" si="163"/>
        <v>126.578125</v>
      </c>
      <c r="F1669" s="76">
        <f t="shared" ca="1" si="163"/>
        <v>147.62499999999827</v>
      </c>
      <c r="G1669" s="76">
        <f t="shared" ca="1" si="163"/>
        <v>165.48437499999827</v>
      </c>
      <c r="H1669" s="77">
        <f t="shared" ca="1" si="163"/>
        <v>183.4375</v>
      </c>
    </row>
    <row r="1670" spans="1:8" ht="15.75" thickBot="1" x14ac:dyDescent="0.3">
      <c r="A1670" s="75">
        <f t="shared" ca="1" si="159"/>
        <v>95</v>
      </c>
      <c r="B1670" s="76">
        <f t="shared" ca="1" si="163"/>
        <v>67.875</v>
      </c>
      <c r="C1670" s="76">
        <f t="shared" ca="1" si="163"/>
        <v>91.833333333332462</v>
      </c>
      <c r="D1670" s="76">
        <f t="shared" ca="1" si="163"/>
        <v>108.75</v>
      </c>
      <c r="E1670" s="76">
        <f t="shared" ca="1" si="163"/>
        <v>126.625</v>
      </c>
      <c r="F1670" s="76">
        <f t="shared" ca="1" si="163"/>
        <v>147.66666666666492</v>
      </c>
      <c r="G1670" s="76">
        <f t="shared" ca="1" si="163"/>
        <v>165.54166666666492</v>
      </c>
      <c r="H1670" s="77">
        <f t="shared" ca="1" si="163"/>
        <v>183.5</v>
      </c>
    </row>
    <row r="1671" spans="1:8" ht="15.75" thickBot="1" x14ac:dyDescent="0.3">
      <c r="A1671" s="75">
        <f t="shared" ca="1" si="159"/>
        <v>95.125</v>
      </c>
      <c r="B1671" s="76">
        <f t="shared" ca="1" si="163"/>
        <v>67.890625</v>
      </c>
      <c r="C1671" s="76">
        <f t="shared" ca="1" si="163"/>
        <v>91.85416666666579</v>
      </c>
      <c r="D1671" s="76">
        <f t="shared" ca="1" si="163"/>
        <v>108.78125</v>
      </c>
      <c r="E1671" s="76">
        <f t="shared" ca="1" si="163"/>
        <v>126.671875</v>
      </c>
      <c r="F1671" s="76">
        <f t="shared" ca="1" si="163"/>
        <v>147.70833333333158</v>
      </c>
      <c r="G1671" s="76">
        <f t="shared" ca="1" si="163"/>
        <v>165.59895833333158</v>
      </c>
      <c r="H1671" s="77">
        <f t="shared" ca="1" si="163"/>
        <v>183.5625</v>
      </c>
    </row>
    <row r="1672" spans="1:8" ht="15.75" thickBot="1" x14ac:dyDescent="0.3">
      <c r="A1672" s="75">
        <f t="shared" ca="1" si="159"/>
        <v>95.25</v>
      </c>
      <c r="B1672" s="76">
        <f t="shared" ca="1" si="163"/>
        <v>67.90625</v>
      </c>
      <c r="C1672" s="76">
        <f t="shared" ca="1" si="163"/>
        <v>91.874999999999119</v>
      </c>
      <c r="D1672" s="76">
        <f t="shared" ca="1" si="163"/>
        <v>108.8125</v>
      </c>
      <c r="E1672" s="76">
        <f t="shared" ca="1" si="163"/>
        <v>126.71875</v>
      </c>
      <c r="F1672" s="76">
        <f t="shared" ca="1" si="163"/>
        <v>147.74999999999824</v>
      </c>
      <c r="G1672" s="76">
        <f t="shared" ca="1" si="163"/>
        <v>165.65624999999824</v>
      </c>
      <c r="H1672" s="77">
        <f t="shared" ca="1" si="163"/>
        <v>183.625</v>
      </c>
    </row>
    <row r="1673" spans="1:8" ht="15.75" thickBot="1" x14ac:dyDescent="0.3">
      <c r="A1673" s="75">
        <f t="shared" ca="1" si="159"/>
        <v>95.375</v>
      </c>
      <c r="B1673" s="76">
        <f t="shared" ca="1" si="163"/>
        <v>67.921875</v>
      </c>
      <c r="C1673" s="76">
        <f t="shared" ca="1" si="163"/>
        <v>91.895833333332448</v>
      </c>
      <c r="D1673" s="76">
        <f t="shared" ca="1" si="163"/>
        <v>108.84375</v>
      </c>
      <c r="E1673" s="76">
        <f t="shared" ca="1" si="163"/>
        <v>126.765625</v>
      </c>
      <c r="F1673" s="76">
        <f t="shared" ca="1" si="163"/>
        <v>147.7916666666649</v>
      </c>
      <c r="G1673" s="76">
        <f t="shared" ca="1" si="163"/>
        <v>165.7135416666649</v>
      </c>
      <c r="H1673" s="77">
        <f t="shared" ca="1" si="163"/>
        <v>183.6875</v>
      </c>
    </row>
    <row r="1674" spans="1:8" ht="15.75" thickBot="1" x14ac:dyDescent="0.3">
      <c r="A1674" s="75">
        <f t="shared" ca="1" si="159"/>
        <v>95.5</v>
      </c>
      <c r="B1674" s="76">
        <f t="shared" ca="1" si="163"/>
        <v>67.9375</v>
      </c>
      <c r="C1674" s="76">
        <f t="shared" ca="1" si="163"/>
        <v>91.916666666665776</v>
      </c>
      <c r="D1674" s="76">
        <f t="shared" ca="1" si="163"/>
        <v>108.875</v>
      </c>
      <c r="E1674" s="76">
        <f t="shared" ca="1" si="163"/>
        <v>126.8125</v>
      </c>
      <c r="F1674" s="76">
        <f t="shared" ca="1" si="163"/>
        <v>147.83333333333155</v>
      </c>
      <c r="G1674" s="76">
        <f t="shared" ca="1" si="163"/>
        <v>165.77083333333155</v>
      </c>
      <c r="H1674" s="77">
        <f t="shared" ca="1" si="163"/>
        <v>183.75</v>
      </c>
    </row>
    <row r="1675" spans="1:8" ht="15.75" thickBot="1" x14ac:dyDescent="0.3">
      <c r="A1675" s="75">
        <f t="shared" ca="1" si="159"/>
        <v>95.625</v>
      </c>
      <c r="B1675" s="76">
        <f t="shared" ca="1" si="163"/>
        <v>67.953125</v>
      </c>
      <c r="C1675" s="76">
        <f t="shared" ca="1" si="163"/>
        <v>91.937499999999105</v>
      </c>
      <c r="D1675" s="76">
        <f t="shared" ca="1" si="163"/>
        <v>108.90625</v>
      </c>
      <c r="E1675" s="76">
        <f t="shared" ca="1" si="163"/>
        <v>126.859375</v>
      </c>
      <c r="F1675" s="76">
        <f t="shared" ca="1" si="163"/>
        <v>147.87499999999821</v>
      </c>
      <c r="G1675" s="76">
        <f t="shared" ca="1" si="163"/>
        <v>165.82812499999821</v>
      </c>
      <c r="H1675" s="77">
        <f t="shared" ca="1" si="163"/>
        <v>183.8125</v>
      </c>
    </row>
    <row r="1676" spans="1:8" ht="15.75" thickBot="1" x14ac:dyDescent="0.3">
      <c r="A1676" s="75">
        <f t="shared" ca="1" si="159"/>
        <v>95.75</v>
      </c>
      <c r="B1676" s="76">
        <f t="shared" ca="1" si="163"/>
        <v>67.96875</v>
      </c>
      <c r="C1676" s="76">
        <f t="shared" ca="1" si="163"/>
        <v>91.958333333332433</v>
      </c>
      <c r="D1676" s="76">
        <f t="shared" ca="1" si="163"/>
        <v>108.9375</v>
      </c>
      <c r="E1676" s="76">
        <f t="shared" ca="1" si="163"/>
        <v>126.90625</v>
      </c>
      <c r="F1676" s="76">
        <f t="shared" ca="1" si="163"/>
        <v>147.91666666666487</v>
      </c>
      <c r="G1676" s="76">
        <f t="shared" ca="1" si="163"/>
        <v>165.88541666666487</v>
      </c>
      <c r="H1676" s="77">
        <f t="shared" ca="1" si="163"/>
        <v>183.875</v>
      </c>
    </row>
    <row r="1677" spans="1:8" ht="15.75" thickBot="1" x14ac:dyDescent="0.3">
      <c r="A1677" s="75">
        <f t="shared" ca="1" si="159"/>
        <v>95.875</v>
      </c>
      <c r="B1677" s="76">
        <f t="shared" ca="1" si="163"/>
        <v>67.984375</v>
      </c>
      <c r="C1677" s="76">
        <f t="shared" ca="1" si="163"/>
        <v>91.979166666665762</v>
      </c>
      <c r="D1677" s="76">
        <f t="shared" ca="1" si="163"/>
        <v>108.96875</v>
      </c>
      <c r="E1677" s="76">
        <f t="shared" ca="1" si="163"/>
        <v>126.953125</v>
      </c>
      <c r="F1677" s="76">
        <f t="shared" ca="1" si="163"/>
        <v>147.95833333333152</v>
      </c>
      <c r="G1677" s="76">
        <f t="shared" ca="1" si="163"/>
        <v>165.94270833333152</v>
      </c>
      <c r="H1677" s="77">
        <f t="shared" ca="1" si="163"/>
        <v>183.9375</v>
      </c>
    </row>
    <row r="1678" spans="1:8" ht="15.75" thickBot="1" x14ac:dyDescent="0.3">
      <c r="A1678" s="78">
        <f>IF('[1]Design Rainfall'!AD44="","",'[1]Design Rainfall'!AD44)</f>
        <v>24</v>
      </c>
      <c r="B1678" s="79">
        <f>IF('[1]Design Rainfall'!AE44="","",'[1]Design Rainfall'!AE44)</f>
        <v>46</v>
      </c>
      <c r="C1678" s="79">
        <f>IF('[1]Design Rainfall'!AF44="","",'[1]Design Rainfall'!AF44)</f>
        <v>68</v>
      </c>
      <c r="D1678" s="79">
        <f>IF('[1]Design Rainfall'!AG44="","",'[1]Design Rainfall'!AG44)</f>
        <v>78</v>
      </c>
      <c r="E1678" s="79">
        <f>IF('[1]Design Rainfall'!AH44="","",'[1]Design Rainfall'!AH44)</f>
        <v>85</v>
      </c>
      <c r="F1678" s="79">
        <f>IF('[1]Design Rainfall'!AI44="","",'[1]Design Rainfall'!AI44)</f>
        <v>108</v>
      </c>
      <c r="G1678" s="79">
        <f>IF('[1]Design Rainfall'!AJ44="","",'[1]Design Rainfall'!AJ44)</f>
        <v>120</v>
      </c>
      <c r="H1678" s="80">
        <f>IF('[1]Design Rainfall'!AK44="","",'[1]Design Rainfall'!AK44)</f>
        <v>130</v>
      </c>
    </row>
    <row r="1679" spans="1:8" ht="15.75" thickBot="1" x14ac:dyDescent="0.3">
      <c r="A1679" s="75">
        <f ca="1">IF($A$1681="","",ROUND(A1678+0.125,3))</f>
        <v>96.125</v>
      </c>
      <c r="B1679" s="76">
        <f ca="1">IF($A1679="","",((B$1873-B$1681)/192)+B1678)</f>
        <v>68.010416666666671</v>
      </c>
      <c r="C1679" s="76">
        <f t="shared" ref="C1679:H1694" ca="1" si="164">IF($A1679="","",((C$1873-C$1681)/192)+C1678)</f>
        <v>92.03125</v>
      </c>
      <c r="D1679" s="76">
        <f t="shared" ca="1" si="164"/>
        <v>109.046875</v>
      </c>
      <c r="E1679" s="76">
        <f t="shared" ca="1" si="164"/>
        <v>127.05729166666667</v>
      </c>
      <c r="F1679" s="76">
        <f t="shared" ca="1" si="164"/>
        <v>148.04166666666666</v>
      </c>
      <c r="G1679" s="76">
        <f t="shared" ca="1" si="164"/>
        <v>166.0625</v>
      </c>
      <c r="H1679" s="77">
        <f t="shared" ca="1" si="164"/>
        <v>184.04166666666666</v>
      </c>
    </row>
    <row r="1680" spans="1:8" ht="15.75" thickBot="1" x14ac:dyDescent="0.3">
      <c r="A1680" s="75">
        <f t="shared" ref="A1680:A1743" ca="1" si="165">IF($A$1681="","",ROUND(A1679+0.125,3))</f>
        <v>96.25</v>
      </c>
      <c r="B1680" s="76">
        <f t="shared" ref="B1680:H1695" ca="1" si="166">IF($A1680="","",((B$1873-B$1681)/192)+B1679)</f>
        <v>68.020833333333343</v>
      </c>
      <c r="C1680" s="76">
        <f t="shared" ca="1" si="164"/>
        <v>92.0625</v>
      </c>
      <c r="D1680" s="76">
        <f t="shared" ca="1" si="164"/>
        <v>109.09375</v>
      </c>
      <c r="E1680" s="76">
        <f t="shared" ca="1" si="164"/>
        <v>127.11458333333334</v>
      </c>
      <c r="F1680" s="76">
        <f t="shared" ca="1" si="164"/>
        <v>148.08333333333331</v>
      </c>
      <c r="G1680" s="76">
        <f t="shared" ca="1" si="164"/>
        <v>166.125</v>
      </c>
      <c r="H1680" s="77">
        <f t="shared" ca="1" si="164"/>
        <v>184.08333333333331</v>
      </c>
    </row>
    <row r="1681" spans="1:8" ht="15.75" thickBot="1" x14ac:dyDescent="0.3">
      <c r="A1681" s="75">
        <f t="shared" ca="1" si="165"/>
        <v>96.375</v>
      </c>
      <c r="B1681" s="76">
        <f t="shared" ca="1" si="166"/>
        <v>68.031250000000014</v>
      </c>
      <c r="C1681" s="76">
        <f t="shared" ca="1" si="164"/>
        <v>92.09375</v>
      </c>
      <c r="D1681" s="76">
        <f t="shared" ca="1" si="164"/>
        <v>109.140625</v>
      </c>
      <c r="E1681" s="76">
        <f t="shared" ca="1" si="164"/>
        <v>127.17187500000001</v>
      </c>
      <c r="F1681" s="76">
        <f t="shared" ca="1" si="164"/>
        <v>148.12499999999997</v>
      </c>
      <c r="G1681" s="76">
        <f t="shared" ca="1" si="164"/>
        <v>166.1875</v>
      </c>
      <c r="H1681" s="77">
        <f t="shared" ca="1" si="164"/>
        <v>184.12499999999997</v>
      </c>
    </row>
    <row r="1682" spans="1:8" ht="15.75" thickBot="1" x14ac:dyDescent="0.3">
      <c r="A1682" s="75">
        <f t="shared" ca="1" si="165"/>
        <v>96.5</v>
      </c>
      <c r="B1682" s="76">
        <f t="shared" ca="1" si="166"/>
        <v>68.041666666666686</v>
      </c>
      <c r="C1682" s="76">
        <f t="shared" ca="1" si="164"/>
        <v>92.125</v>
      </c>
      <c r="D1682" s="76">
        <f t="shared" ca="1" si="164"/>
        <v>109.1875</v>
      </c>
      <c r="E1682" s="76">
        <f t="shared" ca="1" si="164"/>
        <v>127.22916666666669</v>
      </c>
      <c r="F1682" s="76">
        <f t="shared" ca="1" si="164"/>
        <v>148.16666666666663</v>
      </c>
      <c r="G1682" s="76">
        <f t="shared" ca="1" si="164"/>
        <v>166.25</v>
      </c>
      <c r="H1682" s="77">
        <f t="shared" ca="1" si="164"/>
        <v>184.16666666666663</v>
      </c>
    </row>
    <row r="1683" spans="1:8" ht="15.75" thickBot="1" x14ac:dyDescent="0.3">
      <c r="A1683" s="75">
        <f t="shared" ca="1" si="165"/>
        <v>96.625</v>
      </c>
      <c r="B1683" s="76">
        <f t="shared" ca="1" si="166"/>
        <v>68.052083333333357</v>
      </c>
      <c r="C1683" s="76">
        <f t="shared" ca="1" si="164"/>
        <v>92.15625</v>
      </c>
      <c r="D1683" s="76">
        <f t="shared" ca="1" si="164"/>
        <v>109.234375</v>
      </c>
      <c r="E1683" s="76">
        <f t="shared" ca="1" si="164"/>
        <v>127.28645833333336</v>
      </c>
      <c r="F1683" s="76">
        <f t="shared" ca="1" si="164"/>
        <v>148.20833333333329</v>
      </c>
      <c r="G1683" s="76">
        <f t="shared" ca="1" si="164"/>
        <v>166.3125</v>
      </c>
      <c r="H1683" s="77">
        <f t="shared" ca="1" si="164"/>
        <v>184.20833333333329</v>
      </c>
    </row>
    <row r="1684" spans="1:8" ht="15.75" thickBot="1" x14ac:dyDescent="0.3">
      <c r="A1684" s="75">
        <f t="shared" ca="1" si="165"/>
        <v>96.75</v>
      </c>
      <c r="B1684" s="76">
        <f t="shared" ca="1" si="166"/>
        <v>68.062500000000028</v>
      </c>
      <c r="C1684" s="76">
        <f t="shared" ca="1" si="164"/>
        <v>92.1875</v>
      </c>
      <c r="D1684" s="76">
        <f t="shared" ca="1" si="164"/>
        <v>109.28125</v>
      </c>
      <c r="E1684" s="76">
        <f t="shared" ca="1" si="164"/>
        <v>127.34375000000003</v>
      </c>
      <c r="F1684" s="76">
        <f t="shared" ca="1" si="164"/>
        <v>148.24999999999994</v>
      </c>
      <c r="G1684" s="76">
        <f t="shared" ca="1" si="164"/>
        <v>166.375</v>
      </c>
      <c r="H1684" s="77">
        <f t="shared" ca="1" si="164"/>
        <v>184.24999999999994</v>
      </c>
    </row>
    <row r="1685" spans="1:8" ht="15.75" thickBot="1" x14ac:dyDescent="0.3">
      <c r="A1685" s="75">
        <f t="shared" ca="1" si="165"/>
        <v>96.875</v>
      </c>
      <c r="B1685" s="76">
        <f t="shared" ca="1" si="166"/>
        <v>68.0729166666667</v>
      </c>
      <c r="C1685" s="76">
        <f t="shared" ca="1" si="164"/>
        <v>92.21875</v>
      </c>
      <c r="D1685" s="76">
        <f t="shared" ca="1" si="164"/>
        <v>109.328125</v>
      </c>
      <c r="E1685" s="76">
        <f t="shared" ca="1" si="164"/>
        <v>127.4010416666667</v>
      </c>
      <c r="F1685" s="76">
        <f t="shared" ca="1" si="164"/>
        <v>148.2916666666666</v>
      </c>
      <c r="G1685" s="76">
        <f t="shared" ca="1" si="164"/>
        <v>166.4375</v>
      </c>
      <c r="H1685" s="77">
        <f t="shared" ca="1" si="164"/>
        <v>184.2916666666666</v>
      </c>
    </row>
    <row r="1686" spans="1:8" ht="15.75" thickBot="1" x14ac:dyDescent="0.3">
      <c r="A1686" s="75">
        <f t="shared" ca="1" si="165"/>
        <v>97</v>
      </c>
      <c r="B1686" s="76">
        <f t="shared" ca="1" si="166"/>
        <v>68.083333333333371</v>
      </c>
      <c r="C1686" s="76">
        <f t="shared" ca="1" si="164"/>
        <v>92.25</v>
      </c>
      <c r="D1686" s="76">
        <f t="shared" ca="1" si="164"/>
        <v>109.375</v>
      </c>
      <c r="E1686" s="76">
        <f t="shared" ca="1" si="164"/>
        <v>127.45833333333337</v>
      </c>
      <c r="F1686" s="76">
        <f t="shared" ca="1" si="164"/>
        <v>148.33333333333326</v>
      </c>
      <c r="G1686" s="76">
        <f t="shared" ca="1" si="164"/>
        <v>166.5</v>
      </c>
      <c r="H1686" s="77">
        <f t="shared" ca="1" si="164"/>
        <v>184.33333333333326</v>
      </c>
    </row>
    <row r="1687" spans="1:8" ht="15.75" thickBot="1" x14ac:dyDescent="0.3">
      <c r="A1687" s="75">
        <f t="shared" ca="1" si="165"/>
        <v>97.125</v>
      </c>
      <c r="B1687" s="76">
        <f t="shared" ca="1" si="166"/>
        <v>68.093750000000043</v>
      </c>
      <c r="C1687" s="76">
        <f t="shared" ca="1" si="164"/>
        <v>92.28125</v>
      </c>
      <c r="D1687" s="76">
        <f t="shared" ca="1" si="164"/>
        <v>109.421875</v>
      </c>
      <c r="E1687" s="76">
        <f t="shared" ca="1" si="164"/>
        <v>127.51562500000004</v>
      </c>
      <c r="F1687" s="76">
        <f t="shared" ca="1" si="164"/>
        <v>148.37499999999991</v>
      </c>
      <c r="G1687" s="76">
        <f t="shared" ca="1" si="164"/>
        <v>166.5625</v>
      </c>
      <c r="H1687" s="77">
        <f t="shared" ca="1" si="164"/>
        <v>184.37499999999991</v>
      </c>
    </row>
    <row r="1688" spans="1:8" ht="15.75" thickBot="1" x14ac:dyDescent="0.3">
      <c r="A1688" s="75">
        <f t="shared" ca="1" si="165"/>
        <v>97.25</v>
      </c>
      <c r="B1688" s="76">
        <f t="shared" ca="1" si="166"/>
        <v>68.104166666666714</v>
      </c>
      <c r="C1688" s="76">
        <f t="shared" ca="1" si="164"/>
        <v>92.3125</v>
      </c>
      <c r="D1688" s="76">
        <f t="shared" ca="1" si="164"/>
        <v>109.46875</v>
      </c>
      <c r="E1688" s="76">
        <f t="shared" ca="1" si="164"/>
        <v>127.57291666666671</v>
      </c>
      <c r="F1688" s="76">
        <f t="shared" ca="1" si="164"/>
        <v>148.41666666666657</v>
      </c>
      <c r="G1688" s="76">
        <f t="shared" ca="1" si="164"/>
        <v>166.625</v>
      </c>
      <c r="H1688" s="77">
        <f t="shared" ca="1" si="164"/>
        <v>184.41666666666657</v>
      </c>
    </row>
    <row r="1689" spans="1:8" ht="15.75" thickBot="1" x14ac:dyDescent="0.3">
      <c r="A1689" s="75">
        <f t="shared" ca="1" si="165"/>
        <v>97.375</v>
      </c>
      <c r="B1689" s="76">
        <f t="shared" ca="1" si="166"/>
        <v>68.114583333333385</v>
      </c>
      <c r="C1689" s="76">
        <f t="shared" ca="1" si="164"/>
        <v>92.34375</v>
      </c>
      <c r="D1689" s="76">
        <f t="shared" ca="1" si="164"/>
        <v>109.515625</v>
      </c>
      <c r="E1689" s="76">
        <f t="shared" ca="1" si="164"/>
        <v>127.63020833333339</v>
      </c>
      <c r="F1689" s="76">
        <f t="shared" ca="1" si="164"/>
        <v>148.45833333333323</v>
      </c>
      <c r="G1689" s="76">
        <f t="shared" ca="1" si="164"/>
        <v>166.6875</v>
      </c>
      <c r="H1689" s="77">
        <f t="shared" ca="1" si="164"/>
        <v>184.45833333333323</v>
      </c>
    </row>
    <row r="1690" spans="1:8" ht="15.75" thickBot="1" x14ac:dyDescent="0.3">
      <c r="A1690" s="75">
        <f t="shared" ca="1" si="165"/>
        <v>97.5</v>
      </c>
      <c r="B1690" s="76">
        <f t="shared" ca="1" si="166"/>
        <v>68.125000000000057</v>
      </c>
      <c r="C1690" s="76">
        <f t="shared" ca="1" si="164"/>
        <v>92.375</v>
      </c>
      <c r="D1690" s="76">
        <f t="shared" ca="1" si="164"/>
        <v>109.5625</v>
      </c>
      <c r="E1690" s="76">
        <f t="shared" ca="1" si="164"/>
        <v>127.68750000000006</v>
      </c>
      <c r="F1690" s="76">
        <f t="shared" ca="1" si="164"/>
        <v>148.49999999999989</v>
      </c>
      <c r="G1690" s="76">
        <f t="shared" ca="1" si="164"/>
        <v>166.75</v>
      </c>
      <c r="H1690" s="77">
        <f t="shared" ca="1" si="164"/>
        <v>184.49999999999989</v>
      </c>
    </row>
    <row r="1691" spans="1:8" ht="15.75" thickBot="1" x14ac:dyDescent="0.3">
      <c r="A1691" s="75">
        <f t="shared" ca="1" si="165"/>
        <v>97.625</v>
      </c>
      <c r="B1691" s="76">
        <f t="shared" ca="1" si="166"/>
        <v>68.135416666666728</v>
      </c>
      <c r="C1691" s="76">
        <f t="shared" ca="1" si="164"/>
        <v>92.40625</v>
      </c>
      <c r="D1691" s="76">
        <f t="shared" ca="1" si="164"/>
        <v>109.609375</v>
      </c>
      <c r="E1691" s="76">
        <f t="shared" ca="1" si="164"/>
        <v>127.74479166666673</v>
      </c>
      <c r="F1691" s="76">
        <f t="shared" ca="1" si="164"/>
        <v>148.54166666666654</v>
      </c>
      <c r="G1691" s="76">
        <f t="shared" ca="1" si="164"/>
        <v>166.8125</v>
      </c>
      <c r="H1691" s="77">
        <f t="shared" ca="1" si="164"/>
        <v>184.54166666666654</v>
      </c>
    </row>
    <row r="1692" spans="1:8" ht="15.75" thickBot="1" x14ac:dyDescent="0.3">
      <c r="A1692" s="75">
        <f t="shared" ca="1" si="165"/>
        <v>97.75</v>
      </c>
      <c r="B1692" s="76">
        <f t="shared" ca="1" si="166"/>
        <v>68.1458333333334</v>
      </c>
      <c r="C1692" s="76">
        <f t="shared" ca="1" si="164"/>
        <v>92.4375</v>
      </c>
      <c r="D1692" s="76">
        <f t="shared" ca="1" si="164"/>
        <v>109.65625</v>
      </c>
      <c r="E1692" s="76">
        <f t="shared" ca="1" si="164"/>
        <v>127.8020833333334</v>
      </c>
      <c r="F1692" s="76">
        <f t="shared" ca="1" si="164"/>
        <v>148.5833333333332</v>
      </c>
      <c r="G1692" s="76">
        <f t="shared" ca="1" si="164"/>
        <v>166.875</v>
      </c>
      <c r="H1692" s="77">
        <f t="shared" ca="1" si="164"/>
        <v>184.5833333333332</v>
      </c>
    </row>
    <row r="1693" spans="1:8" ht="15.75" thickBot="1" x14ac:dyDescent="0.3">
      <c r="A1693" s="75">
        <f t="shared" ca="1" si="165"/>
        <v>97.875</v>
      </c>
      <c r="B1693" s="76">
        <f t="shared" ca="1" si="166"/>
        <v>68.156250000000071</v>
      </c>
      <c r="C1693" s="76">
        <f t="shared" ca="1" si="164"/>
        <v>92.46875</v>
      </c>
      <c r="D1693" s="76">
        <f t="shared" ca="1" si="164"/>
        <v>109.703125</v>
      </c>
      <c r="E1693" s="76">
        <f t="shared" ca="1" si="164"/>
        <v>127.85937500000007</v>
      </c>
      <c r="F1693" s="76">
        <f t="shared" ca="1" si="164"/>
        <v>148.62499999999986</v>
      </c>
      <c r="G1693" s="76">
        <f t="shared" ca="1" si="164"/>
        <v>166.9375</v>
      </c>
      <c r="H1693" s="77">
        <f t="shared" ca="1" si="164"/>
        <v>184.62499999999986</v>
      </c>
    </row>
    <row r="1694" spans="1:8" ht="15.75" thickBot="1" x14ac:dyDescent="0.3">
      <c r="A1694" s="75">
        <f t="shared" ca="1" si="165"/>
        <v>98</v>
      </c>
      <c r="B1694" s="76">
        <f t="shared" ca="1" si="166"/>
        <v>68.166666666666742</v>
      </c>
      <c r="C1694" s="76">
        <f t="shared" ca="1" si="164"/>
        <v>92.5</v>
      </c>
      <c r="D1694" s="76">
        <f t="shared" ca="1" si="164"/>
        <v>109.75</v>
      </c>
      <c r="E1694" s="76">
        <f t="shared" ca="1" si="164"/>
        <v>127.91666666666674</v>
      </c>
      <c r="F1694" s="76">
        <f t="shared" ca="1" si="164"/>
        <v>148.66666666666652</v>
      </c>
      <c r="G1694" s="76">
        <f t="shared" ca="1" si="164"/>
        <v>167</v>
      </c>
      <c r="H1694" s="77">
        <f t="shared" ca="1" si="164"/>
        <v>184.66666666666652</v>
      </c>
    </row>
    <row r="1695" spans="1:8" ht="15.75" thickBot="1" x14ac:dyDescent="0.3">
      <c r="A1695" s="75">
        <f t="shared" ca="1" si="165"/>
        <v>98.125</v>
      </c>
      <c r="B1695" s="76">
        <f t="shared" ca="1" si="166"/>
        <v>68.177083333333414</v>
      </c>
      <c r="C1695" s="76">
        <f t="shared" ca="1" si="166"/>
        <v>92.53125</v>
      </c>
      <c r="D1695" s="76">
        <f t="shared" ca="1" si="166"/>
        <v>109.796875</v>
      </c>
      <c r="E1695" s="76">
        <f t="shared" ca="1" si="166"/>
        <v>127.97395833333341</v>
      </c>
      <c r="F1695" s="76">
        <f t="shared" ca="1" si="166"/>
        <v>148.70833333333317</v>
      </c>
      <c r="G1695" s="76">
        <f t="shared" ca="1" si="166"/>
        <v>167.0625</v>
      </c>
      <c r="H1695" s="77">
        <f t="shared" ca="1" si="166"/>
        <v>184.70833333333317</v>
      </c>
    </row>
    <row r="1696" spans="1:8" ht="15.75" thickBot="1" x14ac:dyDescent="0.3">
      <c r="A1696" s="75">
        <f t="shared" ca="1" si="165"/>
        <v>98.25</v>
      </c>
      <c r="B1696" s="76">
        <f t="shared" ref="B1696:H1711" ca="1" si="167">IF($A1696="","",((B$1873-B$1681)/192)+B1695)</f>
        <v>68.187500000000085</v>
      </c>
      <c r="C1696" s="76">
        <f t="shared" ca="1" si="167"/>
        <v>92.5625</v>
      </c>
      <c r="D1696" s="76">
        <f t="shared" ca="1" si="167"/>
        <v>109.84375</v>
      </c>
      <c r="E1696" s="76">
        <f t="shared" ca="1" si="167"/>
        <v>128.03125000000009</v>
      </c>
      <c r="F1696" s="76">
        <f t="shared" ca="1" si="167"/>
        <v>148.74999999999983</v>
      </c>
      <c r="G1696" s="76">
        <f t="shared" ca="1" si="167"/>
        <v>167.125</v>
      </c>
      <c r="H1696" s="77">
        <f t="shared" ca="1" si="167"/>
        <v>184.74999999999983</v>
      </c>
    </row>
    <row r="1697" spans="1:8" ht="15.75" thickBot="1" x14ac:dyDescent="0.3">
      <c r="A1697" s="75">
        <f t="shared" ca="1" si="165"/>
        <v>98.375</v>
      </c>
      <c r="B1697" s="76">
        <f t="shared" ca="1" si="167"/>
        <v>68.197916666666757</v>
      </c>
      <c r="C1697" s="76">
        <f t="shared" ca="1" si="167"/>
        <v>92.59375</v>
      </c>
      <c r="D1697" s="76">
        <f t="shared" ca="1" si="167"/>
        <v>109.890625</v>
      </c>
      <c r="E1697" s="76">
        <f t="shared" ca="1" si="167"/>
        <v>128.08854166666674</v>
      </c>
      <c r="F1697" s="76">
        <f t="shared" ca="1" si="167"/>
        <v>148.79166666666649</v>
      </c>
      <c r="G1697" s="76">
        <f t="shared" ca="1" si="167"/>
        <v>167.1875</v>
      </c>
      <c r="H1697" s="77">
        <f t="shared" ca="1" si="167"/>
        <v>184.79166666666649</v>
      </c>
    </row>
    <row r="1698" spans="1:8" ht="15.75" thickBot="1" x14ac:dyDescent="0.3">
      <c r="A1698" s="75">
        <f t="shared" ca="1" si="165"/>
        <v>98.5</v>
      </c>
      <c r="B1698" s="76">
        <f t="shared" ca="1" si="167"/>
        <v>68.208333333333428</v>
      </c>
      <c r="C1698" s="76">
        <f t="shared" ca="1" si="167"/>
        <v>92.625</v>
      </c>
      <c r="D1698" s="76">
        <f t="shared" ca="1" si="167"/>
        <v>109.9375</v>
      </c>
      <c r="E1698" s="76">
        <f t="shared" ca="1" si="167"/>
        <v>128.1458333333334</v>
      </c>
      <c r="F1698" s="76">
        <f t="shared" ca="1" si="167"/>
        <v>148.83333333333314</v>
      </c>
      <c r="G1698" s="76">
        <f t="shared" ca="1" si="167"/>
        <v>167.25</v>
      </c>
      <c r="H1698" s="77">
        <f t="shared" ca="1" si="167"/>
        <v>184.83333333333314</v>
      </c>
    </row>
    <row r="1699" spans="1:8" ht="15.75" thickBot="1" x14ac:dyDescent="0.3">
      <c r="A1699" s="75">
        <f t="shared" ca="1" si="165"/>
        <v>98.625</v>
      </c>
      <c r="B1699" s="76">
        <f t="shared" ca="1" si="167"/>
        <v>68.218750000000099</v>
      </c>
      <c r="C1699" s="76">
        <f t="shared" ca="1" si="167"/>
        <v>92.65625</v>
      </c>
      <c r="D1699" s="76">
        <f t="shared" ca="1" si="167"/>
        <v>109.984375</v>
      </c>
      <c r="E1699" s="76">
        <f t="shared" ca="1" si="167"/>
        <v>128.20312500000006</v>
      </c>
      <c r="F1699" s="76">
        <f t="shared" ca="1" si="167"/>
        <v>148.8749999999998</v>
      </c>
      <c r="G1699" s="76">
        <f t="shared" ca="1" si="167"/>
        <v>167.3125</v>
      </c>
      <c r="H1699" s="77">
        <f t="shared" ca="1" si="167"/>
        <v>184.8749999999998</v>
      </c>
    </row>
    <row r="1700" spans="1:8" ht="15.75" thickBot="1" x14ac:dyDescent="0.3">
      <c r="A1700" s="75">
        <f t="shared" ca="1" si="165"/>
        <v>98.75</v>
      </c>
      <c r="B1700" s="76">
        <f t="shared" ca="1" si="167"/>
        <v>68.229166666666771</v>
      </c>
      <c r="C1700" s="76">
        <f t="shared" ca="1" si="167"/>
        <v>92.6875</v>
      </c>
      <c r="D1700" s="76">
        <f t="shared" ca="1" si="167"/>
        <v>110.03125</v>
      </c>
      <c r="E1700" s="76">
        <f t="shared" ca="1" si="167"/>
        <v>128.26041666666671</v>
      </c>
      <c r="F1700" s="76">
        <f t="shared" ca="1" si="167"/>
        <v>148.91666666666646</v>
      </c>
      <c r="G1700" s="76">
        <f t="shared" ca="1" si="167"/>
        <v>167.375</v>
      </c>
      <c r="H1700" s="77">
        <f t="shared" ca="1" si="167"/>
        <v>184.91666666666646</v>
      </c>
    </row>
    <row r="1701" spans="1:8" ht="15.75" thickBot="1" x14ac:dyDescent="0.3">
      <c r="A1701" s="75">
        <f t="shared" ca="1" si="165"/>
        <v>98.875</v>
      </c>
      <c r="B1701" s="76">
        <f t="shared" ca="1" si="167"/>
        <v>68.239583333333442</v>
      </c>
      <c r="C1701" s="76">
        <f t="shared" ca="1" si="167"/>
        <v>92.71875</v>
      </c>
      <c r="D1701" s="76">
        <f t="shared" ca="1" si="167"/>
        <v>110.078125</v>
      </c>
      <c r="E1701" s="76">
        <f t="shared" ca="1" si="167"/>
        <v>128.31770833333337</v>
      </c>
      <c r="F1701" s="76">
        <f t="shared" ca="1" si="167"/>
        <v>148.95833333333312</v>
      </c>
      <c r="G1701" s="76">
        <f t="shared" ca="1" si="167"/>
        <v>167.4375</v>
      </c>
      <c r="H1701" s="77">
        <f t="shared" ca="1" si="167"/>
        <v>184.95833333333312</v>
      </c>
    </row>
    <row r="1702" spans="1:8" ht="15.75" thickBot="1" x14ac:dyDescent="0.3">
      <c r="A1702" s="75">
        <f t="shared" ca="1" si="165"/>
        <v>99</v>
      </c>
      <c r="B1702" s="76">
        <f t="shared" ca="1" si="167"/>
        <v>68.250000000000114</v>
      </c>
      <c r="C1702" s="76">
        <f t="shared" ca="1" si="167"/>
        <v>92.75</v>
      </c>
      <c r="D1702" s="76">
        <f t="shared" ca="1" si="167"/>
        <v>110.125</v>
      </c>
      <c r="E1702" s="76">
        <f t="shared" ca="1" si="167"/>
        <v>128.37500000000003</v>
      </c>
      <c r="F1702" s="76">
        <f t="shared" ca="1" si="167"/>
        <v>148.99999999999977</v>
      </c>
      <c r="G1702" s="76">
        <f t="shared" ca="1" si="167"/>
        <v>167.5</v>
      </c>
      <c r="H1702" s="77">
        <f t="shared" ca="1" si="167"/>
        <v>184.99999999999977</v>
      </c>
    </row>
    <row r="1703" spans="1:8" ht="15.75" thickBot="1" x14ac:dyDescent="0.3">
      <c r="A1703" s="75">
        <f t="shared" ca="1" si="165"/>
        <v>99.125</v>
      </c>
      <c r="B1703" s="76">
        <f t="shared" ca="1" si="167"/>
        <v>68.260416666666785</v>
      </c>
      <c r="C1703" s="76">
        <f t="shared" ca="1" si="167"/>
        <v>92.78125</v>
      </c>
      <c r="D1703" s="76">
        <f t="shared" ca="1" si="167"/>
        <v>110.171875</v>
      </c>
      <c r="E1703" s="76">
        <f t="shared" ca="1" si="167"/>
        <v>128.43229166666669</v>
      </c>
      <c r="F1703" s="76">
        <f t="shared" ca="1" si="167"/>
        <v>149.04166666666643</v>
      </c>
      <c r="G1703" s="76">
        <f t="shared" ca="1" si="167"/>
        <v>167.5625</v>
      </c>
      <c r="H1703" s="77">
        <f t="shared" ca="1" si="167"/>
        <v>185.04166666666643</v>
      </c>
    </row>
    <row r="1704" spans="1:8" ht="15.75" thickBot="1" x14ac:dyDescent="0.3">
      <c r="A1704" s="75">
        <f t="shared" ca="1" si="165"/>
        <v>99.25</v>
      </c>
      <c r="B1704" s="76">
        <f t="shared" ca="1" si="167"/>
        <v>68.270833333333456</v>
      </c>
      <c r="C1704" s="76">
        <f t="shared" ca="1" si="167"/>
        <v>92.8125</v>
      </c>
      <c r="D1704" s="76">
        <f t="shared" ca="1" si="167"/>
        <v>110.21875</v>
      </c>
      <c r="E1704" s="76">
        <f t="shared" ca="1" si="167"/>
        <v>128.48958333333334</v>
      </c>
      <c r="F1704" s="76">
        <f t="shared" ca="1" si="167"/>
        <v>149.08333333333309</v>
      </c>
      <c r="G1704" s="76">
        <f t="shared" ca="1" si="167"/>
        <v>167.625</v>
      </c>
      <c r="H1704" s="77">
        <f t="shared" ca="1" si="167"/>
        <v>185.08333333333309</v>
      </c>
    </row>
    <row r="1705" spans="1:8" ht="15.75" thickBot="1" x14ac:dyDescent="0.3">
      <c r="A1705" s="75">
        <f t="shared" ca="1" si="165"/>
        <v>99.375</v>
      </c>
      <c r="B1705" s="76">
        <f t="shared" ca="1" si="167"/>
        <v>68.281250000000128</v>
      </c>
      <c r="C1705" s="76">
        <f t="shared" ca="1" si="167"/>
        <v>92.84375</v>
      </c>
      <c r="D1705" s="76">
        <f t="shared" ca="1" si="167"/>
        <v>110.265625</v>
      </c>
      <c r="E1705" s="76">
        <f t="shared" ca="1" si="167"/>
        <v>128.546875</v>
      </c>
      <c r="F1705" s="76">
        <f t="shared" ca="1" si="167"/>
        <v>149.12499999999974</v>
      </c>
      <c r="G1705" s="76">
        <f t="shared" ca="1" si="167"/>
        <v>167.6875</v>
      </c>
      <c r="H1705" s="77">
        <f t="shared" ca="1" si="167"/>
        <v>185.12499999999974</v>
      </c>
    </row>
    <row r="1706" spans="1:8" ht="15.75" thickBot="1" x14ac:dyDescent="0.3">
      <c r="A1706" s="75">
        <f t="shared" ca="1" si="165"/>
        <v>99.5</v>
      </c>
      <c r="B1706" s="76">
        <f t="shared" ca="1" si="167"/>
        <v>68.291666666666799</v>
      </c>
      <c r="C1706" s="76">
        <f t="shared" ca="1" si="167"/>
        <v>92.875</v>
      </c>
      <c r="D1706" s="76">
        <f t="shared" ca="1" si="167"/>
        <v>110.3125</v>
      </c>
      <c r="E1706" s="76">
        <f t="shared" ca="1" si="167"/>
        <v>128.60416666666666</v>
      </c>
      <c r="F1706" s="76">
        <f t="shared" ca="1" si="167"/>
        <v>149.1666666666664</v>
      </c>
      <c r="G1706" s="76">
        <f t="shared" ca="1" si="167"/>
        <v>167.75</v>
      </c>
      <c r="H1706" s="77">
        <f t="shared" ca="1" si="167"/>
        <v>185.1666666666664</v>
      </c>
    </row>
    <row r="1707" spans="1:8" ht="15.75" thickBot="1" x14ac:dyDescent="0.3">
      <c r="A1707" s="75">
        <f t="shared" ca="1" si="165"/>
        <v>99.625</v>
      </c>
      <c r="B1707" s="76">
        <f t="shared" ca="1" si="167"/>
        <v>68.302083333333471</v>
      </c>
      <c r="C1707" s="76">
        <f t="shared" ca="1" si="167"/>
        <v>92.90625</v>
      </c>
      <c r="D1707" s="76">
        <f t="shared" ca="1" si="167"/>
        <v>110.359375</v>
      </c>
      <c r="E1707" s="76">
        <f t="shared" ca="1" si="167"/>
        <v>128.66145833333331</v>
      </c>
      <c r="F1707" s="76">
        <f t="shared" ca="1" si="167"/>
        <v>149.20833333333306</v>
      </c>
      <c r="G1707" s="76">
        <f t="shared" ca="1" si="167"/>
        <v>167.8125</v>
      </c>
      <c r="H1707" s="77">
        <f t="shared" ca="1" si="167"/>
        <v>185.20833333333306</v>
      </c>
    </row>
    <row r="1708" spans="1:8" ht="15.75" thickBot="1" x14ac:dyDescent="0.3">
      <c r="A1708" s="75">
        <f t="shared" ca="1" si="165"/>
        <v>99.75</v>
      </c>
      <c r="B1708" s="76">
        <f t="shared" ca="1" si="167"/>
        <v>68.312500000000142</v>
      </c>
      <c r="C1708" s="76">
        <f t="shared" ca="1" si="167"/>
        <v>92.9375</v>
      </c>
      <c r="D1708" s="76">
        <f t="shared" ca="1" si="167"/>
        <v>110.40625</v>
      </c>
      <c r="E1708" s="76">
        <f t="shared" ca="1" si="167"/>
        <v>128.71874999999997</v>
      </c>
      <c r="F1708" s="76">
        <f t="shared" ca="1" si="167"/>
        <v>149.24999999999972</v>
      </c>
      <c r="G1708" s="76">
        <f t="shared" ca="1" si="167"/>
        <v>167.875</v>
      </c>
      <c r="H1708" s="77">
        <f t="shared" ca="1" si="167"/>
        <v>185.24999999999972</v>
      </c>
    </row>
    <row r="1709" spans="1:8" ht="15.75" thickBot="1" x14ac:dyDescent="0.3">
      <c r="A1709" s="75">
        <f t="shared" ca="1" si="165"/>
        <v>99.875</v>
      </c>
      <c r="B1709" s="76">
        <f t="shared" ca="1" si="167"/>
        <v>68.322916666666814</v>
      </c>
      <c r="C1709" s="76">
        <f t="shared" ca="1" si="167"/>
        <v>92.96875</v>
      </c>
      <c r="D1709" s="76">
        <f t="shared" ca="1" si="167"/>
        <v>110.453125</v>
      </c>
      <c r="E1709" s="76">
        <f t="shared" ca="1" si="167"/>
        <v>128.77604166666663</v>
      </c>
      <c r="F1709" s="76">
        <f t="shared" ca="1" si="167"/>
        <v>149.29166666666637</v>
      </c>
      <c r="G1709" s="76">
        <f t="shared" ca="1" si="167"/>
        <v>167.9375</v>
      </c>
      <c r="H1709" s="77">
        <f t="shared" ca="1" si="167"/>
        <v>185.29166666666637</v>
      </c>
    </row>
    <row r="1710" spans="1:8" ht="15.75" thickBot="1" x14ac:dyDescent="0.3">
      <c r="A1710" s="75">
        <f t="shared" ca="1" si="165"/>
        <v>100</v>
      </c>
      <c r="B1710" s="76">
        <f t="shared" ca="1" si="167"/>
        <v>68.333333333333485</v>
      </c>
      <c r="C1710" s="76">
        <f t="shared" ca="1" si="167"/>
        <v>93</v>
      </c>
      <c r="D1710" s="76">
        <f t="shared" ca="1" si="167"/>
        <v>110.5</v>
      </c>
      <c r="E1710" s="76">
        <f t="shared" ca="1" si="167"/>
        <v>128.83333333333329</v>
      </c>
      <c r="F1710" s="76">
        <f t="shared" ca="1" si="167"/>
        <v>149.33333333333303</v>
      </c>
      <c r="G1710" s="76">
        <f t="shared" ca="1" si="167"/>
        <v>168</v>
      </c>
      <c r="H1710" s="77">
        <f t="shared" ca="1" si="167"/>
        <v>185.33333333333303</v>
      </c>
    </row>
    <row r="1711" spans="1:8" ht="15.75" thickBot="1" x14ac:dyDescent="0.3">
      <c r="A1711" s="75">
        <f t="shared" ca="1" si="165"/>
        <v>100.125</v>
      </c>
      <c r="B1711" s="76">
        <f t="shared" ca="1" si="167"/>
        <v>68.343750000000156</v>
      </c>
      <c r="C1711" s="76">
        <f t="shared" ca="1" si="167"/>
        <v>93.03125</v>
      </c>
      <c r="D1711" s="76">
        <f t="shared" ca="1" si="167"/>
        <v>110.546875</v>
      </c>
      <c r="E1711" s="76">
        <f t="shared" ca="1" si="167"/>
        <v>128.89062499999994</v>
      </c>
      <c r="F1711" s="76">
        <f t="shared" ca="1" si="167"/>
        <v>149.37499999999969</v>
      </c>
      <c r="G1711" s="76">
        <f t="shared" ca="1" si="167"/>
        <v>168.0625</v>
      </c>
      <c r="H1711" s="77">
        <f t="shared" ca="1" si="167"/>
        <v>185.37499999999969</v>
      </c>
    </row>
    <row r="1712" spans="1:8" ht="15.75" thickBot="1" x14ac:dyDescent="0.3">
      <c r="A1712" s="75">
        <f t="shared" ca="1" si="165"/>
        <v>100.25</v>
      </c>
      <c r="B1712" s="76">
        <f t="shared" ref="B1712:H1727" ca="1" si="168">IF($A1712="","",((B$1873-B$1681)/192)+B1711)</f>
        <v>68.354166666666828</v>
      </c>
      <c r="C1712" s="76">
        <f t="shared" ca="1" si="168"/>
        <v>93.0625</v>
      </c>
      <c r="D1712" s="76">
        <f t="shared" ca="1" si="168"/>
        <v>110.59375</v>
      </c>
      <c r="E1712" s="76">
        <f t="shared" ca="1" si="168"/>
        <v>128.9479166666666</v>
      </c>
      <c r="F1712" s="76">
        <f t="shared" ca="1" si="168"/>
        <v>149.41666666666634</v>
      </c>
      <c r="G1712" s="76">
        <f t="shared" ca="1" si="168"/>
        <v>168.125</v>
      </c>
      <c r="H1712" s="77">
        <f t="shared" ca="1" si="168"/>
        <v>185.41666666666634</v>
      </c>
    </row>
    <row r="1713" spans="1:8" ht="15.75" thickBot="1" x14ac:dyDescent="0.3">
      <c r="A1713" s="75">
        <f t="shared" ca="1" si="165"/>
        <v>100.375</v>
      </c>
      <c r="B1713" s="76">
        <f t="shared" ca="1" si="168"/>
        <v>68.364583333333499</v>
      </c>
      <c r="C1713" s="76">
        <f t="shared" ca="1" si="168"/>
        <v>93.09375</v>
      </c>
      <c r="D1713" s="76">
        <f t="shared" ca="1" si="168"/>
        <v>110.640625</v>
      </c>
      <c r="E1713" s="76">
        <f t="shared" ca="1" si="168"/>
        <v>129.00520833333326</v>
      </c>
      <c r="F1713" s="76">
        <f t="shared" ca="1" si="168"/>
        <v>149.458333333333</v>
      </c>
      <c r="G1713" s="76">
        <f t="shared" ca="1" si="168"/>
        <v>168.1875</v>
      </c>
      <c r="H1713" s="77">
        <f t="shared" ca="1" si="168"/>
        <v>185.458333333333</v>
      </c>
    </row>
    <row r="1714" spans="1:8" ht="15.75" thickBot="1" x14ac:dyDescent="0.3">
      <c r="A1714" s="75">
        <f t="shared" ca="1" si="165"/>
        <v>100.5</v>
      </c>
      <c r="B1714" s="76">
        <f t="shared" ca="1" si="168"/>
        <v>68.375000000000171</v>
      </c>
      <c r="C1714" s="76">
        <f t="shared" ca="1" si="168"/>
        <v>93.125</v>
      </c>
      <c r="D1714" s="76">
        <f t="shared" ca="1" si="168"/>
        <v>110.6875</v>
      </c>
      <c r="E1714" s="76">
        <f t="shared" ca="1" si="168"/>
        <v>129.06249999999991</v>
      </c>
      <c r="F1714" s="76">
        <f t="shared" ca="1" si="168"/>
        <v>149.49999999999966</v>
      </c>
      <c r="G1714" s="76">
        <f t="shared" ca="1" si="168"/>
        <v>168.25</v>
      </c>
      <c r="H1714" s="77">
        <f t="shared" ca="1" si="168"/>
        <v>185.49999999999966</v>
      </c>
    </row>
    <row r="1715" spans="1:8" ht="15.75" thickBot="1" x14ac:dyDescent="0.3">
      <c r="A1715" s="75">
        <f t="shared" ca="1" si="165"/>
        <v>100.625</v>
      </c>
      <c r="B1715" s="76">
        <f t="shared" ca="1" si="168"/>
        <v>68.385416666666842</v>
      </c>
      <c r="C1715" s="76">
        <f t="shared" ca="1" si="168"/>
        <v>93.15625</v>
      </c>
      <c r="D1715" s="76">
        <f t="shared" ca="1" si="168"/>
        <v>110.734375</v>
      </c>
      <c r="E1715" s="76">
        <f t="shared" ca="1" si="168"/>
        <v>129.11979166666657</v>
      </c>
      <c r="F1715" s="76">
        <f t="shared" ca="1" si="168"/>
        <v>149.54166666666632</v>
      </c>
      <c r="G1715" s="76">
        <f t="shared" ca="1" si="168"/>
        <v>168.3125</v>
      </c>
      <c r="H1715" s="77">
        <f t="shared" ca="1" si="168"/>
        <v>185.54166666666632</v>
      </c>
    </row>
    <row r="1716" spans="1:8" ht="15.75" thickBot="1" x14ac:dyDescent="0.3">
      <c r="A1716" s="75">
        <f t="shared" ca="1" si="165"/>
        <v>100.75</v>
      </c>
      <c r="B1716" s="76">
        <f t="shared" ca="1" si="168"/>
        <v>68.395833333333513</v>
      </c>
      <c r="C1716" s="76">
        <f t="shared" ca="1" si="168"/>
        <v>93.1875</v>
      </c>
      <c r="D1716" s="76">
        <f t="shared" ca="1" si="168"/>
        <v>110.78125</v>
      </c>
      <c r="E1716" s="76">
        <f t="shared" ca="1" si="168"/>
        <v>129.17708333333323</v>
      </c>
      <c r="F1716" s="76">
        <f t="shared" ca="1" si="168"/>
        <v>149.58333333333297</v>
      </c>
      <c r="G1716" s="76">
        <f t="shared" ca="1" si="168"/>
        <v>168.375</v>
      </c>
      <c r="H1716" s="77">
        <f t="shared" ca="1" si="168"/>
        <v>185.58333333333297</v>
      </c>
    </row>
    <row r="1717" spans="1:8" ht="15.75" thickBot="1" x14ac:dyDescent="0.3">
      <c r="A1717" s="75">
        <f t="shared" ca="1" si="165"/>
        <v>100.875</v>
      </c>
      <c r="B1717" s="76">
        <f t="shared" ca="1" si="168"/>
        <v>68.406250000000185</v>
      </c>
      <c r="C1717" s="76">
        <f t="shared" ca="1" si="168"/>
        <v>93.21875</v>
      </c>
      <c r="D1717" s="76">
        <f t="shared" ca="1" si="168"/>
        <v>110.828125</v>
      </c>
      <c r="E1717" s="76">
        <f t="shared" ca="1" si="168"/>
        <v>129.23437499999989</v>
      </c>
      <c r="F1717" s="76">
        <f t="shared" ca="1" si="168"/>
        <v>149.62499999999963</v>
      </c>
      <c r="G1717" s="76">
        <f t="shared" ca="1" si="168"/>
        <v>168.4375</v>
      </c>
      <c r="H1717" s="77">
        <f t="shared" ca="1" si="168"/>
        <v>185.62499999999963</v>
      </c>
    </row>
    <row r="1718" spans="1:8" ht="15.75" thickBot="1" x14ac:dyDescent="0.3">
      <c r="A1718" s="75">
        <f t="shared" ca="1" si="165"/>
        <v>101</v>
      </c>
      <c r="B1718" s="76">
        <f t="shared" ca="1" si="168"/>
        <v>68.416666666666856</v>
      </c>
      <c r="C1718" s="76">
        <f t="shared" ca="1" si="168"/>
        <v>93.25</v>
      </c>
      <c r="D1718" s="76">
        <f t="shared" ca="1" si="168"/>
        <v>110.875</v>
      </c>
      <c r="E1718" s="76">
        <f t="shared" ca="1" si="168"/>
        <v>129.29166666666654</v>
      </c>
      <c r="F1718" s="76">
        <f t="shared" ca="1" si="168"/>
        <v>149.66666666666629</v>
      </c>
      <c r="G1718" s="76">
        <f t="shared" ca="1" si="168"/>
        <v>168.5</v>
      </c>
      <c r="H1718" s="77">
        <f t="shared" ca="1" si="168"/>
        <v>185.66666666666629</v>
      </c>
    </row>
    <row r="1719" spans="1:8" ht="15.75" thickBot="1" x14ac:dyDescent="0.3">
      <c r="A1719" s="75">
        <f t="shared" ca="1" si="165"/>
        <v>101.125</v>
      </c>
      <c r="B1719" s="76">
        <f t="shared" ca="1" si="168"/>
        <v>68.427083333333528</v>
      </c>
      <c r="C1719" s="76">
        <f t="shared" ca="1" si="168"/>
        <v>93.28125</v>
      </c>
      <c r="D1719" s="76">
        <f t="shared" ca="1" si="168"/>
        <v>110.921875</v>
      </c>
      <c r="E1719" s="76">
        <f t="shared" ca="1" si="168"/>
        <v>129.3489583333332</v>
      </c>
      <c r="F1719" s="76">
        <f t="shared" ca="1" si="168"/>
        <v>149.70833333333294</v>
      </c>
      <c r="G1719" s="76">
        <f t="shared" ca="1" si="168"/>
        <v>168.5625</v>
      </c>
      <c r="H1719" s="77">
        <f t="shared" ca="1" si="168"/>
        <v>185.70833333333294</v>
      </c>
    </row>
    <row r="1720" spans="1:8" ht="15.75" thickBot="1" x14ac:dyDescent="0.3">
      <c r="A1720" s="75">
        <f t="shared" ca="1" si="165"/>
        <v>101.25</v>
      </c>
      <c r="B1720" s="76">
        <f t="shared" ca="1" si="168"/>
        <v>68.437500000000199</v>
      </c>
      <c r="C1720" s="76">
        <f t="shared" ca="1" si="168"/>
        <v>93.3125</v>
      </c>
      <c r="D1720" s="76">
        <f t="shared" ca="1" si="168"/>
        <v>110.96875</v>
      </c>
      <c r="E1720" s="76">
        <f t="shared" ca="1" si="168"/>
        <v>129.40624999999986</v>
      </c>
      <c r="F1720" s="76">
        <f t="shared" ca="1" si="168"/>
        <v>149.7499999999996</v>
      </c>
      <c r="G1720" s="76">
        <f t="shared" ca="1" si="168"/>
        <v>168.625</v>
      </c>
      <c r="H1720" s="77">
        <f t="shared" ca="1" si="168"/>
        <v>185.7499999999996</v>
      </c>
    </row>
    <row r="1721" spans="1:8" ht="15.75" thickBot="1" x14ac:dyDescent="0.3">
      <c r="A1721" s="75">
        <f t="shared" ca="1" si="165"/>
        <v>101.375</v>
      </c>
      <c r="B1721" s="76">
        <f t="shared" ca="1" si="168"/>
        <v>68.44791666666687</v>
      </c>
      <c r="C1721" s="76">
        <f t="shared" ca="1" si="168"/>
        <v>93.34375</v>
      </c>
      <c r="D1721" s="76">
        <f t="shared" ca="1" si="168"/>
        <v>111.015625</v>
      </c>
      <c r="E1721" s="76">
        <f t="shared" ca="1" si="168"/>
        <v>129.46354166666652</v>
      </c>
      <c r="F1721" s="76">
        <f t="shared" ca="1" si="168"/>
        <v>149.79166666666626</v>
      </c>
      <c r="G1721" s="76">
        <f t="shared" ca="1" si="168"/>
        <v>168.6875</v>
      </c>
      <c r="H1721" s="77">
        <f t="shared" ca="1" si="168"/>
        <v>185.79166666666626</v>
      </c>
    </row>
    <row r="1722" spans="1:8" ht="15.75" thickBot="1" x14ac:dyDescent="0.3">
      <c r="A1722" s="75">
        <f t="shared" ca="1" si="165"/>
        <v>101.5</v>
      </c>
      <c r="B1722" s="76">
        <f t="shared" ca="1" si="168"/>
        <v>68.458333333333542</v>
      </c>
      <c r="C1722" s="76">
        <f t="shared" ca="1" si="168"/>
        <v>93.375</v>
      </c>
      <c r="D1722" s="76">
        <f t="shared" ca="1" si="168"/>
        <v>111.0625</v>
      </c>
      <c r="E1722" s="76">
        <f t="shared" ca="1" si="168"/>
        <v>129.52083333333317</v>
      </c>
      <c r="F1722" s="76">
        <f t="shared" ca="1" si="168"/>
        <v>149.83333333333292</v>
      </c>
      <c r="G1722" s="76">
        <f t="shared" ca="1" si="168"/>
        <v>168.75</v>
      </c>
      <c r="H1722" s="77">
        <f t="shared" ca="1" si="168"/>
        <v>185.83333333333292</v>
      </c>
    </row>
    <row r="1723" spans="1:8" ht="15.75" thickBot="1" x14ac:dyDescent="0.3">
      <c r="A1723" s="75">
        <f t="shared" ca="1" si="165"/>
        <v>101.625</v>
      </c>
      <c r="B1723" s="76">
        <f t="shared" ca="1" si="168"/>
        <v>68.468750000000213</v>
      </c>
      <c r="C1723" s="76">
        <f t="shared" ca="1" si="168"/>
        <v>93.40625</v>
      </c>
      <c r="D1723" s="76">
        <f t="shared" ca="1" si="168"/>
        <v>111.109375</v>
      </c>
      <c r="E1723" s="76">
        <f t="shared" ca="1" si="168"/>
        <v>129.57812499999983</v>
      </c>
      <c r="F1723" s="76">
        <f t="shared" ca="1" si="168"/>
        <v>149.87499999999957</v>
      </c>
      <c r="G1723" s="76">
        <f t="shared" ca="1" si="168"/>
        <v>168.8125</v>
      </c>
      <c r="H1723" s="77">
        <f t="shared" ca="1" si="168"/>
        <v>185.87499999999957</v>
      </c>
    </row>
    <row r="1724" spans="1:8" ht="15.75" thickBot="1" x14ac:dyDescent="0.3">
      <c r="A1724" s="75">
        <f t="shared" ca="1" si="165"/>
        <v>101.75</v>
      </c>
      <c r="B1724" s="76">
        <f t="shared" ca="1" si="168"/>
        <v>68.479166666666885</v>
      </c>
      <c r="C1724" s="76">
        <f t="shared" ca="1" si="168"/>
        <v>93.4375</v>
      </c>
      <c r="D1724" s="76">
        <f t="shared" ca="1" si="168"/>
        <v>111.15625</v>
      </c>
      <c r="E1724" s="76">
        <f t="shared" ca="1" si="168"/>
        <v>129.63541666666649</v>
      </c>
      <c r="F1724" s="76">
        <f t="shared" ca="1" si="168"/>
        <v>149.91666666666623</v>
      </c>
      <c r="G1724" s="76">
        <f t="shared" ca="1" si="168"/>
        <v>168.875</v>
      </c>
      <c r="H1724" s="77">
        <f t="shared" ca="1" si="168"/>
        <v>185.91666666666623</v>
      </c>
    </row>
    <row r="1725" spans="1:8" ht="15.75" thickBot="1" x14ac:dyDescent="0.3">
      <c r="A1725" s="75">
        <f t="shared" ca="1" si="165"/>
        <v>101.875</v>
      </c>
      <c r="B1725" s="76">
        <f t="shared" ca="1" si="168"/>
        <v>68.489583333333556</v>
      </c>
      <c r="C1725" s="76">
        <f t="shared" ca="1" si="168"/>
        <v>93.46875</v>
      </c>
      <c r="D1725" s="76">
        <f t="shared" ca="1" si="168"/>
        <v>111.203125</v>
      </c>
      <c r="E1725" s="76">
        <f t="shared" ca="1" si="168"/>
        <v>129.69270833333314</v>
      </c>
      <c r="F1725" s="76">
        <f t="shared" ca="1" si="168"/>
        <v>149.95833333333289</v>
      </c>
      <c r="G1725" s="76">
        <f t="shared" ca="1" si="168"/>
        <v>168.9375</v>
      </c>
      <c r="H1725" s="77">
        <f t="shared" ca="1" si="168"/>
        <v>185.95833333333289</v>
      </c>
    </row>
    <row r="1726" spans="1:8" ht="15.75" thickBot="1" x14ac:dyDescent="0.3">
      <c r="A1726" s="75">
        <f t="shared" ca="1" si="165"/>
        <v>102</v>
      </c>
      <c r="B1726" s="76">
        <f t="shared" ca="1" si="168"/>
        <v>68.500000000000227</v>
      </c>
      <c r="C1726" s="76">
        <f t="shared" ca="1" si="168"/>
        <v>93.5</v>
      </c>
      <c r="D1726" s="76">
        <f t="shared" ca="1" si="168"/>
        <v>111.25</v>
      </c>
      <c r="E1726" s="76">
        <f t="shared" ca="1" si="168"/>
        <v>129.7499999999998</v>
      </c>
      <c r="F1726" s="76">
        <f t="shared" ca="1" si="168"/>
        <v>149.99999999999955</v>
      </c>
      <c r="G1726" s="76">
        <f t="shared" ca="1" si="168"/>
        <v>169</v>
      </c>
      <c r="H1726" s="77">
        <f t="shared" ca="1" si="168"/>
        <v>185.99999999999955</v>
      </c>
    </row>
    <row r="1727" spans="1:8" ht="15.75" thickBot="1" x14ac:dyDescent="0.3">
      <c r="A1727" s="75">
        <f t="shared" ca="1" si="165"/>
        <v>102.125</v>
      </c>
      <c r="B1727" s="76">
        <f t="shared" ca="1" si="168"/>
        <v>68.510416666666899</v>
      </c>
      <c r="C1727" s="76">
        <f t="shared" ca="1" si="168"/>
        <v>93.53125</v>
      </c>
      <c r="D1727" s="76">
        <f t="shared" ca="1" si="168"/>
        <v>111.296875</v>
      </c>
      <c r="E1727" s="76">
        <f t="shared" ca="1" si="168"/>
        <v>129.80729166666646</v>
      </c>
      <c r="F1727" s="76">
        <f t="shared" ca="1" si="168"/>
        <v>150.0416666666662</v>
      </c>
      <c r="G1727" s="76">
        <f t="shared" ca="1" si="168"/>
        <v>169.0625</v>
      </c>
      <c r="H1727" s="77">
        <f t="shared" ca="1" si="168"/>
        <v>186.0416666666662</v>
      </c>
    </row>
    <row r="1728" spans="1:8" ht="15.75" thickBot="1" x14ac:dyDescent="0.3">
      <c r="A1728" s="75">
        <f t="shared" ca="1" si="165"/>
        <v>102.25</v>
      </c>
      <c r="B1728" s="76">
        <f t="shared" ref="B1728:H1743" ca="1" si="169">IF($A1728="","",((B$1873-B$1681)/192)+B1727)</f>
        <v>68.52083333333357</v>
      </c>
      <c r="C1728" s="76">
        <f t="shared" ca="1" si="169"/>
        <v>93.5625</v>
      </c>
      <c r="D1728" s="76">
        <f t="shared" ca="1" si="169"/>
        <v>111.34375</v>
      </c>
      <c r="E1728" s="76">
        <f t="shared" ca="1" si="169"/>
        <v>129.86458333333312</v>
      </c>
      <c r="F1728" s="76">
        <f t="shared" ca="1" si="169"/>
        <v>150.08333333333286</v>
      </c>
      <c r="G1728" s="76">
        <f t="shared" ca="1" si="169"/>
        <v>169.125</v>
      </c>
      <c r="H1728" s="77">
        <f t="shared" ca="1" si="169"/>
        <v>186.08333333333286</v>
      </c>
    </row>
    <row r="1729" spans="1:8" ht="15.75" thickBot="1" x14ac:dyDescent="0.3">
      <c r="A1729" s="75">
        <f t="shared" ca="1" si="165"/>
        <v>102.375</v>
      </c>
      <c r="B1729" s="76">
        <f t="shared" ca="1" si="169"/>
        <v>68.531250000000242</v>
      </c>
      <c r="C1729" s="76">
        <f t="shared" ca="1" si="169"/>
        <v>93.59375</v>
      </c>
      <c r="D1729" s="76">
        <f t="shared" ca="1" si="169"/>
        <v>111.390625</v>
      </c>
      <c r="E1729" s="76">
        <f t="shared" ca="1" si="169"/>
        <v>129.92187499999977</v>
      </c>
      <c r="F1729" s="76">
        <f t="shared" ca="1" si="169"/>
        <v>150.12499999999952</v>
      </c>
      <c r="G1729" s="76">
        <f t="shared" ca="1" si="169"/>
        <v>169.1875</v>
      </c>
      <c r="H1729" s="77">
        <f t="shared" ca="1" si="169"/>
        <v>186.12499999999952</v>
      </c>
    </row>
    <row r="1730" spans="1:8" ht="15.75" thickBot="1" x14ac:dyDescent="0.3">
      <c r="A1730" s="75">
        <f t="shared" ca="1" si="165"/>
        <v>102.5</v>
      </c>
      <c r="B1730" s="76">
        <f t="shared" ca="1" si="169"/>
        <v>68.541666666666913</v>
      </c>
      <c r="C1730" s="76">
        <f t="shared" ca="1" si="169"/>
        <v>93.625</v>
      </c>
      <c r="D1730" s="76">
        <f t="shared" ca="1" si="169"/>
        <v>111.4375</v>
      </c>
      <c r="E1730" s="76">
        <f t="shared" ca="1" si="169"/>
        <v>129.97916666666643</v>
      </c>
      <c r="F1730" s="76">
        <f t="shared" ca="1" si="169"/>
        <v>150.16666666666617</v>
      </c>
      <c r="G1730" s="76">
        <f t="shared" ca="1" si="169"/>
        <v>169.25</v>
      </c>
      <c r="H1730" s="77">
        <f t="shared" ca="1" si="169"/>
        <v>186.16666666666617</v>
      </c>
    </row>
    <row r="1731" spans="1:8" ht="15.75" thickBot="1" x14ac:dyDescent="0.3">
      <c r="A1731" s="75">
        <f t="shared" ca="1" si="165"/>
        <v>102.625</v>
      </c>
      <c r="B1731" s="76">
        <f t="shared" ca="1" si="169"/>
        <v>68.552083333333584</v>
      </c>
      <c r="C1731" s="76">
        <f t="shared" ca="1" si="169"/>
        <v>93.65625</v>
      </c>
      <c r="D1731" s="76">
        <f t="shared" ca="1" si="169"/>
        <v>111.484375</v>
      </c>
      <c r="E1731" s="76">
        <f t="shared" ca="1" si="169"/>
        <v>130.03645833333309</v>
      </c>
      <c r="F1731" s="76">
        <f t="shared" ca="1" si="169"/>
        <v>150.20833333333283</v>
      </c>
      <c r="G1731" s="76">
        <f t="shared" ca="1" si="169"/>
        <v>169.3125</v>
      </c>
      <c r="H1731" s="77">
        <f t="shared" ca="1" si="169"/>
        <v>186.20833333333283</v>
      </c>
    </row>
    <row r="1732" spans="1:8" ht="15.75" thickBot="1" x14ac:dyDescent="0.3">
      <c r="A1732" s="75">
        <f t="shared" ca="1" si="165"/>
        <v>102.75</v>
      </c>
      <c r="B1732" s="76">
        <f t="shared" ca="1" si="169"/>
        <v>68.562500000000256</v>
      </c>
      <c r="C1732" s="76">
        <f t="shared" ca="1" si="169"/>
        <v>93.6875</v>
      </c>
      <c r="D1732" s="76">
        <f t="shared" ca="1" si="169"/>
        <v>111.53125</v>
      </c>
      <c r="E1732" s="76">
        <f t="shared" ca="1" si="169"/>
        <v>130.09374999999974</v>
      </c>
      <c r="F1732" s="76">
        <f t="shared" ca="1" si="169"/>
        <v>150.24999999999949</v>
      </c>
      <c r="G1732" s="76">
        <f t="shared" ca="1" si="169"/>
        <v>169.375</v>
      </c>
      <c r="H1732" s="77">
        <f t="shared" ca="1" si="169"/>
        <v>186.24999999999949</v>
      </c>
    </row>
    <row r="1733" spans="1:8" ht="15.75" thickBot="1" x14ac:dyDescent="0.3">
      <c r="A1733" s="75">
        <f t="shared" ca="1" si="165"/>
        <v>102.875</v>
      </c>
      <c r="B1733" s="76">
        <f t="shared" ca="1" si="169"/>
        <v>68.572916666666927</v>
      </c>
      <c r="C1733" s="76">
        <f t="shared" ca="1" si="169"/>
        <v>93.71875</v>
      </c>
      <c r="D1733" s="76">
        <f t="shared" ca="1" si="169"/>
        <v>111.578125</v>
      </c>
      <c r="E1733" s="76">
        <f t="shared" ca="1" si="169"/>
        <v>130.1510416666664</v>
      </c>
      <c r="F1733" s="76">
        <f t="shared" ca="1" si="169"/>
        <v>150.29166666666615</v>
      </c>
      <c r="G1733" s="76">
        <f t="shared" ca="1" si="169"/>
        <v>169.4375</v>
      </c>
      <c r="H1733" s="77">
        <f t="shared" ca="1" si="169"/>
        <v>186.29166666666615</v>
      </c>
    </row>
    <row r="1734" spans="1:8" ht="15.75" thickBot="1" x14ac:dyDescent="0.3">
      <c r="A1734" s="75">
        <f t="shared" ca="1" si="165"/>
        <v>103</v>
      </c>
      <c r="B1734" s="76">
        <f t="shared" ca="1" si="169"/>
        <v>68.583333333333599</v>
      </c>
      <c r="C1734" s="76">
        <f t="shared" ca="1" si="169"/>
        <v>93.75</v>
      </c>
      <c r="D1734" s="76">
        <f t="shared" ca="1" si="169"/>
        <v>111.625</v>
      </c>
      <c r="E1734" s="76">
        <f t="shared" ca="1" si="169"/>
        <v>130.20833333333306</v>
      </c>
      <c r="F1734" s="76">
        <f t="shared" ca="1" si="169"/>
        <v>150.3333333333328</v>
      </c>
      <c r="G1734" s="76">
        <f t="shared" ca="1" si="169"/>
        <v>169.5</v>
      </c>
      <c r="H1734" s="77">
        <f t="shared" ca="1" si="169"/>
        <v>186.3333333333328</v>
      </c>
    </row>
    <row r="1735" spans="1:8" ht="15.75" thickBot="1" x14ac:dyDescent="0.3">
      <c r="A1735" s="75">
        <f t="shared" ca="1" si="165"/>
        <v>103.125</v>
      </c>
      <c r="B1735" s="76">
        <f t="shared" ca="1" si="169"/>
        <v>68.59375000000027</v>
      </c>
      <c r="C1735" s="76">
        <f t="shared" ca="1" si="169"/>
        <v>93.78125</v>
      </c>
      <c r="D1735" s="76">
        <f t="shared" ca="1" si="169"/>
        <v>111.671875</v>
      </c>
      <c r="E1735" s="76">
        <f t="shared" ca="1" si="169"/>
        <v>130.26562499999972</v>
      </c>
      <c r="F1735" s="76">
        <f t="shared" ca="1" si="169"/>
        <v>150.37499999999946</v>
      </c>
      <c r="G1735" s="76">
        <f t="shared" ca="1" si="169"/>
        <v>169.5625</v>
      </c>
      <c r="H1735" s="77">
        <f t="shared" ca="1" si="169"/>
        <v>186.37499999999946</v>
      </c>
    </row>
    <row r="1736" spans="1:8" ht="15.75" thickBot="1" x14ac:dyDescent="0.3">
      <c r="A1736" s="75">
        <f t="shared" ca="1" si="165"/>
        <v>103.25</v>
      </c>
      <c r="B1736" s="76">
        <f t="shared" ca="1" si="169"/>
        <v>68.604166666666941</v>
      </c>
      <c r="C1736" s="76">
        <f t="shared" ca="1" si="169"/>
        <v>93.8125</v>
      </c>
      <c r="D1736" s="76">
        <f t="shared" ca="1" si="169"/>
        <v>111.71875</v>
      </c>
      <c r="E1736" s="76">
        <f t="shared" ca="1" si="169"/>
        <v>130.32291666666637</v>
      </c>
      <c r="F1736" s="76">
        <f t="shared" ca="1" si="169"/>
        <v>150.41666666666612</v>
      </c>
      <c r="G1736" s="76">
        <f t="shared" ca="1" si="169"/>
        <v>169.625</v>
      </c>
      <c r="H1736" s="77">
        <f t="shared" ca="1" si="169"/>
        <v>186.41666666666612</v>
      </c>
    </row>
    <row r="1737" spans="1:8" ht="15.75" thickBot="1" x14ac:dyDescent="0.3">
      <c r="A1737" s="75">
        <f t="shared" ca="1" si="165"/>
        <v>103.375</v>
      </c>
      <c r="B1737" s="76">
        <f t="shared" ca="1" si="169"/>
        <v>68.614583333333613</v>
      </c>
      <c r="C1737" s="76">
        <f t="shared" ca="1" si="169"/>
        <v>93.84375</v>
      </c>
      <c r="D1737" s="76">
        <f t="shared" ca="1" si="169"/>
        <v>111.765625</v>
      </c>
      <c r="E1737" s="76">
        <f t="shared" ca="1" si="169"/>
        <v>130.38020833333303</v>
      </c>
      <c r="F1737" s="76">
        <f t="shared" ca="1" si="169"/>
        <v>150.45833333333277</v>
      </c>
      <c r="G1737" s="76">
        <f t="shared" ca="1" si="169"/>
        <v>169.6875</v>
      </c>
      <c r="H1737" s="77">
        <f t="shared" ca="1" si="169"/>
        <v>186.45833333333277</v>
      </c>
    </row>
    <row r="1738" spans="1:8" ht="15.75" thickBot="1" x14ac:dyDescent="0.3">
      <c r="A1738" s="75">
        <f t="shared" ca="1" si="165"/>
        <v>103.5</v>
      </c>
      <c r="B1738" s="76">
        <f t="shared" ca="1" si="169"/>
        <v>68.625000000000284</v>
      </c>
      <c r="C1738" s="76">
        <f t="shared" ca="1" si="169"/>
        <v>93.875</v>
      </c>
      <c r="D1738" s="76">
        <f t="shared" ca="1" si="169"/>
        <v>111.8125</v>
      </c>
      <c r="E1738" s="76">
        <f t="shared" ca="1" si="169"/>
        <v>130.43749999999969</v>
      </c>
      <c r="F1738" s="76">
        <f t="shared" ca="1" si="169"/>
        <v>150.49999999999943</v>
      </c>
      <c r="G1738" s="76">
        <f t="shared" ca="1" si="169"/>
        <v>169.75</v>
      </c>
      <c r="H1738" s="77">
        <f t="shared" ca="1" si="169"/>
        <v>186.49999999999943</v>
      </c>
    </row>
    <row r="1739" spans="1:8" ht="15.75" thickBot="1" x14ac:dyDescent="0.3">
      <c r="A1739" s="75">
        <f t="shared" ca="1" si="165"/>
        <v>103.625</v>
      </c>
      <c r="B1739" s="76">
        <f t="shared" ca="1" si="169"/>
        <v>68.635416666666956</v>
      </c>
      <c r="C1739" s="76">
        <f t="shared" ca="1" si="169"/>
        <v>93.90625</v>
      </c>
      <c r="D1739" s="76">
        <f t="shared" ca="1" si="169"/>
        <v>111.859375</v>
      </c>
      <c r="E1739" s="76">
        <f t="shared" ca="1" si="169"/>
        <v>130.49479166666634</v>
      </c>
      <c r="F1739" s="76">
        <f t="shared" ca="1" si="169"/>
        <v>150.54166666666609</v>
      </c>
      <c r="G1739" s="76">
        <f t="shared" ca="1" si="169"/>
        <v>169.8125</v>
      </c>
      <c r="H1739" s="77">
        <f t="shared" ca="1" si="169"/>
        <v>186.54166666666609</v>
      </c>
    </row>
    <row r="1740" spans="1:8" ht="15.75" thickBot="1" x14ac:dyDescent="0.3">
      <c r="A1740" s="75">
        <f t="shared" ca="1" si="165"/>
        <v>103.75</v>
      </c>
      <c r="B1740" s="76">
        <f t="shared" ca="1" si="169"/>
        <v>68.645833333333627</v>
      </c>
      <c r="C1740" s="76">
        <f t="shared" ca="1" si="169"/>
        <v>93.9375</v>
      </c>
      <c r="D1740" s="76">
        <f t="shared" ca="1" si="169"/>
        <v>111.90625</v>
      </c>
      <c r="E1740" s="76">
        <f t="shared" ca="1" si="169"/>
        <v>130.552083333333</v>
      </c>
      <c r="F1740" s="76">
        <f t="shared" ca="1" si="169"/>
        <v>150.58333333333275</v>
      </c>
      <c r="G1740" s="76">
        <f t="shared" ca="1" si="169"/>
        <v>169.875</v>
      </c>
      <c r="H1740" s="77">
        <f t="shared" ca="1" si="169"/>
        <v>186.58333333333275</v>
      </c>
    </row>
    <row r="1741" spans="1:8" ht="15.75" thickBot="1" x14ac:dyDescent="0.3">
      <c r="A1741" s="75">
        <f t="shared" ca="1" si="165"/>
        <v>103.875</v>
      </c>
      <c r="B1741" s="76">
        <f t="shared" ca="1" si="169"/>
        <v>68.656250000000298</v>
      </c>
      <c r="C1741" s="76">
        <f t="shared" ca="1" si="169"/>
        <v>93.96875</v>
      </c>
      <c r="D1741" s="76">
        <f t="shared" ca="1" si="169"/>
        <v>111.953125</v>
      </c>
      <c r="E1741" s="76">
        <f t="shared" ca="1" si="169"/>
        <v>130.60937499999966</v>
      </c>
      <c r="F1741" s="76">
        <f t="shared" ca="1" si="169"/>
        <v>150.6249999999994</v>
      </c>
      <c r="G1741" s="76">
        <f t="shared" ca="1" si="169"/>
        <v>169.9375</v>
      </c>
      <c r="H1741" s="77">
        <f t="shared" ca="1" si="169"/>
        <v>186.6249999999994</v>
      </c>
    </row>
    <row r="1742" spans="1:8" ht="15.75" thickBot="1" x14ac:dyDescent="0.3">
      <c r="A1742" s="75">
        <f t="shared" ca="1" si="165"/>
        <v>104</v>
      </c>
      <c r="B1742" s="76">
        <f t="shared" ca="1" si="169"/>
        <v>68.66666666666697</v>
      </c>
      <c r="C1742" s="76">
        <f t="shared" ca="1" si="169"/>
        <v>94</v>
      </c>
      <c r="D1742" s="76">
        <f t="shared" ca="1" si="169"/>
        <v>112</v>
      </c>
      <c r="E1742" s="76">
        <f t="shared" ca="1" si="169"/>
        <v>130.66666666666632</v>
      </c>
      <c r="F1742" s="76">
        <f t="shared" ca="1" si="169"/>
        <v>150.66666666666606</v>
      </c>
      <c r="G1742" s="76">
        <f t="shared" ca="1" si="169"/>
        <v>170</v>
      </c>
      <c r="H1742" s="77">
        <f t="shared" ca="1" si="169"/>
        <v>186.66666666666606</v>
      </c>
    </row>
    <row r="1743" spans="1:8" ht="15.75" thickBot="1" x14ac:dyDescent="0.3">
      <c r="A1743" s="75">
        <f t="shared" ca="1" si="165"/>
        <v>104.125</v>
      </c>
      <c r="B1743" s="76">
        <f t="shared" ca="1" si="169"/>
        <v>68.677083333333641</v>
      </c>
      <c r="C1743" s="76">
        <f t="shared" ca="1" si="169"/>
        <v>94.03125</v>
      </c>
      <c r="D1743" s="76">
        <f t="shared" ca="1" si="169"/>
        <v>112.046875</v>
      </c>
      <c r="E1743" s="76">
        <f t="shared" ca="1" si="169"/>
        <v>130.72395833333297</v>
      </c>
      <c r="F1743" s="76">
        <f t="shared" ca="1" si="169"/>
        <v>150.70833333333272</v>
      </c>
      <c r="G1743" s="76">
        <f t="shared" ca="1" si="169"/>
        <v>170.0625</v>
      </c>
      <c r="H1743" s="77">
        <f t="shared" ca="1" si="169"/>
        <v>186.70833333333272</v>
      </c>
    </row>
    <row r="1744" spans="1:8" ht="15.75" thickBot="1" x14ac:dyDescent="0.3">
      <c r="A1744" s="75">
        <f t="shared" ref="A1744:A1807" ca="1" si="170">IF($A$1681="","",ROUND(A1743+0.125,3))</f>
        <v>104.25</v>
      </c>
      <c r="B1744" s="76">
        <f t="shared" ref="B1744:H1759" ca="1" si="171">IF($A1744="","",((B$1873-B$1681)/192)+B1743)</f>
        <v>68.687500000000313</v>
      </c>
      <c r="C1744" s="76">
        <f t="shared" ca="1" si="171"/>
        <v>94.0625</v>
      </c>
      <c r="D1744" s="76">
        <f t="shared" ca="1" si="171"/>
        <v>112.09375</v>
      </c>
      <c r="E1744" s="76">
        <f t="shared" ca="1" si="171"/>
        <v>130.78124999999963</v>
      </c>
      <c r="F1744" s="76">
        <f t="shared" ca="1" si="171"/>
        <v>150.74999999999937</v>
      </c>
      <c r="G1744" s="76">
        <f t="shared" ca="1" si="171"/>
        <v>170.125</v>
      </c>
      <c r="H1744" s="77">
        <f t="shared" ca="1" si="171"/>
        <v>186.74999999999937</v>
      </c>
    </row>
    <row r="1745" spans="1:8" ht="15.75" thickBot="1" x14ac:dyDescent="0.3">
      <c r="A1745" s="75">
        <f t="shared" ca="1" si="170"/>
        <v>104.375</v>
      </c>
      <c r="B1745" s="76">
        <f t="shared" ca="1" si="171"/>
        <v>68.697916666666984</v>
      </c>
      <c r="C1745" s="76">
        <f t="shared" ca="1" si="171"/>
        <v>94.09375</v>
      </c>
      <c r="D1745" s="76">
        <f t="shared" ca="1" si="171"/>
        <v>112.140625</v>
      </c>
      <c r="E1745" s="76">
        <f t="shared" ca="1" si="171"/>
        <v>130.83854166666629</v>
      </c>
      <c r="F1745" s="76">
        <f t="shared" ca="1" si="171"/>
        <v>150.79166666666603</v>
      </c>
      <c r="G1745" s="76">
        <f t="shared" ca="1" si="171"/>
        <v>170.1875</v>
      </c>
      <c r="H1745" s="77">
        <f t="shared" ca="1" si="171"/>
        <v>186.79166666666603</v>
      </c>
    </row>
    <row r="1746" spans="1:8" ht="15.75" thickBot="1" x14ac:dyDescent="0.3">
      <c r="A1746" s="75">
        <f t="shared" ca="1" si="170"/>
        <v>104.5</v>
      </c>
      <c r="B1746" s="76">
        <f t="shared" ca="1" si="171"/>
        <v>68.708333333333655</v>
      </c>
      <c r="C1746" s="76">
        <f t="shared" ca="1" si="171"/>
        <v>94.125</v>
      </c>
      <c r="D1746" s="76">
        <f t="shared" ca="1" si="171"/>
        <v>112.1875</v>
      </c>
      <c r="E1746" s="76">
        <f t="shared" ca="1" si="171"/>
        <v>130.89583333333294</v>
      </c>
      <c r="F1746" s="76">
        <f t="shared" ca="1" si="171"/>
        <v>150.83333333333269</v>
      </c>
      <c r="G1746" s="76">
        <f t="shared" ca="1" si="171"/>
        <v>170.25</v>
      </c>
      <c r="H1746" s="77">
        <f t="shared" ca="1" si="171"/>
        <v>186.83333333333269</v>
      </c>
    </row>
    <row r="1747" spans="1:8" ht="15.75" thickBot="1" x14ac:dyDescent="0.3">
      <c r="A1747" s="75">
        <f t="shared" ca="1" si="170"/>
        <v>104.625</v>
      </c>
      <c r="B1747" s="76">
        <f t="shared" ca="1" si="171"/>
        <v>68.718750000000327</v>
      </c>
      <c r="C1747" s="76">
        <f t="shared" ca="1" si="171"/>
        <v>94.15625</v>
      </c>
      <c r="D1747" s="76">
        <f t="shared" ca="1" si="171"/>
        <v>112.234375</v>
      </c>
      <c r="E1747" s="76">
        <f t="shared" ca="1" si="171"/>
        <v>130.9531249999996</v>
      </c>
      <c r="F1747" s="76">
        <f t="shared" ca="1" si="171"/>
        <v>150.87499999999935</v>
      </c>
      <c r="G1747" s="76">
        <f t="shared" ca="1" si="171"/>
        <v>170.3125</v>
      </c>
      <c r="H1747" s="77">
        <f t="shared" ca="1" si="171"/>
        <v>186.87499999999935</v>
      </c>
    </row>
    <row r="1748" spans="1:8" ht="15.75" thickBot="1" x14ac:dyDescent="0.3">
      <c r="A1748" s="75">
        <f t="shared" ca="1" si="170"/>
        <v>104.75</v>
      </c>
      <c r="B1748" s="76">
        <f t="shared" ca="1" si="171"/>
        <v>68.729166666666998</v>
      </c>
      <c r="C1748" s="76">
        <f t="shared" ca="1" si="171"/>
        <v>94.1875</v>
      </c>
      <c r="D1748" s="76">
        <f t="shared" ca="1" si="171"/>
        <v>112.28125</v>
      </c>
      <c r="E1748" s="76">
        <f t="shared" ca="1" si="171"/>
        <v>131.01041666666626</v>
      </c>
      <c r="F1748" s="76">
        <f t="shared" ca="1" si="171"/>
        <v>150.916666666666</v>
      </c>
      <c r="G1748" s="76">
        <f t="shared" ca="1" si="171"/>
        <v>170.375</v>
      </c>
      <c r="H1748" s="77">
        <f t="shared" ca="1" si="171"/>
        <v>186.916666666666</v>
      </c>
    </row>
    <row r="1749" spans="1:8" ht="15.75" thickBot="1" x14ac:dyDescent="0.3">
      <c r="A1749" s="75">
        <f t="shared" ca="1" si="170"/>
        <v>104.875</v>
      </c>
      <c r="B1749" s="76">
        <f t="shared" ca="1" si="171"/>
        <v>68.73958333333367</v>
      </c>
      <c r="C1749" s="76">
        <f t="shared" ca="1" si="171"/>
        <v>94.21875</v>
      </c>
      <c r="D1749" s="76">
        <f t="shared" ca="1" si="171"/>
        <v>112.328125</v>
      </c>
      <c r="E1749" s="76">
        <f t="shared" ca="1" si="171"/>
        <v>131.06770833333292</v>
      </c>
      <c r="F1749" s="76">
        <f t="shared" ca="1" si="171"/>
        <v>150.95833333333266</v>
      </c>
      <c r="G1749" s="76">
        <f t="shared" ca="1" si="171"/>
        <v>170.4375</v>
      </c>
      <c r="H1749" s="77">
        <f t="shared" ca="1" si="171"/>
        <v>186.95833333333266</v>
      </c>
    </row>
    <row r="1750" spans="1:8" ht="15.75" thickBot="1" x14ac:dyDescent="0.3">
      <c r="A1750" s="75">
        <f t="shared" ca="1" si="170"/>
        <v>105</v>
      </c>
      <c r="B1750" s="76">
        <f t="shared" ca="1" si="171"/>
        <v>68.750000000000341</v>
      </c>
      <c r="C1750" s="76">
        <f t="shared" ca="1" si="171"/>
        <v>94.25</v>
      </c>
      <c r="D1750" s="76">
        <f t="shared" ca="1" si="171"/>
        <v>112.375</v>
      </c>
      <c r="E1750" s="76">
        <f t="shared" ca="1" si="171"/>
        <v>131.12499999999957</v>
      </c>
      <c r="F1750" s="76">
        <f t="shared" ca="1" si="171"/>
        <v>150.99999999999932</v>
      </c>
      <c r="G1750" s="76">
        <f t="shared" ca="1" si="171"/>
        <v>170.5</v>
      </c>
      <c r="H1750" s="77">
        <f t="shared" ca="1" si="171"/>
        <v>186.99999999999932</v>
      </c>
    </row>
    <row r="1751" spans="1:8" ht="15.75" thickBot="1" x14ac:dyDescent="0.3">
      <c r="A1751" s="75">
        <f t="shared" ca="1" si="170"/>
        <v>105.125</v>
      </c>
      <c r="B1751" s="76">
        <f t="shared" ca="1" si="171"/>
        <v>68.760416666667012</v>
      </c>
      <c r="C1751" s="76">
        <f t="shared" ca="1" si="171"/>
        <v>94.28125</v>
      </c>
      <c r="D1751" s="76">
        <f t="shared" ca="1" si="171"/>
        <v>112.421875</v>
      </c>
      <c r="E1751" s="76">
        <f t="shared" ca="1" si="171"/>
        <v>131.18229166666623</v>
      </c>
      <c r="F1751" s="76">
        <f t="shared" ca="1" si="171"/>
        <v>151.04166666666598</v>
      </c>
      <c r="G1751" s="76">
        <f t="shared" ca="1" si="171"/>
        <v>170.5625</v>
      </c>
      <c r="H1751" s="77">
        <f t="shared" ca="1" si="171"/>
        <v>187.04166666666598</v>
      </c>
    </row>
    <row r="1752" spans="1:8" ht="15.75" thickBot="1" x14ac:dyDescent="0.3">
      <c r="A1752" s="75">
        <f t="shared" ca="1" si="170"/>
        <v>105.25</v>
      </c>
      <c r="B1752" s="76">
        <f t="shared" ca="1" si="171"/>
        <v>68.770833333333684</v>
      </c>
      <c r="C1752" s="76">
        <f t="shared" ca="1" si="171"/>
        <v>94.3125</v>
      </c>
      <c r="D1752" s="76">
        <f t="shared" ca="1" si="171"/>
        <v>112.46875</v>
      </c>
      <c r="E1752" s="76">
        <f t="shared" ca="1" si="171"/>
        <v>131.23958333333289</v>
      </c>
      <c r="F1752" s="76">
        <f t="shared" ca="1" si="171"/>
        <v>151.08333333333263</v>
      </c>
      <c r="G1752" s="76">
        <f t="shared" ca="1" si="171"/>
        <v>170.625</v>
      </c>
      <c r="H1752" s="77">
        <f t="shared" ca="1" si="171"/>
        <v>187.08333333333263</v>
      </c>
    </row>
    <row r="1753" spans="1:8" ht="15.75" thickBot="1" x14ac:dyDescent="0.3">
      <c r="A1753" s="75">
        <f t="shared" ca="1" si="170"/>
        <v>105.375</v>
      </c>
      <c r="B1753" s="76">
        <f t="shared" ca="1" si="171"/>
        <v>68.781250000000355</v>
      </c>
      <c r="C1753" s="76">
        <f t="shared" ca="1" si="171"/>
        <v>94.34375</v>
      </c>
      <c r="D1753" s="76">
        <f t="shared" ca="1" si="171"/>
        <v>112.515625</v>
      </c>
      <c r="E1753" s="76">
        <f t="shared" ca="1" si="171"/>
        <v>131.29687499999955</v>
      </c>
      <c r="F1753" s="76">
        <f t="shared" ca="1" si="171"/>
        <v>151.12499999999929</v>
      </c>
      <c r="G1753" s="76">
        <f t="shared" ca="1" si="171"/>
        <v>170.6875</v>
      </c>
      <c r="H1753" s="77">
        <f t="shared" ca="1" si="171"/>
        <v>187.12499999999929</v>
      </c>
    </row>
    <row r="1754" spans="1:8" ht="15.75" thickBot="1" x14ac:dyDescent="0.3">
      <c r="A1754" s="75">
        <f t="shared" ca="1" si="170"/>
        <v>105.5</v>
      </c>
      <c r="B1754" s="76">
        <f t="shared" ca="1" si="171"/>
        <v>68.791666666667027</v>
      </c>
      <c r="C1754" s="76">
        <f t="shared" ca="1" si="171"/>
        <v>94.375</v>
      </c>
      <c r="D1754" s="76">
        <f t="shared" ca="1" si="171"/>
        <v>112.5625</v>
      </c>
      <c r="E1754" s="76">
        <f t="shared" ca="1" si="171"/>
        <v>131.3541666666662</v>
      </c>
      <c r="F1754" s="76">
        <f t="shared" ca="1" si="171"/>
        <v>151.16666666666595</v>
      </c>
      <c r="G1754" s="76">
        <f t="shared" ca="1" si="171"/>
        <v>170.75</v>
      </c>
      <c r="H1754" s="77">
        <f t="shared" ca="1" si="171"/>
        <v>187.16666666666595</v>
      </c>
    </row>
    <row r="1755" spans="1:8" ht="15.75" thickBot="1" x14ac:dyDescent="0.3">
      <c r="A1755" s="75">
        <f t="shared" ca="1" si="170"/>
        <v>105.625</v>
      </c>
      <c r="B1755" s="76">
        <f t="shared" ca="1" si="171"/>
        <v>68.802083333333698</v>
      </c>
      <c r="C1755" s="76">
        <f t="shared" ca="1" si="171"/>
        <v>94.40625</v>
      </c>
      <c r="D1755" s="76">
        <f t="shared" ca="1" si="171"/>
        <v>112.609375</v>
      </c>
      <c r="E1755" s="76">
        <f t="shared" ca="1" si="171"/>
        <v>131.41145833333286</v>
      </c>
      <c r="F1755" s="76">
        <f t="shared" ca="1" si="171"/>
        <v>151.2083333333326</v>
      </c>
      <c r="G1755" s="76">
        <f t="shared" ca="1" si="171"/>
        <v>170.8125</v>
      </c>
      <c r="H1755" s="77">
        <f t="shared" ca="1" si="171"/>
        <v>187.2083333333326</v>
      </c>
    </row>
    <row r="1756" spans="1:8" ht="15.75" thickBot="1" x14ac:dyDescent="0.3">
      <c r="A1756" s="75">
        <f t="shared" ca="1" si="170"/>
        <v>105.75</v>
      </c>
      <c r="B1756" s="76">
        <f t="shared" ca="1" si="171"/>
        <v>68.812500000000369</v>
      </c>
      <c r="C1756" s="76">
        <f t="shared" ca="1" si="171"/>
        <v>94.4375</v>
      </c>
      <c r="D1756" s="76">
        <f t="shared" ca="1" si="171"/>
        <v>112.65625</v>
      </c>
      <c r="E1756" s="76">
        <f t="shared" ca="1" si="171"/>
        <v>131.46874999999952</v>
      </c>
      <c r="F1756" s="76">
        <f t="shared" ca="1" si="171"/>
        <v>151.24999999999926</v>
      </c>
      <c r="G1756" s="76">
        <f t="shared" ca="1" si="171"/>
        <v>170.875</v>
      </c>
      <c r="H1756" s="77">
        <f t="shared" ca="1" si="171"/>
        <v>187.24999999999926</v>
      </c>
    </row>
    <row r="1757" spans="1:8" ht="15.75" thickBot="1" x14ac:dyDescent="0.3">
      <c r="A1757" s="75">
        <f t="shared" ca="1" si="170"/>
        <v>105.875</v>
      </c>
      <c r="B1757" s="76">
        <f t="shared" ca="1" si="171"/>
        <v>68.822916666667041</v>
      </c>
      <c r="C1757" s="76">
        <f t="shared" ca="1" si="171"/>
        <v>94.46875</v>
      </c>
      <c r="D1757" s="76">
        <f t="shared" ca="1" si="171"/>
        <v>112.703125</v>
      </c>
      <c r="E1757" s="76">
        <f t="shared" ca="1" si="171"/>
        <v>131.52604166666617</v>
      </c>
      <c r="F1757" s="76">
        <f t="shared" ca="1" si="171"/>
        <v>151.29166666666592</v>
      </c>
      <c r="G1757" s="76">
        <f t="shared" ca="1" si="171"/>
        <v>170.9375</v>
      </c>
      <c r="H1757" s="77">
        <f t="shared" ca="1" si="171"/>
        <v>187.29166666666592</v>
      </c>
    </row>
    <row r="1758" spans="1:8" ht="15.75" thickBot="1" x14ac:dyDescent="0.3">
      <c r="A1758" s="75">
        <f t="shared" ca="1" si="170"/>
        <v>106</v>
      </c>
      <c r="B1758" s="76">
        <f t="shared" ca="1" si="171"/>
        <v>68.833333333333712</v>
      </c>
      <c r="C1758" s="76">
        <f t="shared" ca="1" si="171"/>
        <v>94.5</v>
      </c>
      <c r="D1758" s="76">
        <f t="shared" ca="1" si="171"/>
        <v>112.75</v>
      </c>
      <c r="E1758" s="76">
        <f t="shared" ca="1" si="171"/>
        <v>131.58333333333283</v>
      </c>
      <c r="F1758" s="76">
        <f t="shared" ca="1" si="171"/>
        <v>151.33333333333258</v>
      </c>
      <c r="G1758" s="76">
        <f t="shared" ca="1" si="171"/>
        <v>171</v>
      </c>
      <c r="H1758" s="77">
        <f t="shared" ca="1" si="171"/>
        <v>187.33333333333258</v>
      </c>
    </row>
    <row r="1759" spans="1:8" ht="15.75" thickBot="1" x14ac:dyDescent="0.3">
      <c r="A1759" s="75">
        <f t="shared" ca="1" si="170"/>
        <v>106.125</v>
      </c>
      <c r="B1759" s="76">
        <f t="shared" ca="1" si="171"/>
        <v>68.843750000000384</v>
      </c>
      <c r="C1759" s="76">
        <f t="shared" ca="1" si="171"/>
        <v>94.53125</v>
      </c>
      <c r="D1759" s="76">
        <f t="shared" ca="1" si="171"/>
        <v>112.796875</v>
      </c>
      <c r="E1759" s="76">
        <f t="shared" ca="1" si="171"/>
        <v>131.64062499999949</v>
      </c>
      <c r="F1759" s="76">
        <f t="shared" ca="1" si="171"/>
        <v>151.37499999999923</v>
      </c>
      <c r="G1759" s="76">
        <f t="shared" ca="1" si="171"/>
        <v>171.0625</v>
      </c>
      <c r="H1759" s="77">
        <f t="shared" ca="1" si="171"/>
        <v>187.37499999999923</v>
      </c>
    </row>
    <row r="1760" spans="1:8" ht="15.75" thickBot="1" x14ac:dyDescent="0.3">
      <c r="A1760" s="75">
        <f t="shared" ca="1" si="170"/>
        <v>106.25</v>
      </c>
      <c r="B1760" s="76">
        <f t="shared" ref="B1760:H1775" ca="1" si="172">IF($A1760="","",((B$1873-B$1681)/192)+B1759)</f>
        <v>68.854166666667055</v>
      </c>
      <c r="C1760" s="76">
        <f t="shared" ca="1" si="172"/>
        <v>94.5625</v>
      </c>
      <c r="D1760" s="76">
        <f t="shared" ca="1" si="172"/>
        <v>112.84375</v>
      </c>
      <c r="E1760" s="76">
        <f t="shared" ca="1" si="172"/>
        <v>131.69791666666615</v>
      </c>
      <c r="F1760" s="76">
        <f t="shared" ca="1" si="172"/>
        <v>151.41666666666589</v>
      </c>
      <c r="G1760" s="76">
        <f t="shared" ca="1" si="172"/>
        <v>171.125</v>
      </c>
      <c r="H1760" s="77">
        <f t="shared" ca="1" si="172"/>
        <v>187.41666666666589</v>
      </c>
    </row>
    <row r="1761" spans="1:8" ht="15.75" thickBot="1" x14ac:dyDescent="0.3">
      <c r="A1761" s="75">
        <f t="shared" ca="1" si="170"/>
        <v>106.375</v>
      </c>
      <c r="B1761" s="76">
        <f t="shared" ca="1" si="172"/>
        <v>68.864583333333727</v>
      </c>
      <c r="C1761" s="76">
        <f t="shared" ca="1" si="172"/>
        <v>94.59375</v>
      </c>
      <c r="D1761" s="76">
        <f t="shared" ca="1" si="172"/>
        <v>112.890625</v>
      </c>
      <c r="E1761" s="76">
        <f t="shared" ca="1" si="172"/>
        <v>131.7552083333328</v>
      </c>
      <c r="F1761" s="76">
        <f t="shared" ca="1" si="172"/>
        <v>151.45833333333255</v>
      </c>
      <c r="G1761" s="76">
        <f t="shared" ca="1" si="172"/>
        <v>171.1875</v>
      </c>
      <c r="H1761" s="77">
        <f t="shared" ca="1" si="172"/>
        <v>187.45833333333255</v>
      </c>
    </row>
    <row r="1762" spans="1:8" ht="15.75" thickBot="1" x14ac:dyDescent="0.3">
      <c r="A1762" s="75">
        <f t="shared" ca="1" si="170"/>
        <v>106.5</v>
      </c>
      <c r="B1762" s="76">
        <f t="shared" ca="1" si="172"/>
        <v>68.875000000000398</v>
      </c>
      <c r="C1762" s="76">
        <f t="shared" ca="1" si="172"/>
        <v>94.625</v>
      </c>
      <c r="D1762" s="76">
        <f t="shared" ca="1" si="172"/>
        <v>112.9375</v>
      </c>
      <c r="E1762" s="76">
        <f t="shared" ca="1" si="172"/>
        <v>131.81249999999946</v>
      </c>
      <c r="F1762" s="76">
        <f t="shared" ca="1" si="172"/>
        <v>151.4999999999992</v>
      </c>
      <c r="G1762" s="76">
        <f t="shared" ca="1" si="172"/>
        <v>171.25</v>
      </c>
      <c r="H1762" s="77">
        <f t="shared" ca="1" si="172"/>
        <v>187.4999999999992</v>
      </c>
    </row>
    <row r="1763" spans="1:8" ht="15.75" thickBot="1" x14ac:dyDescent="0.3">
      <c r="A1763" s="75">
        <f t="shared" ca="1" si="170"/>
        <v>106.625</v>
      </c>
      <c r="B1763" s="76">
        <f t="shared" ca="1" si="172"/>
        <v>68.885416666667069</v>
      </c>
      <c r="C1763" s="76">
        <f t="shared" ca="1" si="172"/>
        <v>94.65625</v>
      </c>
      <c r="D1763" s="76">
        <f t="shared" ca="1" si="172"/>
        <v>112.984375</v>
      </c>
      <c r="E1763" s="76">
        <f t="shared" ca="1" si="172"/>
        <v>131.86979166666612</v>
      </c>
      <c r="F1763" s="76">
        <f t="shared" ca="1" si="172"/>
        <v>151.54166666666586</v>
      </c>
      <c r="G1763" s="76">
        <f t="shared" ca="1" si="172"/>
        <v>171.3125</v>
      </c>
      <c r="H1763" s="77">
        <f t="shared" ca="1" si="172"/>
        <v>187.54166666666586</v>
      </c>
    </row>
    <row r="1764" spans="1:8" ht="15.75" thickBot="1" x14ac:dyDescent="0.3">
      <c r="A1764" s="75">
        <f t="shared" ca="1" si="170"/>
        <v>106.75</v>
      </c>
      <c r="B1764" s="76">
        <f t="shared" ca="1" si="172"/>
        <v>68.895833333333741</v>
      </c>
      <c r="C1764" s="76">
        <f t="shared" ca="1" si="172"/>
        <v>94.6875</v>
      </c>
      <c r="D1764" s="76">
        <f t="shared" ca="1" si="172"/>
        <v>113.03125</v>
      </c>
      <c r="E1764" s="76">
        <f t="shared" ca="1" si="172"/>
        <v>131.92708333333277</v>
      </c>
      <c r="F1764" s="76">
        <f t="shared" ca="1" si="172"/>
        <v>151.58333333333252</v>
      </c>
      <c r="G1764" s="76">
        <f t="shared" ca="1" si="172"/>
        <v>171.375</v>
      </c>
      <c r="H1764" s="77">
        <f t="shared" ca="1" si="172"/>
        <v>187.58333333333252</v>
      </c>
    </row>
    <row r="1765" spans="1:8" ht="15.75" thickBot="1" x14ac:dyDescent="0.3">
      <c r="A1765" s="75">
        <f t="shared" ca="1" si="170"/>
        <v>106.875</v>
      </c>
      <c r="B1765" s="76">
        <f t="shared" ca="1" si="172"/>
        <v>68.906250000000412</v>
      </c>
      <c r="C1765" s="76">
        <f t="shared" ca="1" si="172"/>
        <v>94.71875</v>
      </c>
      <c r="D1765" s="76">
        <f t="shared" ca="1" si="172"/>
        <v>113.078125</v>
      </c>
      <c r="E1765" s="76">
        <f t="shared" ca="1" si="172"/>
        <v>131.98437499999943</v>
      </c>
      <c r="F1765" s="76">
        <f t="shared" ca="1" si="172"/>
        <v>151.62499999999918</v>
      </c>
      <c r="G1765" s="76">
        <f t="shared" ca="1" si="172"/>
        <v>171.4375</v>
      </c>
      <c r="H1765" s="77">
        <f t="shared" ca="1" si="172"/>
        <v>187.62499999999918</v>
      </c>
    </row>
    <row r="1766" spans="1:8" ht="15.75" thickBot="1" x14ac:dyDescent="0.3">
      <c r="A1766" s="75">
        <f t="shared" ca="1" si="170"/>
        <v>107</v>
      </c>
      <c r="B1766" s="76">
        <f t="shared" ca="1" si="172"/>
        <v>68.916666666667084</v>
      </c>
      <c r="C1766" s="76">
        <f t="shared" ca="1" si="172"/>
        <v>94.75</v>
      </c>
      <c r="D1766" s="76">
        <f t="shared" ca="1" si="172"/>
        <v>113.125</v>
      </c>
      <c r="E1766" s="76">
        <f t="shared" ca="1" si="172"/>
        <v>132.04166666666609</v>
      </c>
      <c r="F1766" s="76">
        <f t="shared" ca="1" si="172"/>
        <v>151.66666666666583</v>
      </c>
      <c r="G1766" s="76">
        <f t="shared" ca="1" si="172"/>
        <v>171.5</v>
      </c>
      <c r="H1766" s="77">
        <f t="shared" ca="1" si="172"/>
        <v>187.66666666666583</v>
      </c>
    </row>
    <row r="1767" spans="1:8" ht="15.75" thickBot="1" x14ac:dyDescent="0.3">
      <c r="A1767" s="75">
        <f t="shared" ca="1" si="170"/>
        <v>107.125</v>
      </c>
      <c r="B1767" s="76">
        <f t="shared" ca="1" si="172"/>
        <v>68.927083333333755</v>
      </c>
      <c r="C1767" s="76">
        <f t="shared" ca="1" si="172"/>
        <v>94.78125</v>
      </c>
      <c r="D1767" s="76">
        <f t="shared" ca="1" si="172"/>
        <v>113.171875</v>
      </c>
      <c r="E1767" s="76">
        <f t="shared" ca="1" si="172"/>
        <v>132.09895833333275</v>
      </c>
      <c r="F1767" s="76">
        <f t="shared" ca="1" si="172"/>
        <v>151.70833333333249</v>
      </c>
      <c r="G1767" s="76">
        <f t="shared" ca="1" si="172"/>
        <v>171.5625</v>
      </c>
      <c r="H1767" s="77">
        <f t="shared" ca="1" si="172"/>
        <v>187.70833333333249</v>
      </c>
    </row>
    <row r="1768" spans="1:8" ht="15.75" thickBot="1" x14ac:dyDescent="0.3">
      <c r="A1768" s="75">
        <f t="shared" ca="1" si="170"/>
        <v>107.25</v>
      </c>
      <c r="B1768" s="76">
        <f t="shared" ca="1" si="172"/>
        <v>68.937500000000426</v>
      </c>
      <c r="C1768" s="76">
        <f t="shared" ca="1" si="172"/>
        <v>94.8125</v>
      </c>
      <c r="D1768" s="76">
        <f t="shared" ca="1" si="172"/>
        <v>113.21875</v>
      </c>
      <c r="E1768" s="76">
        <f t="shared" ca="1" si="172"/>
        <v>132.1562499999994</v>
      </c>
      <c r="F1768" s="76">
        <f t="shared" ca="1" si="172"/>
        <v>151.74999999999915</v>
      </c>
      <c r="G1768" s="76">
        <f t="shared" ca="1" si="172"/>
        <v>171.625</v>
      </c>
      <c r="H1768" s="77">
        <f t="shared" ca="1" si="172"/>
        <v>187.74999999999915</v>
      </c>
    </row>
    <row r="1769" spans="1:8" ht="15.75" thickBot="1" x14ac:dyDescent="0.3">
      <c r="A1769" s="75">
        <f t="shared" ca="1" si="170"/>
        <v>107.375</v>
      </c>
      <c r="B1769" s="76">
        <f t="shared" ca="1" si="172"/>
        <v>68.947916666667098</v>
      </c>
      <c r="C1769" s="76">
        <f t="shared" ca="1" si="172"/>
        <v>94.84375</v>
      </c>
      <c r="D1769" s="76">
        <f t="shared" ca="1" si="172"/>
        <v>113.265625</v>
      </c>
      <c r="E1769" s="76">
        <f t="shared" ca="1" si="172"/>
        <v>132.21354166666606</v>
      </c>
      <c r="F1769" s="76">
        <f t="shared" ca="1" si="172"/>
        <v>151.7916666666658</v>
      </c>
      <c r="G1769" s="76">
        <f t="shared" ca="1" si="172"/>
        <v>171.6875</v>
      </c>
      <c r="H1769" s="77">
        <f t="shared" ca="1" si="172"/>
        <v>187.7916666666658</v>
      </c>
    </row>
    <row r="1770" spans="1:8" ht="15.75" thickBot="1" x14ac:dyDescent="0.3">
      <c r="A1770" s="75">
        <f t="shared" ca="1" si="170"/>
        <v>107.5</v>
      </c>
      <c r="B1770" s="76">
        <f t="shared" ca="1" si="172"/>
        <v>68.958333333333769</v>
      </c>
      <c r="C1770" s="76">
        <f t="shared" ca="1" si="172"/>
        <v>94.875</v>
      </c>
      <c r="D1770" s="76">
        <f t="shared" ca="1" si="172"/>
        <v>113.3125</v>
      </c>
      <c r="E1770" s="76">
        <f t="shared" ca="1" si="172"/>
        <v>132.27083333333272</v>
      </c>
      <c r="F1770" s="76">
        <f t="shared" ca="1" si="172"/>
        <v>151.83333333333246</v>
      </c>
      <c r="G1770" s="76">
        <f t="shared" ca="1" si="172"/>
        <v>171.75</v>
      </c>
      <c r="H1770" s="77">
        <f t="shared" ca="1" si="172"/>
        <v>187.83333333333246</v>
      </c>
    </row>
    <row r="1771" spans="1:8" ht="15.75" thickBot="1" x14ac:dyDescent="0.3">
      <c r="A1771" s="75">
        <f t="shared" ca="1" si="170"/>
        <v>107.625</v>
      </c>
      <c r="B1771" s="76">
        <f t="shared" ca="1" si="172"/>
        <v>68.968750000000441</v>
      </c>
      <c r="C1771" s="76">
        <f t="shared" ca="1" si="172"/>
        <v>94.90625</v>
      </c>
      <c r="D1771" s="76">
        <f t="shared" ca="1" si="172"/>
        <v>113.359375</v>
      </c>
      <c r="E1771" s="76">
        <f t="shared" ca="1" si="172"/>
        <v>132.32812499999937</v>
      </c>
      <c r="F1771" s="76">
        <f t="shared" ca="1" si="172"/>
        <v>151.87499999999912</v>
      </c>
      <c r="G1771" s="76">
        <f t="shared" ca="1" si="172"/>
        <v>171.8125</v>
      </c>
      <c r="H1771" s="77">
        <f t="shared" ca="1" si="172"/>
        <v>187.87499999999912</v>
      </c>
    </row>
    <row r="1772" spans="1:8" ht="15.75" thickBot="1" x14ac:dyDescent="0.3">
      <c r="A1772" s="75">
        <f t="shared" ca="1" si="170"/>
        <v>107.75</v>
      </c>
      <c r="B1772" s="76">
        <f t="shared" ca="1" si="172"/>
        <v>68.979166666667112</v>
      </c>
      <c r="C1772" s="76">
        <f t="shared" ca="1" si="172"/>
        <v>94.9375</v>
      </c>
      <c r="D1772" s="76">
        <f t="shared" ca="1" si="172"/>
        <v>113.40625</v>
      </c>
      <c r="E1772" s="76">
        <f t="shared" ca="1" si="172"/>
        <v>132.38541666666603</v>
      </c>
      <c r="F1772" s="76">
        <f t="shared" ca="1" si="172"/>
        <v>151.91666666666578</v>
      </c>
      <c r="G1772" s="76">
        <f t="shared" ca="1" si="172"/>
        <v>171.875</v>
      </c>
      <c r="H1772" s="77">
        <f t="shared" ca="1" si="172"/>
        <v>187.91666666666578</v>
      </c>
    </row>
    <row r="1773" spans="1:8" ht="15.75" thickBot="1" x14ac:dyDescent="0.3">
      <c r="A1773" s="75">
        <f t="shared" ca="1" si="170"/>
        <v>107.875</v>
      </c>
      <c r="B1773" s="76">
        <f t="shared" ca="1" si="172"/>
        <v>68.989583333333783</v>
      </c>
      <c r="C1773" s="76">
        <f t="shared" ca="1" si="172"/>
        <v>94.96875</v>
      </c>
      <c r="D1773" s="76">
        <f t="shared" ca="1" si="172"/>
        <v>113.453125</v>
      </c>
      <c r="E1773" s="76">
        <f t="shared" ca="1" si="172"/>
        <v>132.44270833333269</v>
      </c>
      <c r="F1773" s="76">
        <f t="shared" ca="1" si="172"/>
        <v>151.95833333333243</v>
      </c>
      <c r="G1773" s="76">
        <f t="shared" ca="1" si="172"/>
        <v>171.9375</v>
      </c>
      <c r="H1773" s="77">
        <f t="shared" ca="1" si="172"/>
        <v>187.95833333333243</v>
      </c>
    </row>
    <row r="1774" spans="1:8" ht="15.75" thickBot="1" x14ac:dyDescent="0.3">
      <c r="A1774" s="75">
        <f t="shared" ca="1" si="170"/>
        <v>108</v>
      </c>
      <c r="B1774" s="76">
        <f t="shared" ca="1" si="172"/>
        <v>69.000000000000455</v>
      </c>
      <c r="C1774" s="76">
        <f t="shared" ca="1" si="172"/>
        <v>95</v>
      </c>
      <c r="D1774" s="76">
        <f t="shared" ca="1" si="172"/>
        <v>113.5</v>
      </c>
      <c r="E1774" s="76">
        <f t="shared" ca="1" si="172"/>
        <v>132.49999999999935</v>
      </c>
      <c r="F1774" s="76">
        <f t="shared" ca="1" si="172"/>
        <v>151.99999999999909</v>
      </c>
      <c r="G1774" s="76">
        <f t="shared" ca="1" si="172"/>
        <v>172</v>
      </c>
      <c r="H1774" s="77">
        <f t="shared" ca="1" si="172"/>
        <v>187.99999999999909</v>
      </c>
    </row>
    <row r="1775" spans="1:8" ht="15.75" thickBot="1" x14ac:dyDescent="0.3">
      <c r="A1775" s="75">
        <f t="shared" ca="1" si="170"/>
        <v>108.125</v>
      </c>
      <c r="B1775" s="76">
        <f t="shared" ca="1" si="172"/>
        <v>69.010416666667126</v>
      </c>
      <c r="C1775" s="76">
        <f t="shared" ca="1" si="172"/>
        <v>95.03125</v>
      </c>
      <c r="D1775" s="76">
        <f t="shared" ca="1" si="172"/>
        <v>113.546875</v>
      </c>
      <c r="E1775" s="76">
        <f t="shared" ca="1" si="172"/>
        <v>132.557291666666</v>
      </c>
      <c r="F1775" s="76">
        <f t="shared" ca="1" si="172"/>
        <v>152.04166666666575</v>
      </c>
      <c r="G1775" s="76">
        <f t="shared" ca="1" si="172"/>
        <v>172.0625</v>
      </c>
      <c r="H1775" s="77">
        <f t="shared" ca="1" si="172"/>
        <v>188.04166666666575</v>
      </c>
    </row>
    <row r="1776" spans="1:8" ht="15.75" thickBot="1" x14ac:dyDescent="0.3">
      <c r="A1776" s="75">
        <f t="shared" ca="1" si="170"/>
        <v>108.25</v>
      </c>
      <c r="B1776" s="76">
        <f t="shared" ref="B1776:H1791" ca="1" si="173">IF($A1776="","",((B$1873-B$1681)/192)+B1775)</f>
        <v>69.020833333333798</v>
      </c>
      <c r="C1776" s="76">
        <f t="shared" ca="1" si="173"/>
        <v>95.0625</v>
      </c>
      <c r="D1776" s="76">
        <f t="shared" ca="1" si="173"/>
        <v>113.59375</v>
      </c>
      <c r="E1776" s="76">
        <f t="shared" ca="1" si="173"/>
        <v>132.61458333333266</v>
      </c>
      <c r="F1776" s="76">
        <f t="shared" ca="1" si="173"/>
        <v>152.0833333333324</v>
      </c>
      <c r="G1776" s="76">
        <f t="shared" ca="1" si="173"/>
        <v>172.125</v>
      </c>
      <c r="H1776" s="77">
        <f t="shared" ca="1" si="173"/>
        <v>188.0833333333324</v>
      </c>
    </row>
    <row r="1777" spans="1:8" ht="15.75" thickBot="1" x14ac:dyDescent="0.3">
      <c r="A1777" s="75">
        <f t="shared" ca="1" si="170"/>
        <v>108.375</v>
      </c>
      <c r="B1777" s="76">
        <f t="shared" ca="1" si="173"/>
        <v>69.031250000000469</v>
      </c>
      <c r="C1777" s="76">
        <f t="shared" ca="1" si="173"/>
        <v>95.09375</v>
      </c>
      <c r="D1777" s="76">
        <f t="shared" ca="1" si="173"/>
        <v>113.640625</v>
      </c>
      <c r="E1777" s="76">
        <f t="shared" ca="1" si="173"/>
        <v>132.67187499999932</v>
      </c>
      <c r="F1777" s="76">
        <f t="shared" ca="1" si="173"/>
        <v>152.12499999999906</v>
      </c>
      <c r="G1777" s="76">
        <f t="shared" ca="1" si="173"/>
        <v>172.1875</v>
      </c>
      <c r="H1777" s="77">
        <f t="shared" ca="1" si="173"/>
        <v>188.12499999999906</v>
      </c>
    </row>
    <row r="1778" spans="1:8" ht="15.75" thickBot="1" x14ac:dyDescent="0.3">
      <c r="A1778" s="75">
        <f t="shared" ca="1" si="170"/>
        <v>108.5</v>
      </c>
      <c r="B1778" s="76">
        <f t="shared" ca="1" si="173"/>
        <v>69.04166666666714</v>
      </c>
      <c r="C1778" s="76">
        <f t="shared" ca="1" si="173"/>
        <v>95.125</v>
      </c>
      <c r="D1778" s="76">
        <f t="shared" ca="1" si="173"/>
        <v>113.6875</v>
      </c>
      <c r="E1778" s="76">
        <f t="shared" ca="1" si="173"/>
        <v>132.72916666666598</v>
      </c>
      <c r="F1778" s="76">
        <f t="shared" ca="1" si="173"/>
        <v>152.16666666666572</v>
      </c>
      <c r="G1778" s="76">
        <f t="shared" ca="1" si="173"/>
        <v>172.25</v>
      </c>
      <c r="H1778" s="77">
        <f t="shared" ca="1" si="173"/>
        <v>188.16666666666572</v>
      </c>
    </row>
    <row r="1779" spans="1:8" ht="15.75" thickBot="1" x14ac:dyDescent="0.3">
      <c r="A1779" s="75">
        <f t="shared" ca="1" si="170"/>
        <v>108.625</v>
      </c>
      <c r="B1779" s="76">
        <f t="shared" ca="1" si="173"/>
        <v>69.052083333333812</v>
      </c>
      <c r="C1779" s="76">
        <f t="shared" ca="1" si="173"/>
        <v>95.15625</v>
      </c>
      <c r="D1779" s="76">
        <f t="shared" ca="1" si="173"/>
        <v>113.734375</v>
      </c>
      <c r="E1779" s="76">
        <f t="shared" ca="1" si="173"/>
        <v>132.78645833333263</v>
      </c>
      <c r="F1779" s="76">
        <f t="shared" ca="1" si="173"/>
        <v>152.20833333333238</v>
      </c>
      <c r="G1779" s="76">
        <f t="shared" ca="1" si="173"/>
        <v>172.3125</v>
      </c>
      <c r="H1779" s="77">
        <f t="shared" ca="1" si="173"/>
        <v>188.20833333333238</v>
      </c>
    </row>
    <row r="1780" spans="1:8" ht="15.75" thickBot="1" x14ac:dyDescent="0.3">
      <c r="A1780" s="75">
        <f t="shared" ca="1" si="170"/>
        <v>108.75</v>
      </c>
      <c r="B1780" s="76">
        <f t="shared" ca="1" si="173"/>
        <v>69.062500000000483</v>
      </c>
      <c r="C1780" s="76">
        <f t="shared" ca="1" si="173"/>
        <v>95.1875</v>
      </c>
      <c r="D1780" s="76">
        <f t="shared" ca="1" si="173"/>
        <v>113.78125</v>
      </c>
      <c r="E1780" s="76">
        <f t="shared" ca="1" si="173"/>
        <v>132.84374999999929</v>
      </c>
      <c r="F1780" s="76">
        <f t="shared" ca="1" si="173"/>
        <v>152.24999999999903</v>
      </c>
      <c r="G1780" s="76">
        <f t="shared" ca="1" si="173"/>
        <v>172.375</v>
      </c>
      <c r="H1780" s="77">
        <f t="shared" ca="1" si="173"/>
        <v>188.24999999999903</v>
      </c>
    </row>
    <row r="1781" spans="1:8" ht="15.75" thickBot="1" x14ac:dyDescent="0.3">
      <c r="A1781" s="75">
        <f t="shared" ca="1" si="170"/>
        <v>108.875</v>
      </c>
      <c r="B1781" s="76">
        <f t="shared" ca="1" si="173"/>
        <v>69.072916666667155</v>
      </c>
      <c r="C1781" s="76">
        <f t="shared" ca="1" si="173"/>
        <v>95.21875</v>
      </c>
      <c r="D1781" s="76">
        <f t="shared" ca="1" si="173"/>
        <v>113.828125</v>
      </c>
      <c r="E1781" s="76">
        <f t="shared" ca="1" si="173"/>
        <v>132.90104166666595</v>
      </c>
      <c r="F1781" s="76">
        <f t="shared" ca="1" si="173"/>
        <v>152.29166666666569</v>
      </c>
      <c r="G1781" s="76">
        <f t="shared" ca="1" si="173"/>
        <v>172.4375</v>
      </c>
      <c r="H1781" s="77">
        <f t="shared" ca="1" si="173"/>
        <v>188.29166666666569</v>
      </c>
    </row>
    <row r="1782" spans="1:8" ht="15.75" thickBot="1" x14ac:dyDescent="0.3">
      <c r="A1782" s="75">
        <f t="shared" ca="1" si="170"/>
        <v>109</v>
      </c>
      <c r="B1782" s="76">
        <f t="shared" ca="1" si="173"/>
        <v>69.083333333333826</v>
      </c>
      <c r="C1782" s="76">
        <f t="shared" ca="1" si="173"/>
        <v>95.25</v>
      </c>
      <c r="D1782" s="76">
        <f t="shared" ca="1" si="173"/>
        <v>113.875</v>
      </c>
      <c r="E1782" s="76">
        <f t="shared" ca="1" si="173"/>
        <v>132.9583333333326</v>
      </c>
      <c r="F1782" s="76">
        <f t="shared" ca="1" si="173"/>
        <v>152.33333333333235</v>
      </c>
      <c r="G1782" s="76">
        <f t="shared" ca="1" si="173"/>
        <v>172.5</v>
      </c>
      <c r="H1782" s="77">
        <f t="shared" ca="1" si="173"/>
        <v>188.33333333333235</v>
      </c>
    </row>
    <row r="1783" spans="1:8" ht="15.75" thickBot="1" x14ac:dyDescent="0.3">
      <c r="A1783" s="75">
        <f t="shared" ca="1" si="170"/>
        <v>109.125</v>
      </c>
      <c r="B1783" s="76">
        <f t="shared" ca="1" si="173"/>
        <v>69.093750000000497</v>
      </c>
      <c r="C1783" s="76">
        <f t="shared" ca="1" si="173"/>
        <v>95.28125</v>
      </c>
      <c r="D1783" s="76">
        <f t="shared" ca="1" si="173"/>
        <v>113.921875</v>
      </c>
      <c r="E1783" s="76">
        <f t="shared" ca="1" si="173"/>
        <v>133.01562499999926</v>
      </c>
      <c r="F1783" s="76">
        <f t="shared" ca="1" si="173"/>
        <v>152.37499999999901</v>
      </c>
      <c r="G1783" s="76">
        <f t="shared" ca="1" si="173"/>
        <v>172.5625</v>
      </c>
      <c r="H1783" s="77">
        <f t="shared" ca="1" si="173"/>
        <v>188.37499999999901</v>
      </c>
    </row>
    <row r="1784" spans="1:8" ht="15.75" thickBot="1" x14ac:dyDescent="0.3">
      <c r="A1784" s="75">
        <f t="shared" ca="1" si="170"/>
        <v>109.25</v>
      </c>
      <c r="B1784" s="76">
        <f t="shared" ca="1" si="173"/>
        <v>69.104166666667169</v>
      </c>
      <c r="C1784" s="76">
        <f t="shared" ca="1" si="173"/>
        <v>95.3125</v>
      </c>
      <c r="D1784" s="76">
        <f t="shared" ca="1" si="173"/>
        <v>113.96875</v>
      </c>
      <c r="E1784" s="76">
        <f t="shared" ca="1" si="173"/>
        <v>133.07291666666592</v>
      </c>
      <c r="F1784" s="76">
        <f t="shared" ca="1" si="173"/>
        <v>152.41666666666566</v>
      </c>
      <c r="G1784" s="76">
        <f t="shared" ca="1" si="173"/>
        <v>172.625</v>
      </c>
      <c r="H1784" s="77">
        <f t="shared" ca="1" si="173"/>
        <v>188.41666666666566</v>
      </c>
    </row>
    <row r="1785" spans="1:8" ht="15.75" thickBot="1" x14ac:dyDescent="0.3">
      <c r="A1785" s="75">
        <f t="shared" ca="1" si="170"/>
        <v>109.375</v>
      </c>
      <c r="B1785" s="76">
        <f t="shared" ca="1" si="173"/>
        <v>69.11458333333384</v>
      </c>
      <c r="C1785" s="76">
        <f t="shared" ca="1" si="173"/>
        <v>95.34375</v>
      </c>
      <c r="D1785" s="76">
        <f t="shared" ca="1" si="173"/>
        <v>114.015625</v>
      </c>
      <c r="E1785" s="76">
        <f t="shared" ca="1" si="173"/>
        <v>133.13020833333258</v>
      </c>
      <c r="F1785" s="76">
        <f t="shared" ca="1" si="173"/>
        <v>152.45833333333232</v>
      </c>
      <c r="G1785" s="76">
        <f t="shared" ca="1" si="173"/>
        <v>172.6875</v>
      </c>
      <c r="H1785" s="77">
        <f t="shared" ca="1" si="173"/>
        <v>188.45833333333232</v>
      </c>
    </row>
    <row r="1786" spans="1:8" ht="15.75" thickBot="1" x14ac:dyDescent="0.3">
      <c r="A1786" s="75">
        <f t="shared" ca="1" si="170"/>
        <v>109.5</v>
      </c>
      <c r="B1786" s="76">
        <f t="shared" ca="1" si="173"/>
        <v>69.125000000000512</v>
      </c>
      <c r="C1786" s="76">
        <f t="shared" ca="1" si="173"/>
        <v>95.375</v>
      </c>
      <c r="D1786" s="76">
        <f t="shared" ca="1" si="173"/>
        <v>114.0625</v>
      </c>
      <c r="E1786" s="76">
        <f t="shared" ca="1" si="173"/>
        <v>133.18749999999923</v>
      </c>
      <c r="F1786" s="76">
        <f t="shared" ca="1" si="173"/>
        <v>152.49999999999898</v>
      </c>
      <c r="G1786" s="76">
        <f t="shared" ca="1" si="173"/>
        <v>172.75</v>
      </c>
      <c r="H1786" s="77">
        <f t="shared" ca="1" si="173"/>
        <v>188.49999999999898</v>
      </c>
    </row>
    <row r="1787" spans="1:8" ht="15.75" thickBot="1" x14ac:dyDescent="0.3">
      <c r="A1787" s="75">
        <f t="shared" ca="1" si="170"/>
        <v>109.625</v>
      </c>
      <c r="B1787" s="76">
        <f t="shared" ca="1" si="173"/>
        <v>69.135416666667183</v>
      </c>
      <c r="C1787" s="76">
        <f t="shared" ca="1" si="173"/>
        <v>95.40625</v>
      </c>
      <c r="D1787" s="76">
        <f t="shared" ca="1" si="173"/>
        <v>114.109375</v>
      </c>
      <c r="E1787" s="76">
        <f t="shared" ca="1" si="173"/>
        <v>133.24479166666589</v>
      </c>
      <c r="F1787" s="76">
        <f t="shared" ca="1" si="173"/>
        <v>152.54166666666563</v>
      </c>
      <c r="G1787" s="76">
        <f t="shared" ca="1" si="173"/>
        <v>172.8125</v>
      </c>
      <c r="H1787" s="77">
        <f t="shared" ca="1" si="173"/>
        <v>188.54166666666563</v>
      </c>
    </row>
    <row r="1788" spans="1:8" ht="15.75" thickBot="1" x14ac:dyDescent="0.3">
      <c r="A1788" s="75">
        <f t="shared" ca="1" si="170"/>
        <v>109.75</v>
      </c>
      <c r="B1788" s="76">
        <f t="shared" ca="1" si="173"/>
        <v>69.145833333333854</v>
      </c>
      <c r="C1788" s="76">
        <f t="shared" ca="1" si="173"/>
        <v>95.4375</v>
      </c>
      <c r="D1788" s="76">
        <f t="shared" ca="1" si="173"/>
        <v>114.15625</v>
      </c>
      <c r="E1788" s="76">
        <f t="shared" ca="1" si="173"/>
        <v>133.30208333333255</v>
      </c>
      <c r="F1788" s="76">
        <f t="shared" ca="1" si="173"/>
        <v>152.58333333333229</v>
      </c>
      <c r="G1788" s="76">
        <f t="shared" ca="1" si="173"/>
        <v>172.875</v>
      </c>
      <c r="H1788" s="77">
        <f t="shared" ca="1" si="173"/>
        <v>188.58333333333229</v>
      </c>
    </row>
    <row r="1789" spans="1:8" ht="15.75" thickBot="1" x14ac:dyDescent="0.3">
      <c r="A1789" s="75">
        <f t="shared" ca="1" si="170"/>
        <v>109.875</v>
      </c>
      <c r="B1789" s="76">
        <f t="shared" ca="1" si="173"/>
        <v>69.156250000000526</v>
      </c>
      <c r="C1789" s="76">
        <f t="shared" ca="1" si="173"/>
        <v>95.46875</v>
      </c>
      <c r="D1789" s="76">
        <f t="shared" ca="1" si="173"/>
        <v>114.203125</v>
      </c>
      <c r="E1789" s="76">
        <f t="shared" ca="1" si="173"/>
        <v>133.3593749999992</v>
      </c>
      <c r="F1789" s="76">
        <f t="shared" ca="1" si="173"/>
        <v>152.62499999999895</v>
      </c>
      <c r="G1789" s="76">
        <f t="shared" ca="1" si="173"/>
        <v>172.9375</v>
      </c>
      <c r="H1789" s="77">
        <f t="shared" ca="1" si="173"/>
        <v>188.62499999999895</v>
      </c>
    </row>
    <row r="1790" spans="1:8" ht="15.75" thickBot="1" x14ac:dyDescent="0.3">
      <c r="A1790" s="75">
        <f t="shared" ca="1" si="170"/>
        <v>110</v>
      </c>
      <c r="B1790" s="76">
        <f t="shared" ca="1" si="173"/>
        <v>69.166666666667197</v>
      </c>
      <c r="C1790" s="76">
        <f t="shared" ca="1" si="173"/>
        <v>95.5</v>
      </c>
      <c r="D1790" s="76">
        <f t="shared" ca="1" si="173"/>
        <v>114.25</v>
      </c>
      <c r="E1790" s="76">
        <f t="shared" ca="1" si="173"/>
        <v>133.41666666666586</v>
      </c>
      <c r="F1790" s="76">
        <f t="shared" ca="1" si="173"/>
        <v>152.66666666666561</v>
      </c>
      <c r="G1790" s="76">
        <f t="shared" ca="1" si="173"/>
        <v>173</v>
      </c>
      <c r="H1790" s="77">
        <f t="shared" ca="1" si="173"/>
        <v>188.66666666666561</v>
      </c>
    </row>
    <row r="1791" spans="1:8" ht="15.75" thickBot="1" x14ac:dyDescent="0.3">
      <c r="A1791" s="75">
        <f t="shared" ca="1" si="170"/>
        <v>110.125</v>
      </c>
      <c r="B1791" s="76">
        <f t="shared" ca="1" si="173"/>
        <v>69.177083333333869</v>
      </c>
      <c r="C1791" s="76">
        <f t="shared" ca="1" si="173"/>
        <v>95.53125</v>
      </c>
      <c r="D1791" s="76">
        <f t="shared" ca="1" si="173"/>
        <v>114.296875</v>
      </c>
      <c r="E1791" s="76">
        <f t="shared" ca="1" si="173"/>
        <v>133.47395833333252</v>
      </c>
      <c r="F1791" s="76">
        <f t="shared" ca="1" si="173"/>
        <v>152.70833333333226</v>
      </c>
      <c r="G1791" s="76">
        <f t="shared" ca="1" si="173"/>
        <v>173.0625</v>
      </c>
      <c r="H1791" s="77">
        <f t="shared" ca="1" si="173"/>
        <v>188.70833333333226</v>
      </c>
    </row>
    <row r="1792" spans="1:8" ht="15.75" thickBot="1" x14ac:dyDescent="0.3">
      <c r="A1792" s="75">
        <f t="shared" ca="1" si="170"/>
        <v>110.25</v>
      </c>
      <c r="B1792" s="76">
        <f t="shared" ref="B1792:H1807" ca="1" si="174">IF($A1792="","",((B$1873-B$1681)/192)+B1791)</f>
        <v>69.18750000000054</v>
      </c>
      <c r="C1792" s="76">
        <f t="shared" ca="1" si="174"/>
        <v>95.5625</v>
      </c>
      <c r="D1792" s="76">
        <f t="shared" ca="1" si="174"/>
        <v>114.34375</v>
      </c>
      <c r="E1792" s="76">
        <f t="shared" ca="1" si="174"/>
        <v>133.53124999999918</v>
      </c>
      <c r="F1792" s="76">
        <f t="shared" ca="1" si="174"/>
        <v>152.74999999999892</v>
      </c>
      <c r="G1792" s="76">
        <f t="shared" ca="1" si="174"/>
        <v>173.125</v>
      </c>
      <c r="H1792" s="77">
        <f t="shared" ca="1" si="174"/>
        <v>188.74999999999892</v>
      </c>
    </row>
    <row r="1793" spans="1:8" ht="15.75" thickBot="1" x14ac:dyDescent="0.3">
      <c r="A1793" s="75">
        <f t="shared" ca="1" si="170"/>
        <v>110.375</v>
      </c>
      <c r="B1793" s="76">
        <f t="shared" ca="1" si="174"/>
        <v>69.197916666667211</v>
      </c>
      <c r="C1793" s="76">
        <f t="shared" ca="1" si="174"/>
        <v>95.59375</v>
      </c>
      <c r="D1793" s="76">
        <f t="shared" ca="1" si="174"/>
        <v>114.390625</v>
      </c>
      <c r="E1793" s="76">
        <f t="shared" ca="1" si="174"/>
        <v>133.58854166666583</v>
      </c>
      <c r="F1793" s="76">
        <f t="shared" ca="1" si="174"/>
        <v>152.79166666666558</v>
      </c>
      <c r="G1793" s="76">
        <f t="shared" ca="1" si="174"/>
        <v>173.1875</v>
      </c>
      <c r="H1793" s="77">
        <f t="shared" ca="1" si="174"/>
        <v>188.79166666666558</v>
      </c>
    </row>
    <row r="1794" spans="1:8" ht="15.75" thickBot="1" x14ac:dyDescent="0.3">
      <c r="A1794" s="75">
        <f t="shared" ca="1" si="170"/>
        <v>110.5</v>
      </c>
      <c r="B1794" s="76">
        <f t="shared" ca="1" si="174"/>
        <v>69.208333333333883</v>
      </c>
      <c r="C1794" s="76">
        <f t="shared" ca="1" si="174"/>
        <v>95.625</v>
      </c>
      <c r="D1794" s="76">
        <f t="shared" ca="1" si="174"/>
        <v>114.4375</v>
      </c>
      <c r="E1794" s="76">
        <f t="shared" ca="1" si="174"/>
        <v>133.64583333333249</v>
      </c>
      <c r="F1794" s="76">
        <f t="shared" ca="1" si="174"/>
        <v>152.83333333333223</v>
      </c>
      <c r="G1794" s="76">
        <f t="shared" ca="1" si="174"/>
        <v>173.25</v>
      </c>
      <c r="H1794" s="77">
        <f t="shared" ca="1" si="174"/>
        <v>188.83333333333223</v>
      </c>
    </row>
    <row r="1795" spans="1:8" ht="15.75" thickBot="1" x14ac:dyDescent="0.3">
      <c r="A1795" s="75">
        <f t="shared" ca="1" si="170"/>
        <v>110.625</v>
      </c>
      <c r="B1795" s="76">
        <f t="shared" ca="1" si="174"/>
        <v>69.218750000000554</v>
      </c>
      <c r="C1795" s="76">
        <f t="shared" ca="1" si="174"/>
        <v>95.65625</v>
      </c>
      <c r="D1795" s="76">
        <f t="shared" ca="1" si="174"/>
        <v>114.484375</v>
      </c>
      <c r="E1795" s="76">
        <f t="shared" ca="1" si="174"/>
        <v>133.70312499999915</v>
      </c>
      <c r="F1795" s="76">
        <f t="shared" ca="1" si="174"/>
        <v>152.87499999999889</v>
      </c>
      <c r="G1795" s="76">
        <f t="shared" ca="1" si="174"/>
        <v>173.3125</v>
      </c>
      <c r="H1795" s="77">
        <f t="shared" ca="1" si="174"/>
        <v>188.87499999999889</v>
      </c>
    </row>
    <row r="1796" spans="1:8" ht="15.75" thickBot="1" x14ac:dyDescent="0.3">
      <c r="A1796" s="75">
        <f t="shared" ca="1" si="170"/>
        <v>110.75</v>
      </c>
      <c r="B1796" s="76">
        <f t="shared" ca="1" si="174"/>
        <v>69.229166666667226</v>
      </c>
      <c r="C1796" s="76">
        <f t="shared" ca="1" si="174"/>
        <v>95.6875</v>
      </c>
      <c r="D1796" s="76">
        <f t="shared" ca="1" si="174"/>
        <v>114.53125</v>
      </c>
      <c r="E1796" s="76">
        <f t="shared" ca="1" si="174"/>
        <v>133.7604166666658</v>
      </c>
      <c r="F1796" s="76">
        <f t="shared" ca="1" si="174"/>
        <v>152.91666666666555</v>
      </c>
      <c r="G1796" s="76">
        <f t="shared" ca="1" si="174"/>
        <v>173.375</v>
      </c>
      <c r="H1796" s="77">
        <f t="shared" ca="1" si="174"/>
        <v>188.91666666666555</v>
      </c>
    </row>
    <row r="1797" spans="1:8" ht="15.75" thickBot="1" x14ac:dyDescent="0.3">
      <c r="A1797" s="75">
        <f t="shared" ca="1" si="170"/>
        <v>110.875</v>
      </c>
      <c r="B1797" s="76">
        <f t="shared" ca="1" si="174"/>
        <v>69.239583333333897</v>
      </c>
      <c r="C1797" s="76">
        <f t="shared" ca="1" si="174"/>
        <v>95.71875</v>
      </c>
      <c r="D1797" s="76">
        <f t="shared" ca="1" si="174"/>
        <v>114.578125</v>
      </c>
      <c r="E1797" s="76">
        <f t="shared" ca="1" si="174"/>
        <v>133.81770833333246</v>
      </c>
      <c r="F1797" s="76">
        <f t="shared" ca="1" si="174"/>
        <v>152.95833333333221</v>
      </c>
      <c r="G1797" s="76">
        <f t="shared" ca="1" si="174"/>
        <v>173.4375</v>
      </c>
      <c r="H1797" s="77">
        <f t="shared" ca="1" si="174"/>
        <v>188.95833333333221</v>
      </c>
    </row>
    <row r="1798" spans="1:8" ht="15.75" thickBot="1" x14ac:dyDescent="0.3">
      <c r="A1798" s="75">
        <f t="shared" ca="1" si="170"/>
        <v>111</v>
      </c>
      <c r="B1798" s="76">
        <f t="shared" ca="1" si="174"/>
        <v>69.250000000000568</v>
      </c>
      <c r="C1798" s="76">
        <f t="shared" ca="1" si="174"/>
        <v>95.75</v>
      </c>
      <c r="D1798" s="76">
        <f t="shared" ca="1" si="174"/>
        <v>114.625</v>
      </c>
      <c r="E1798" s="76">
        <f t="shared" ca="1" si="174"/>
        <v>133.87499999999912</v>
      </c>
      <c r="F1798" s="76">
        <f t="shared" ca="1" si="174"/>
        <v>152.99999999999886</v>
      </c>
      <c r="G1798" s="76">
        <f t="shared" ca="1" si="174"/>
        <v>173.5</v>
      </c>
      <c r="H1798" s="77">
        <f t="shared" ca="1" si="174"/>
        <v>188.99999999999886</v>
      </c>
    </row>
    <row r="1799" spans="1:8" ht="15.75" thickBot="1" x14ac:dyDescent="0.3">
      <c r="A1799" s="75">
        <f t="shared" ca="1" si="170"/>
        <v>111.125</v>
      </c>
      <c r="B1799" s="76">
        <f t="shared" ca="1" si="174"/>
        <v>69.26041666666724</v>
      </c>
      <c r="C1799" s="76">
        <f t="shared" ca="1" si="174"/>
        <v>95.78125</v>
      </c>
      <c r="D1799" s="76">
        <f t="shared" ca="1" si="174"/>
        <v>114.671875</v>
      </c>
      <c r="E1799" s="76">
        <f t="shared" ca="1" si="174"/>
        <v>133.93229166666578</v>
      </c>
      <c r="F1799" s="76">
        <f t="shared" ca="1" si="174"/>
        <v>153.04166666666552</v>
      </c>
      <c r="G1799" s="76">
        <f t="shared" ca="1" si="174"/>
        <v>173.5625</v>
      </c>
      <c r="H1799" s="77">
        <f t="shared" ca="1" si="174"/>
        <v>189.04166666666552</v>
      </c>
    </row>
    <row r="1800" spans="1:8" ht="15.75" thickBot="1" x14ac:dyDescent="0.3">
      <c r="A1800" s="75">
        <f t="shared" ca="1" si="170"/>
        <v>111.25</v>
      </c>
      <c r="B1800" s="76">
        <f t="shared" ca="1" si="174"/>
        <v>69.270833333333911</v>
      </c>
      <c r="C1800" s="76">
        <f t="shared" ca="1" si="174"/>
        <v>95.8125</v>
      </c>
      <c r="D1800" s="76">
        <f t="shared" ca="1" si="174"/>
        <v>114.71875</v>
      </c>
      <c r="E1800" s="76">
        <f t="shared" ca="1" si="174"/>
        <v>133.98958333333243</v>
      </c>
      <c r="F1800" s="76">
        <f t="shared" ca="1" si="174"/>
        <v>153.08333333333218</v>
      </c>
      <c r="G1800" s="76">
        <f t="shared" ca="1" si="174"/>
        <v>173.625</v>
      </c>
      <c r="H1800" s="77">
        <f t="shared" ca="1" si="174"/>
        <v>189.08333333333218</v>
      </c>
    </row>
    <row r="1801" spans="1:8" ht="15.75" thickBot="1" x14ac:dyDescent="0.3">
      <c r="A1801" s="75">
        <f t="shared" ca="1" si="170"/>
        <v>111.375</v>
      </c>
      <c r="B1801" s="76">
        <f t="shared" ca="1" si="174"/>
        <v>69.281250000000583</v>
      </c>
      <c r="C1801" s="76">
        <f t="shared" ca="1" si="174"/>
        <v>95.84375</v>
      </c>
      <c r="D1801" s="76">
        <f t="shared" ca="1" si="174"/>
        <v>114.765625</v>
      </c>
      <c r="E1801" s="76">
        <f t="shared" ca="1" si="174"/>
        <v>134.04687499999909</v>
      </c>
      <c r="F1801" s="76">
        <f t="shared" ca="1" si="174"/>
        <v>153.12499999999883</v>
      </c>
      <c r="G1801" s="76">
        <f t="shared" ca="1" si="174"/>
        <v>173.6875</v>
      </c>
      <c r="H1801" s="77">
        <f t="shared" ca="1" si="174"/>
        <v>189.12499999999883</v>
      </c>
    </row>
    <row r="1802" spans="1:8" ht="15.75" thickBot="1" x14ac:dyDescent="0.3">
      <c r="A1802" s="75">
        <f t="shared" ca="1" si="170"/>
        <v>111.5</v>
      </c>
      <c r="B1802" s="76">
        <f t="shared" ca="1" si="174"/>
        <v>69.291666666667254</v>
      </c>
      <c r="C1802" s="76">
        <f t="shared" ca="1" si="174"/>
        <v>95.875</v>
      </c>
      <c r="D1802" s="76">
        <f t="shared" ca="1" si="174"/>
        <v>114.8125</v>
      </c>
      <c r="E1802" s="76">
        <f t="shared" ca="1" si="174"/>
        <v>134.10416666666575</v>
      </c>
      <c r="F1802" s="76">
        <f t="shared" ca="1" si="174"/>
        <v>153.16666666666549</v>
      </c>
      <c r="G1802" s="76">
        <f t="shared" ca="1" si="174"/>
        <v>173.75</v>
      </c>
      <c r="H1802" s="77">
        <f t="shared" ca="1" si="174"/>
        <v>189.16666666666549</v>
      </c>
    </row>
    <row r="1803" spans="1:8" ht="15.75" thickBot="1" x14ac:dyDescent="0.3">
      <c r="A1803" s="75">
        <f t="shared" ca="1" si="170"/>
        <v>111.625</v>
      </c>
      <c r="B1803" s="76">
        <f t="shared" ca="1" si="174"/>
        <v>69.302083333333925</v>
      </c>
      <c r="C1803" s="76">
        <f t="shared" ca="1" si="174"/>
        <v>95.90625</v>
      </c>
      <c r="D1803" s="76">
        <f t="shared" ca="1" si="174"/>
        <v>114.859375</v>
      </c>
      <c r="E1803" s="76">
        <f t="shared" ca="1" si="174"/>
        <v>134.1614583333324</v>
      </c>
      <c r="F1803" s="76">
        <f t="shared" ca="1" si="174"/>
        <v>153.20833333333215</v>
      </c>
      <c r="G1803" s="76">
        <f t="shared" ca="1" si="174"/>
        <v>173.8125</v>
      </c>
      <c r="H1803" s="77">
        <f t="shared" ca="1" si="174"/>
        <v>189.20833333333215</v>
      </c>
    </row>
    <row r="1804" spans="1:8" ht="15.75" thickBot="1" x14ac:dyDescent="0.3">
      <c r="A1804" s="75">
        <f t="shared" ca="1" si="170"/>
        <v>111.75</v>
      </c>
      <c r="B1804" s="76">
        <f t="shared" ca="1" si="174"/>
        <v>69.312500000000597</v>
      </c>
      <c r="C1804" s="76">
        <f t="shared" ca="1" si="174"/>
        <v>95.9375</v>
      </c>
      <c r="D1804" s="76">
        <f t="shared" ca="1" si="174"/>
        <v>114.90625</v>
      </c>
      <c r="E1804" s="76">
        <f t="shared" ca="1" si="174"/>
        <v>134.21874999999906</v>
      </c>
      <c r="F1804" s="76">
        <f t="shared" ca="1" si="174"/>
        <v>153.24999999999881</v>
      </c>
      <c r="G1804" s="76">
        <f t="shared" ca="1" si="174"/>
        <v>173.875</v>
      </c>
      <c r="H1804" s="77">
        <f t="shared" ca="1" si="174"/>
        <v>189.24999999999881</v>
      </c>
    </row>
    <row r="1805" spans="1:8" ht="15.75" thickBot="1" x14ac:dyDescent="0.3">
      <c r="A1805" s="75">
        <f t="shared" ca="1" si="170"/>
        <v>111.875</v>
      </c>
      <c r="B1805" s="76">
        <f t="shared" ca="1" si="174"/>
        <v>69.322916666667268</v>
      </c>
      <c r="C1805" s="76">
        <f t="shared" ca="1" si="174"/>
        <v>95.96875</v>
      </c>
      <c r="D1805" s="76">
        <f t="shared" ca="1" si="174"/>
        <v>114.953125</v>
      </c>
      <c r="E1805" s="76">
        <f t="shared" ca="1" si="174"/>
        <v>134.27604166666572</v>
      </c>
      <c r="F1805" s="76">
        <f t="shared" ca="1" si="174"/>
        <v>153.29166666666546</v>
      </c>
      <c r="G1805" s="76">
        <f t="shared" ca="1" si="174"/>
        <v>173.9375</v>
      </c>
      <c r="H1805" s="77">
        <f t="shared" ca="1" si="174"/>
        <v>189.29166666666546</v>
      </c>
    </row>
    <row r="1806" spans="1:8" ht="15.75" thickBot="1" x14ac:dyDescent="0.3">
      <c r="A1806" s="75">
        <f t="shared" ca="1" si="170"/>
        <v>112</v>
      </c>
      <c r="B1806" s="76">
        <f t="shared" ca="1" si="174"/>
        <v>69.33333333333394</v>
      </c>
      <c r="C1806" s="76">
        <f t="shared" ca="1" si="174"/>
        <v>96</v>
      </c>
      <c r="D1806" s="76">
        <f t="shared" ca="1" si="174"/>
        <v>115</v>
      </c>
      <c r="E1806" s="76">
        <f t="shared" ca="1" si="174"/>
        <v>134.33333333333238</v>
      </c>
      <c r="F1806" s="76">
        <f t="shared" ca="1" si="174"/>
        <v>153.33333333333212</v>
      </c>
      <c r="G1806" s="76">
        <f t="shared" ca="1" si="174"/>
        <v>174</v>
      </c>
      <c r="H1806" s="77">
        <f t="shared" ca="1" si="174"/>
        <v>189.33333333333212</v>
      </c>
    </row>
    <row r="1807" spans="1:8" ht="15.75" thickBot="1" x14ac:dyDescent="0.3">
      <c r="A1807" s="75">
        <f t="shared" ca="1" si="170"/>
        <v>112.125</v>
      </c>
      <c r="B1807" s="76">
        <f t="shared" ca="1" si="174"/>
        <v>69.343750000000611</v>
      </c>
      <c r="C1807" s="76">
        <f t="shared" ca="1" si="174"/>
        <v>96.03125</v>
      </c>
      <c r="D1807" s="76">
        <f t="shared" ca="1" si="174"/>
        <v>115.046875</v>
      </c>
      <c r="E1807" s="76">
        <f t="shared" ca="1" si="174"/>
        <v>134.39062499999903</v>
      </c>
      <c r="F1807" s="76">
        <f t="shared" ca="1" si="174"/>
        <v>153.37499999999878</v>
      </c>
      <c r="G1807" s="76">
        <f t="shared" ca="1" si="174"/>
        <v>174.0625</v>
      </c>
      <c r="H1807" s="77">
        <f t="shared" ca="1" si="174"/>
        <v>189.37499999999878</v>
      </c>
    </row>
    <row r="1808" spans="1:8" ht="15.75" thickBot="1" x14ac:dyDescent="0.3">
      <c r="A1808" s="75">
        <f t="shared" ref="A1808:A1869" ca="1" si="175">IF($A$1681="","",ROUND(A1807+0.125,3))</f>
        <v>112.25</v>
      </c>
      <c r="B1808" s="76">
        <f t="shared" ref="B1808:H1823" ca="1" si="176">IF($A1808="","",((B$1873-B$1681)/192)+B1807)</f>
        <v>69.354166666667282</v>
      </c>
      <c r="C1808" s="76">
        <f t="shared" ca="1" si="176"/>
        <v>96.0625</v>
      </c>
      <c r="D1808" s="76">
        <f t="shared" ca="1" si="176"/>
        <v>115.09375</v>
      </c>
      <c r="E1808" s="76">
        <f t="shared" ca="1" si="176"/>
        <v>134.44791666666569</v>
      </c>
      <c r="F1808" s="76">
        <f t="shared" ca="1" si="176"/>
        <v>153.41666666666544</v>
      </c>
      <c r="G1808" s="76">
        <f t="shared" ca="1" si="176"/>
        <v>174.125</v>
      </c>
      <c r="H1808" s="77">
        <f t="shared" ca="1" si="176"/>
        <v>189.41666666666544</v>
      </c>
    </row>
    <row r="1809" spans="1:8" ht="15.75" thickBot="1" x14ac:dyDescent="0.3">
      <c r="A1809" s="75">
        <f t="shared" ca="1" si="175"/>
        <v>112.375</v>
      </c>
      <c r="B1809" s="76">
        <f t="shared" ca="1" si="176"/>
        <v>69.364583333333954</v>
      </c>
      <c r="C1809" s="76">
        <f t="shared" ca="1" si="176"/>
        <v>96.09375</v>
      </c>
      <c r="D1809" s="76">
        <f t="shared" ca="1" si="176"/>
        <v>115.140625</v>
      </c>
      <c r="E1809" s="76">
        <f t="shared" ca="1" si="176"/>
        <v>134.50520833333235</v>
      </c>
      <c r="F1809" s="76">
        <f t="shared" ca="1" si="176"/>
        <v>153.45833333333209</v>
      </c>
      <c r="G1809" s="76">
        <f t="shared" ca="1" si="176"/>
        <v>174.1875</v>
      </c>
      <c r="H1809" s="77">
        <f t="shared" ca="1" si="176"/>
        <v>189.45833333333209</v>
      </c>
    </row>
    <row r="1810" spans="1:8" ht="15.75" thickBot="1" x14ac:dyDescent="0.3">
      <c r="A1810" s="75">
        <f t="shared" ca="1" si="175"/>
        <v>112.5</v>
      </c>
      <c r="B1810" s="76">
        <f t="shared" ca="1" si="176"/>
        <v>69.375000000000625</v>
      </c>
      <c r="C1810" s="76">
        <f t="shared" ca="1" si="176"/>
        <v>96.125</v>
      </c>
      <c r="D1810" s="76">
        <f t="shared" ca="1" si="176"/>
        <v>115.1875</v>
      </c>
      <c r="E1810" s="76">
        <f t="shared" ca="1" si="176"/>
        <v>134.56249999999901</v>
      </c>
      <c r="F1810" s="76">
        <f t="shared" ca="1" si="176"/>
        <v>153.49999999999875</v>
      </c>
      <c r="G1810" s="76">
        <f t="shared" ca="1" si="176"/>
        <v>174.25</v>
      </c>
      <c r="H1810" s="77">
        <f t="shared" ca="1" si="176"/>
        <v>189.49999999999875</v>
      </c>
    </row>
    <row r="1811" spans="1:8" ht="15.75" thickBot="1" x14ac:dyDescent="0.3">
      <c r="A1811" s="75">
        <f t="shared" ca="1" si="175"/>
        <v>112.625</v>
      </c>
      <c r="B1811" s="76">
        <f t="shared" ca="1" si="176"/>
        <v>69.385416666667297</v>
      </c>
      <c r="C1811" s="76">
        <f t="shared" ca="1" si="176"/>
        <v>96.15625</v>
      </c>
      <c r="D1811" s="76">
        <f t="shared" ca="1" si="176"/>
        <v>115.234375</v>
      </c>
      <c r="E1811" s="76">
        <f t="shared" ca="1" si="176"/>
        <v>134.61979166666566</v>
      </c>
      <c r="F1811" s="76">
        <f t="shared" ca="1" si="176"/>
        <v>153.54166666666541</v>
      </c>
      <c r="G1811" s="76">
        <f t="shared" ca="1" si="176"/>
        <v>174.3125</v>
      </c>
      <c r="H1811" s="77">
        <f t="shared" ca="1" si="176"/>
        <v>189.54166666666541</v>
      </c>
    </row>
    <row r="1812" spans="1:8" ht="15.75" thickBot="1" x14ac:dyDescent="0.3">
      <c r="A1812" s="75">
        <f t="shared" ca="1" si="175"/>
        <v>112.75</v>
      </c>
      <c r="B1812" s="76">
        <f t="shared" ca="1" si="176"/>
        <v>69.395833333333968</v>
      </c>
      <c r="C1812" s="76">
        <f t="shared" ca="1" si="176"/>
        <v>96.1875</v>
      </c>
      <c r="D1812" s="76">
        <f t="shared" ca="1" si="176"/>
        <v>115.28125</v>
      </c>
      <c r="E1812" s="76">
        <f t="shared" ca="1" si="176"/>
        <v>134.67708333333232</v>
      </c>
      <c r="F1812" s="76">
        <f t="shared" ca="1" si="176"/>
        <v>153.58333333333206</v>
      </c>
      <c r="G1812" s="76">
        <f t="shared" ca="1" si="176"/>
        <v>174.375</v>
      </c>
      <c r="H1812" s="77">
        <f t="shared" ca="1" si="176"/>
        <v>189.58333333333206</v>
      </c>
    </row>
    <row r="1813" spans="1:8" ht="15.75" thickBot="1" x14ac:dyDescent="0.3">
      <c r="A1813" s="75">
        <f t="shared" ca="1" si="175"/>
        <v>112.875</v>
      </c>
      <c r="B1813" s="76">
        <f t="shared" ca="1" si="176"/>
        <v>69.406250000000639</v>
      </c>
      <c r="C1813" s="76">
        <f t="shared" ca="1" si="176"/>
        <v>96.21875</v>
      </c>
      <c r="D1813" s="76">
        <f t="shared" ca="1" si="176"/>
        <v>115.328125</v>
      </c>
      <c r="E1813" s="76">
        <f t="shared" ca="1" si="176"/>
        <v>134.73437499999898</v>
      </c>
      <c r="F1813" s="76">
        <f t="shared" ca="1" si="176"/>
        <v>153.62499999999872</v>
      </c>
      <c r="G1813" s="76">
        <f t="shared" ca="1" si="176"/>
        <v>174.4375</v>
      </c>
      <c r="H1813" s="77">
        <f t="shared" ca="1" si="176"/>
        <v>189.62499999999872</v>
      </c>
    </row>
    <row r="1814" spans="1:8" ht="15.75" thickBot="1" x14ac:dyDescent="0.3">
      <c r="A1814" s="75">
        <f t="shared" ca="1" si="175"/>
        <v>113</v>
      </c>
      <c r="B1814" s="76">
        <f t="shared" ca="1" si="176"/>
        <v>69.416666666667311</v>
      </c>
      <c r="C1814" s="76">
        <f t="shared" ca="1" si="176"/>
        <v>96.25</v>
      </c>
      <c r="D1814" s="76">
        <f t="shared" ca="1" si="176"/>
        <v>115.375</v>
      </c>
      <c r="E1814" s="76">
        <f t="shared" ca="1" si="176"/>
        <v>134.79166666666563</v>
      </c>
      <c r="F1814" s="76">
        <f t="shared" ca="1" si="176"/>
        <v>153.66666666666538</v>
      </c>
      <c r="G1814" s="76">
        <f t="shared" ca="1" si="176"/>
        <v>174.5</v>
      </c>
      <c r="H1814" s="77">
        <f t="shared" ca="1" si="176"/>
        <v>189.66666666666538</v>
      </c>
    </row>
    <row r="1815" spans="1:8" ht="15.75" thickBot="1" x14ac:dyDescent="0.3">
      <c r="A1815" s="75">
        <f t="shared" ca="1" si="175"/>
        <v>113.125</v>
      </c>
      <c r="B1815" s="76">
        <f t="shared" ca="1" si="176"/>
        <v>69.427083333333982</v>
      </c>
      <c r="C1815" s="76">
        <f t="shared" ca="1" si="176"/>
        <v>96.28125</v>
      </c>
      <c r="D1815" s="76">
        <f t="shared" ca="1" si="176"/>
        <v>115.421875</v>
      </c>
      <c r="E1815" s="76">
        <f t="shared" ca="1" si="176"/>
        <v>134.84895833333229</v>
      </c>
      <c r="F1815" s="76">
        <f t="shared" ca="1" si="176"/>
        <v>153.70833333333204</v>
      </c>
      <c r="G1815" s="76">
        <f t="shared" ca="1" si="176"/>
        <v>174.5625</v>
      </c>
      <c r="H1815" s="77">
        <f t="shared" ca="1" si="176"/>
        <v>189.70833333333204</v>
      </c>
    </row>
    <row r="1816" spans="1:8" ht="15.75" thickBot="1" x14ac:dyDescent="0.3">
      <c r="A1816" s="75">
        <f t="shared" ca="1" si="175"/>
        <v>113.25</v>
      </c>
      <c r="B1816" s="76">
        <f t="shared" ca="1" si="176"/>
        <v>69.437500000000654</v>
      </c>
      <c r="C1816" s="76">
        <f t="shared" ca="1" si="176"/>
        <v>96.3125</v>
      </c>
      <c r="D1816" s="76">
        <f t="shared" ca="1" si="176"/>
        <v>115.46875</v>
      </c>
      <c r="E1816" s="76">
        <f t="shared" ca="1" si="176"/>
        <v>134.90624999999895</v>
      </c>
      <c r="F1816" s="76">
        <f t="shared" ca="1" si="176"/>
        <v>153.74999999999869</v>
      </c>
      <c r="G1816" s="76">
        <f t="shared" ca="1" si="176"/>
        <v>174.625</v>
      </c>
      <c r="H1816" s="77">
        <f t="shared" ca="1" si="176"/>
        <v>189.74999999999869</v>
      </c>
    </row>
    <row r="1817" spans="1:8" ht="15.75" thickBot="1" x14ac:dyDescent="0.3">
      <c r="A1817" s="75">
        <f t="shared" ca="1" si="175"/>
        <v>113.375</v>
      </c>
      <c r="B1817" s="76">
        <f t="shared" ca="1" si="176"/>
        <v>69.447916666667325</v>
      </c>
      <c r="C1817" s="76">
        <f t="shared" ca="1" si="176"/>
        <v>96.34375</v>
      </c>
      <c r="D1817" s="76">
        <f t="shared" ca="1" si="176"/>
        <v>115.515625</v>
      </c>
      <c r="E1817" s="76">
        <f t="shared" ca="1" si="176"/>
        <v>134.96354166666561</v>
      </c>
      <c r="F1817" s="76">
        <f t="shared" ca="1" si="176"/>
        <v>153.79166666666535</v>
      </c>
      <c r="G1817" s="76">
        <f t="shared" ca="1" si="176"/>
        <v>174.6875</v>
      </c>
      <c r="H1817" s="77">
        <f t="shared" ca="1" si="176"/>
        <v>189.79166666666535</v>
      </c>
    </row>
    <row r="1818" spans="1:8" ht="15.75" thickBot="1" x14ac:dyDescent="0.3">
      <c r="A1818" s="75">
        <f t="shared" ca="1" si="175"/>
        <v>113.5</v>
      </c>
      <c r="B1818" s="76">
        <f t="shared" ca="1" si="176"/>
        <v>69.458333333333997</v>
      </c>
      <c r="C1818" s="76">
        <f t="shared" ca="1" si="176"/>
        <v>96.375</v>
      </c>
      <c r="D1818" s="76">
        <f t="shared" ca="1" si="176"/>
        <v>115.5625</v>
      </c>
      <c r="E1818" s="76">
        <f t="shared" ca="1" si="176"/>
        <v>135.02083333333226</v>
      </c>
      <c r="F1818" s="76">
        <f t="shared" ca="1" si="176"/>
        <v>153.83333333333201</v>
      </c>
      <c r="G1818" s="76">
        <f t="shared" ca="1" si="176"/>
        <v>174.75</v>
      </c>
      <c r="H1818" s="77">
        <f t="shared" ca="1" si="176"/>
        <v>189.83333333333201</v>
      </c>
    </row>
    <row r="1819" spans="1:8" ht="15.75" thickBot="1" x14ac:dyDescent="0.3">
      <c r="A1819" s="75">
        <f t="shared" ca="1" si="175"/>
        <v>113.625</v>
      </c>
      <c r="B1819" s="76">
        <f t="shared" ca="1" si="176"/>
        <v>69.468750000000668</v>
      </c>
      <c r="C1819" s="76">
        <f t="shared" ca="1" si="176"/>
        <v>96.40625</v>
      </c>
      <c r="D1819" s="76">
        <f t="shared" ca="1" si="176"/>
        <v>115.609375</v>
      </c>
      <c r="E1819" s="76">
        <f t="shared" ca="1" si="176"/>
        <v>135.07812499999892</v>
      </c>
      <c r="F1819" s="76">
        <f t="shared" ca="1" si="176"/>
        <v>153.87499999999866</v>
      </c>
      <c r="G1819" s="76">
        <f t="shared" ca="1" si="176"/>
        <v>174.8125</v>
      </c>
      <c r="H1819" s="77">
        <f t="shared" ca="1" si="176"/>
        <v>189.87499999999866</v>
      </c>
    </row>
    <row r="1820" spans="1:8" ht="15.75" thickBot="1" x14ac:dyDescent="0.3">
      <c r="A1820" s="75">
        <f t="shared" ca="1" si="175"/>
        <v>113.75</v>
      </c>
      <c r="B1820" s="76">
        <f t="shared" ca="1" si="176"/>
        <v>69.479166666667339</v>
      </c>
      <c r="C1820" s="76">
        <f t="shared" ca="1" si="176"/>
        <v>96.4375</v>
      </c>
      <c r="D1820" s="76">
        <f t="shared" ca="1" si="176"/>
        <v>115.65625</v>
      </c>
      <c r="E1820" s="76">
        <f t="shared" ca="1" si="176"/>
        <v>135.13541666666558</v>
      </c>
      <c r="F1820" s="76">
        <f t="shared" ca="1" si="176"/>
        <v>153.91666666666532</v>
      </c>
      <c r="G1820" s="76">
        <f t="shared" ca="1" si="176"/>
        <v>174.875</v>
      </c>
      <c r="H1820" s="77">
        <f t="shared" ca="1" si="176"/>
        <v>189.91666666666532</v>
      </c>
    </row>
    <row r="1821" spans="1:8" ht="15.75" thickBot="1" x14ac:dyDescent="0.3">
      <c r="A1821" s="75">
        <f t="shared" ca="1" si="175"/>
        <v>113.875</v>
      </c>
      <c r="B1821" s="76">
        <f t="shared" ca="1" si="176"/>
        <v>69.489583333334011</v>
      </c>
      <c r="C1821" s="76">
        <f t="shared" ca="1" si="176"/>
        <v>96.46875</v>
      </c>
      <c r="D1821" s="76">
        <f t="shared" ca="1" si="176"/>
        <v>115.703125</v>
      </c>
      <c r="E1821" s="76">
        <f t="shared" ca="1" si="176"/>
        <v>135.19270833333223</v>
      </c>
      <c r="F1821" s="76">
        <f t="shared" ca="1" si="176"/>
        <v>153.95833333333198</v>
      </c>
      <c r="G1821" s="76">
        <f t="shared" ca="1" si="176"/>
        <v>174.9375</v>
      </c>
      <c r="H1821" s="77">
        <f t="shared" ca="1" si="176"/>
        <v>189.95833333333198</v>
      </c>
    </row>
    <row r="1822" spans="1:8" ht="15.75" thickBot="1" x14ac:dyDescent="0.3">
      <c r="A1822" s="75">
        <f t="shared" ca="1" si="175"/>
        <v>114</v>
      </c>
      <c r="B1822" s="76">
        <f t="shared" ca="1" si="176"/>
        <v>69.500000000000682</v>
      </c>
      <c r="C1822" s="76">
        <f t="shared" ca="1" si="176"/>
        <v>96.5</v>
      </c>
      <c r="D1822" s="76">
        <f t="shared" ca="1" si="176"/>
        <v>115.75</v>
      </c>
      <c r="E1822" s="76">
        <f t="shared" ca="1" si="176"/>
        <v>135.24999999999889</v>
      </c>
      <c r="F1822" s="76">
        <f t="shared" ca="1" si="176"/>
        <v>153.99999999999864</v>
      </c>
      <c r="G1822" s="76">
        <f t="shared" ca="1" si="176"/>
        <v>175</v>
      </c>
      <c r="H1822" s="77">
        <f t="shared" ca="1" si="176"/>
        <v>189.99999999999864</v>
      </c>
    </row>
    <row r="1823" spans="1:8" ht="15.75" thickBot="1" x14ac:dyDescent="0.3">
      <c r="A1823" s="75">
        <f t="shared" ca="1" si="175"/>
        <v>114.125</v>
      </c>
      <c r="B1823" s="76">
        <f t="shared" ca="1" si="176"/>
        <v>69.510416666667354</v>
      </c>
      <c r="C1823" s="76">
        <f t="shared" ca="1" si="176"/>
        <v>96.53125</v>
      </c>
      <c r="D1823" s="76">
        <f t="shared" ca="1" si="176"/>
        <v>115.796875</v>
      </c>
      <c r="E1823" s="76">
        <f t="shared" ca="1" si="176"/>
        <v>135.30729166666555</v>
      </c>
      <c r="F1823" s="76">
        <f t="shared" ca="1" si="176"/>
        <v>154.04166666666529</v>
      </c>
      <c r="G1823" s="76">
        <f t="shared" ca="1" si="176"/>
        <v>175.0625</v>
      </c>
      <c r="H1823" s="77">
        <f t="shared" ca="1" si="176"/>
        <v>190.04166666666529</v>
      </c>
    </row>
    <row r="1824" spans="1:8" ht="15.75" thickBot="1" x14ac:dyDescent="0.3">
      <c r="A1824" s="75">
        <f t="shared" ca="1" si="175"/>
        <v>114.25</v>
      </c>
      <c r="B1824" s="76">
        <f t="shared" ref="B1824:H1839" ca="1" si="177">IF($A1824="","",((B$1873-B$1681)/192)+B1823)</f>
        <v>69.520833333334025</v>
      </c>
      <c r="C1824" s="76">
        <f t="shared" ca="1" si="177"/>
        <v>96.5625</v>
      </c>
      <c r="D1824" s="76">
        <f t="shared" ca="1" si="177"/>
        <v>115.84375</v>
      </c>
      <c r="E1824" s="76">
        <f t="shared" ca="1" si="177"/>
        <v>135.36458333333221</v>
      </c>
      <c r="F1824" s="76">
        <f t="shared" ca="1" si="177"/>
        <v>154.08333333333195</v>
      </c>
      <c r="G1824" s="76">
        <f t="shared" ca="1" si="177"/>
        <v>175.125</v>
      </c>
      <c r="H1824" s="77">
        <f t="shared" ca="1" si="177"/>
        <v>190.08333333333195</v>
      </c>
    </row>
    <row r="1825" spans="1:8" ht="15.75" thickBot="1" x14ac:dyDescent="0.3">
      <c r="A1825" s="75">
        <f t="shared" ca="1" si="175"/>
        <v>114.375</v>
      </c>
      <c r="B1825" s="76">
        <f t="shared" ca="1" si="177"/>
        <v>69.531250000000696</v>
      </c>
      <c r="C1825" s="76">
        <f t="shared" ca="1" si="177"/>
        <v>96.59375</v>
      </c>
      <c r="D1825" s="76">
        <f t="shared" ca="1" si="177"/>
        <v>115.890625</v>
      </c>
      <c r="E1825" s="76">
        <f t="shared" ca="1" si="177"/>
        <v>135.42187499999886</v>
      </c>
      <c r="F1825" s="76">
        <f t="shared" ca="1" si="177"/>
        <v>154.12499999999861</v>
      </c>
      <c r="G1825" s="76">
        <f t="shared" ca="1" si="177"/>
        <v>175.1875</v>
      </c>
      <c r="H1825" s="77">
        <f t="shared" ca="1" si="177"/>
        <v>190.12499999999861</v>
      </c>
    </row>
    <row r="1826" spans="1:8" ht="15.75" thickBot="1" x14ac:dyDescent="0.3">
      <c r="A1826" s="75">
        <f t="shared" ca="1" si="175"/>
        <v>114.5</v>
      </c>
      <c r="B1826" s="76">
        <f t="shared" ca="1" si="177"/>
        <v>69.541666666667368</v>
      </c>
      <c r="C1826" s="76">
        <f t="shared" ca="1" si="177"/>
        <v>96.625</v>
      </c>
      <c r="D1826" s="76">
        <f t="shared" ca="1" si="177"/>
        <v>115.9375</v>
      </c>
      <c r="E1826" s="76">
        <f t="shared" ca="1" si="177"/>
        <v>135.47916666666552</v>
      </c>
      <c r="F1826" s="76">
        <f t="shared" ca="1" si="177"/>
        <v>154.16666666666526</v>
      </c>
      <c r="G1826" s="76">
        <f t="shared" ca="1" si="177"/>
        <v>175.25</v>
      </c>
      <c r="H1826" s="77">
        <f t="shared" ca="1" si="177"/>
        <v>190.16666666666526</v>
      </c>
    </row>
    <row r="1827" spans="1:8" ht="15.75" thickBot="1" x14ac:dyDescent="0.3">
      <c r="A1827" s="75">
        <f t="shared" ca="1" si="175"/>
        <v>114.625</v>
      </c>
      <c r="B1827" s="76">
        <f t="shared" ca="1" si="177"/>
        <v>69.552083333334039</v>
      </c>
      <c r="C1827" s="76">
        <f t="shared" ca="1" si="177"/>
        <v>96.65625</v>
      </c>
      <c r="D1827" s="76">
        <f t="shared" ca="1" si="177"/>
        <v>115.984375</v>
      </c>
      <c r="E1827" s="76">
        <f t="shared" ca="1" si="177"/>
        <v>135.53645833333218</v>
      </c>
      <c r="F1827" s="76">
        <f t="shared" ca="1" si="177"/>
        <v>154.20833333333192</v>
      </c>
      <c r="G1827" s="76">
        <f t="shared" ca="1" si="177"/>
        <v>175.3125</v>
      </c>
      <c r="H1827" s="77">
        <f t="shared" ca="1" si="177"/>
        <v>190.20833333333192</v>
      </c>
    </row>
    <row r="1828" spans="1:8" ht="15.75" thickBot="1" x14ac:dyDescent="0.3">
      <c r="A1828" s="75">
        <f t="shared" ca="1" si="175"/>
        <v>114.75</v>
      </c>
      <c r="B1828" s="76">
        <f t="shared" ca="1" si="177"/>
        <v>69.562500000000711</v>
      </c>
      <c r="C1828" s="76">
        <f t="shared" ca="1" si="177"/>
        <v>96.6875</v>
      </c>
      <c r="D1828" s="76">
        <f t="shared" ca="1" si="177"/>
        <v>116.03125</v>
      </c>
      <c r="E1828" s="76">
        <f t="shared" ca="1" si="177"/>
        <v>135.59374999999883</v>
      </c>
      <c r="F1828" s="76">
        <f t="shared" ca="1" si="177"/>
        <v>154.24999999999858</v>
      </c>
      <c r="G1828" s="76">
        <f t="shared" ca="1" si="177"/>
        <v>175.375</v>
      </c>
      <c r="H1828" s="77">
        <f t="shared" ca="1" si="177"/>
        <v>190.24999999999858</v>
      </c>
    </row>
    <row r="1829" spans="1:8" ht="15.75" thickBot="1" x14ac:dyDescent="0.3">
      <c r="A1829" s="75">
        <f t="shared" ca="1" si="175"/>
        <v>114.875</v>
      </c>
      <c r="B1829" s="76">
        <f t="shared" ca="1" si="177"/>
        <v>69.572916666667382</v>
      </c>
      <c r="C1829" s="76">
        <f t="shared" ca="1" si="177"/>
        <v>96.71875</v>
      </c>
      <c r="D1829" s="76">
        <f t="shared" ca="1" si="177"/>
        <v>116.078125</v>
      </c>
      <c r="E1829" s="76">
        <f t="shared" ca="1" si="177"/>
        <v>135.65104166666549</v>
      </c>
      <c r="F1829" s="76">
        <f t="shared" ca="1" si="177"/>
        <v>154.29166666666524</v>
      </c>
      <c r="G1829" s="76">
        <f t="shared" ca="1" si="177"/>
        <v>175.4375</v>
      </c>
      <c r="H1829" s="77">
        <f t="shared" ca="1" si="177"/>
        <v>190.29166666666524</v>
      </c>
    </row>
    <row r="1830" spans="1:8" ht="15.75" thickBot="1" x14ac:dyDescent="0.3">
      <c r="A1830" s="75">
        <f t="shared" ca="1" si="175"/>
        <v>115</v>
      </c>
      <c r="B1830" s="76">
        <f t="shared" ca="1" si="177"/>
        <v>69.583333333334053</v>
      </c>
      <c r="C1830" s="76">
        <f t="shared" ca="1" si="177"/>
        <v>96.75</v>
      </c>
      <c r="D1830" s="76">
        <f t="shared" ca="1" si="177"/>
        <v>116.125</v>
      </c>
      <c r="E1830" s="76">
        <f t="shared" ca="1" si="177"/>
        <v>135.70833333333215</v>
      </c>
      <c r="F1830" s="76">
        <f t="shared" ca="1" si="177"/>
        <v>154.33333333333189</v>
      </c>
      <c r="G1830" s="76">
        <f t="shared" ca="1" si="177"/>
        <v>175.5</v>
      </c>
      <c r="H1830" s="77">
        <f t="shared" ca="1" si="177"/>
        <v>190.33333333333189</v>
      </c>
    </row>
    <row r="1831" spans="1:8" ht="15.75" thickBot="1" x14ac:dyDescent="0.3">
      <c r="A1831" s="75">
        <f t="shared" ca="1" si="175"/>
        <v>115.125</v>
      </c>
      <c r="B1831" s="76">
        <f t="shared" ca="1" si="177"/>
        <v>69.593750000000725</v>
      </c>
      <c r="C1831" s="76">
        <f t="shared" ca="1" si="177"/>
        <v>96.78125</v>
      </c>
      <c r="D1831" s="76">
        <f t="shared" ca="1" si="177"/>
        <v>116.171875</v>
      </c>
      <c r="E1831" s="76">
        <f t="shared" ca="1" si="177"/>
        <v>135.76562499999881</v>
      </c>
      <c r="F1831" s="76">
        <f t="shared" ca="1" si="177"/>
        <v>154.37499999999855</v>
      </c>
      <c r="G1831" s="76">
        <f t="shared" ca="1" si="177"/>
        <v>175.5625</v>
      </c>
      <c r="H1831" s="77">
        <f t="shared" ca="1" si="177"/>
        <v>190.37499999999855</v>
      </c>
    </row>
    <row r="1832" spans="1:8" ht="15.75" thickBot="1" x14ac:dyDescent="0.3">
      <c r="A1832" s="75">
        <f t="shared" ca="1" si="175"/>
        <v>115.25</v>
      </c>
      <c r="B1832" s="76">
        <f t="shared" ca="1" si="177"/>
        <v>69.604166666667396</v>
      </c>
      <c r="C1832" s="76">
        <f t="shared" ca="1" si="177"/>
        <v>96.8125</v>
      </c>
      <c r="D1832" s="76">
        <f t="shared" ca="1" si="177"/>
        <v>116.21875</v>
      </c>
      <c r="E1832" s="76">
        <f t="shared" ca="1" si="177"/>
        <v>135.82291666666546</v>
      </c>
      <c r="F1832" s="76">
        <f t="shared" ca="1" si="177"/>
        <v>154.41666666666521</v>
      </c>
      <c r="G1832" s="76">
        <f t="shared" ca="1" si="177"/>
        <v>175.625</v>
      </c>
      <c r="H1832" s="77">
        <f t="shared" ca="1" si="177"/>
        <v>190.41666666666521</v>
      </c>
    </row>
    <row r="1833" spans="1:8" ht="15.75" thickBot="1" x14ac:dyDescent="0.3">
      <c r="A1833" s="75">
        <f t="shared" ca="1" si="175"/>
        <v>115.375</v>
      </c>
      <c r="B1833" s="76">
        <f t="shared" ca="1" si="177"/>
        <v>69.614583333334068</v>
      </c>
      <c r="C1833" s="76">
        <f t="shared" ca="1" si="177"/>
        <v>96.84375</v>
      </c>
      <c r="D1833" s="76">
        <f t="shared" ca="1" si="177"/>
        <v>116.265625</v>
      </c>
      <c r="E1833" s="76">
        <f t="shared" ca="1" si="177"/>
        <v>135.88020833333212</v>
      </c>
      <c r="F1833" s="76">
        <f t="shared" ca="1" si="177"/>
        <v>154.45833333333186</v>
      </c>
      <c r="G1833" s="76">
        <f t="shared" ca="1" si="177"/>
        <v>175.6875</v>
      </c>
      <c r="H1833" s="77">
        <f t="shared" ca="1" si="177"/>
        <v>190.45833333333186</v>
      </c>
    </row>
    <row r="1834" spans="1:8" ht="15.75" thickBot="1" x14ac:dyDescent="0.3">
      <c r="A1834" s="75">
        <f t="shared" ca="1" si="175"/>
        <v>115.5</v>
      </c>
      <c r="B1834" s="76">
        <f t="shared" ca="1" si="177"/>
        <v>69.625000000000739</v>
      </c>
      <c r="C1834" s="76">
        <f t="shared" ca="1" si="177"/>
        <v>96.875</v>
      </c>
      <c r="D1834" s="76">
        <f t="shared" ca="1" si="177"/>
        <v>116.3125</v>
      </c>
      <c r="E1834" s="76">
        <f t="shared" ca="1" si="177"/>
        <v>135.93749999999878</v>
      </c>
      <c r="F1834" s="76">
        <f t="shared" ca="1" si="177"/>
        <v>154.49999999999852</v>
      </c>
      <c r="G1834" s="76">
        <f t="shared" ca="1" si="177"/>
        <v>175.75</v>
      </c>
      <c r="H1834" s="77">
        <f t="shared" ca="1" si="177"/>
        <v>190.49999999999852</v>
      </c>
    </row>
    <row r="1835" spans="1:8" ht="15.75" thickBot="1" x14ac:dyDescent="0.3">
      <c r="A1835" s="75">
        <f t="shared" ca="1" si="175"/>
        <v>115.625</v>
      </c>
      <c r="B1835" s="76">
        <f t="shared" ca="1" si="177"/>
        <v>69.63541666666741</v>
      </c>
      <c r="C1835" s="76">
        <f t="shared" ca="1" si="177"/>
        <v>96.90625</v>
      </c>
      <c r="D1835" s="76">
        <f t="shared" ca="1" si="177"/>
        <v>116.359375</v>
      </c>
      <c r="E1835" s="76">
        <f t="shared" ca="1" si="177"/>
        <v>135.99479166666544</v>
      </c>
      <c r="F1835" s="76">
        <f t="shared" ca="1" si="177"/>
        <v>154.54166666666518</v>
      </c>
      <c r="G1835" s="76">
        <f t="shared" ca="1" si="177"/>
        <v>175.8125</v>
      </c>
      <c r="H1835" s="77">
        <f t="shared" ca="1" si="177"/>
        <v>190.54166666666518</v>
      </c>
    </row>
    <row r="1836" spans="1:8" ht="15.75" thickBot="1" x14ac:dyDescent="0.3">
      <c r="A1836" s="75">
        <f t="shared" ca="1" si="175"/>
        <v>115.75</v>
      </c>
      <c r="B1836" s="76">
        <f t="shared" ca="1" si="177"/>
        <v>69.645833333334082</v>
      </c>
      <c r="C1836" s="76">
        <f t="shared" ca="1" si="177"/>
        <v>96.9375</v>
      </c>
      <c r="D1836" s="76">
        <f t="shared" ca="1" si="177"/>
        <v>116.40625</v>
      </c>
      <c r="E1836" s="76">
        <f t="shared" ca="1" si="177"/>
        <v>136.05208333333209</v>
      </c>
      <c r="F1836" s="76">
        <f t="shared" ca="1" si="177"/>
        <v>154.58333333333184</v>
      </c>
      <c r="G1836" s="76">
        <f t="shared" ca="1" si="177"/>
        <v>175.875</v>
      </c>
      <c r="H1836" s="77">
        <f t="shared" ca="1" si="177"/>
        <v>190.58333333333184</v>
      </c>
    </row>
    <row r="1837" spans="1:8" ht="15.75" thickBot="1" x14ac:dyDescent="0.3">
      <c r="A1837" s="75">
        <f t="shared" ca="1" si="175"/>
        <v>115.875</v>
      </c>
      <c r="B1837" s="76">
        <f t="shared" ca="1" si="177"/>
        <v>69.656250000000753</v>
      </c>
      <c r="C1837" s="76">
        <f t="shared" ca="1" si="177"/>
        <v>96.96875</v>
      </c>
      <c r="D1837" s="76">
        <f t="shared" ca="1" si="177"/>
        <v>116.453125</v>
      </c>
      <c r="E1837" s="76">
        <f t="shared" ca="1" si="177"/>
        <v>136.10937499999875</v>
      </c>
      <c r="F1837" s="76">
        <f t="shared" ca="1" si="177"/>
        <v>154.62499999999849</v>
      </c>
      <c r="G1837" s="76">
        <f t="shared" ca="1" si="177"/>
        <v>175.9375</v>
      </c>
      <c r="H1837" s="77">
        <f t="shared" ca="1" si="177"/>
        <v>190.62499999999849</v>
      </c>
    </row>
    <row r="1838" spans="1:8" ht="15.75" thickBot="1" x14ac:dyDescent="0.3">
      <c r="A1838" s="75">
        <f t="shared" ca="1" si="175"/>
        <v>116</v>
      </c>
      <c r="B1838" s="76">
        <f t="shared" ca="1" si="177"/>
        <v>69.666666666667425</v>
      </c>
      <c r="C1838" s="76">
        <f t="shared" ca="1" si="177"/>
        <v>97</v>
      </c>
      <c r="D1838" s="76">
        <f t="shared" ca="1" si="177"/>
        <v>116.5</v>
      </c>
      <c r="E1838" s="76">
        <f t="shared" ca="1" si="177"/>
        <v>136.16666666666541</v>
      </c>
      <c r="F1838" s="76">
        <f t="shared" ca="1" si="177"/>
        <v>154.66666666666515</v>
      </c>
      <c r="G1838" s="76">
        <f t="shared" ca="1" si="177"/>
        <v>176</v>
      </c>
      <c r="H1838" s="77">
        <f t="shared" ca="1" si="177"/>
        <v>190.66666666666515</v>
      </c>
    </row>
    <row r="1839" spans="1:8" ht="15.75" thickBot="1" x14ac:dyDescent="0.3">
      <c r="A1839" s="75">
        <f t="shared" ca="1" si="175"/>
        <v>116.125</v>
      </c>
      <c r="B1839" s="76">
        <f t="shared" ca="1" si="177"/>
        <v>69.677083333334096</v>
      </c>
      <c r="C1839" s="76">
        <f t="shared" ca="1" si="177"/>
        <v>97.03125</v>
      </c>
      <c r="D1839" s="76">
        <f t="shared" ca="1" si="177"/>
        <v>116.546875</v>
      </c>
      <c r="E1839" s="76">
        <f t="shared" ca="1" si="177"/>
        <v>136.22395833333206</v>
      </c>
      <c r="F1839" s="76">
        <f t="shared" ca="1" si="177"/>
        <v>154.70833333333181</v>
      </c>
      <c r="G1839" s="76">
        <f t="shared" ca="1" si="177"/>
        <v>176.0625</v>
      </c>
      <c r="H1839" s="77">
        <f t="shared" ca="1" si="177"/>
        <v>190.70833333333181</v>
      </c>
    </row>
    <row r="1840" spans="1:8" ht="15.75" thickBot="1" x14ac:dyDescent="0.3">
      <c r="A1840" s="75">
        <f t="shared" ca="1" si="175"/>
        <v>116.25</v>
      </c>
      <c r="B1840" s="76">
        <f t="shared" ref="B1840:H1855" ca="1" si="178">IF($A1840="","",((B$1873-B$1681)/192)+B1839)</f>
        <v>69.687500000000767</v>
      </c>
      <c r="C1840" s="76">
        <f t="shared" ca="1" si="178"/>
        <v>97.0625</v>
      </c>
      <c r="D1840" s="76">
        <f t="shared" ca="1" si="178"/>
        <v>116.59375</v>
      </c>
      <c r="E1840" s="76">
        <f t="shared" ca="1" si="178"/>
        <v>136.28124999999872</v>
      </c>
      <c r="F1840" s="76">
        <f t="shared" ca="1" si="178"/>
        <v>154.74999999999847</v>
      </c>
      <c r="G1840" s="76">
        <f t="shared" ca="1" si="178"/>
        <v>176.125</v>
      </c>
      <c r="H1840" s="77">
        <f t="shared" ca="1" si="178"/>
        <v>190.74999999999847</v>
      </c>
    </row>
    <row r="1841" spans="1:8" ht="15.75" thickBot="1" x14ac:dyDescent="0.3">
      <c r="A1841" s="75">
        <f t="shared" ca="1" si="175"/>
        <v>116.375</v>
      </c>
      <c r="B1841" s="76">
        <f t="shared" ca="1" si="178"/>
        <v>69.697916666667439</v>
      </c>
      <c r="C1841" s="76">
        <f t="shared" ca="1" si="178"/>
        <v>97.09375</v>
      </c>
      <c r="D1841" s="76">
        <f t="shared" ca="1" si="178"/>
        <v>116.640625</v>
      </c>
      <c r="E1841" s="76">
        <f t="shared" ca="1" si="178"/>
        <v>136.33854166666538</v>
      </c>
      <c r="F1841" s="76">
        <f t="shared" ca="1" si="178"/>
        <v>154.79166666666512</v>
      </c>
      <c r="G1841" s="76">
        <f t="shared" ca="1" si="178"/>
        <v>176.1875</v>
      </c>
      <c r="H1841" s="77">
        <f t="shared" ca="1" si="178"/>
        <v>190.79166666666512</v>
      </c>
    </row>
    <row r="1842" spans="1:8" ht="15.75" thickBot="1" x14ac:dyDescent="0.3">
      <c r="A1842" s="75">
        <f t="shared" ca="1" si="175"/>
        <v>116.5</v>
      </c>
      <c r="B1842" s="76">
        <f t="shared" ca="1" si="178"/>
        <v>69.70833333333411</v>
      </c>
      <c r="C1842" s="76">
        <f t="shared" ca="1" si="178"/>
        <v>97.125</v>
      </c>
      <c r="D1842" s="76">
        <f t="shared" ca="1" si="178"/>
        <v>116.6875</v>
      </c>
      <c r="E1842" s="76">
        <f t="shared" ca="1" si="178"/>
        <v>136.39583333333204</v>
      </c>
      <c r="F1842" s="76">
        <f t="shared" ca="1" si="178"/>
        <v>154.83333333333178</v>
      </c>
      <c r="G1842" s="76">
        <f t="shared" ca="1" si="178"/>
        <v>176.25</v>
      </c>
      <c r="H1842" s="77">
        <f t="shared" ca="1" si="178"/>
        <v>190.83333333333178</v>
      </c>
    </row>
    <row r="1843" spans="1:8" ht="15.75" thickBot="1" x14ac:dyDescent="0.3">
      <c r="A1843" s="75">
        <f t="shared" ca="1" si="175"/>
        <v>116.625</v>
      </c>
      <c r="B1843" s="76">
        <f t="shared" ca="1" si="178"/>
        <v>69.718750000000782</v>
      </c>
      <c r="C1843" s="76">
        <f t="shared" ca="1" si="178"/>
        <v>97.15625</v>
      </c>
      <c r="D1843" s="76">
        <f t="shared" ca="1" si="178"/>
        <v>116.734375</v>
      </c>
      <c r="E1843" s="76">
        <f t="shared" ca="1" si="178"/>
        <v>136.45312499999869</v>
      </c>
      <c r="F1843" s="76">
        <f t="shared" ca="1" si="178"/>
        <v>154.87499999999844</v>
      </c>
      <c r="G1843" s="76">
        <f t="shared" ca="1" si="178"/>
        <v>176.3125</v>
      </c>
      <c r="H1843" s="77">
        <f t="shared" ca="1" si="178"/>
        <v>190.87499999999844</v>
      </c>
    </row>
    <row r="1844" spans="1:8" ht="15.75" thickBot="1" x14ac:dyDescent="0.3">
      <c r="A1844" s="75">
        <f t="shared" ca="1" si="175"/>
        <v>116.75</v>
      </c>
      <c r="B1844" s="76">
        <f t="shared" ca="1" si="178"/>
        <v>69.729166666667453</v>
      </c>
      <c r="C1844" s="76">
        <f t="shared" ca="1" si="178"/>
        <v>97.1875</v>
      </c>
      <c r="D1844" s="76">
        <f t="shared" ca="1" si="178"/>
        <v>116.78125</v>
      </c>
      <c r="E1844" s="76">
        <f t="shared" ca="1" si="178"/>
        <v>136.51041666666535</v>
      </c>
      <c r="F1844" s="76">
        <f t="shared" ca="1" si="178"/>
        <v>154.91666666666509</v>
      </c>
      <c r="G1844" s="76">
        <f t="shared" ca="1" si="178"/>
        <v>176.375</v>
      </c>
      <c r="H1844" s="77">
        <f t="shared" ca="1" si="178"/>
        <v>190.91666666666509</v>
      </c>
    </row>
    <row r="1845" spans="1:8" ht="15.75" thickBot="1" x14ac:dyDescent="0.3">
      <c r="A1845" s="75">
        <f t="shared" ca="1" si="175"/>
        <v>116.875</v>
      </c>
      <c r="B1845" s="76">
        <f t="shared" ca="1" si="178"/>
        <v>69.739583333334124</v>
      </c>
      <c r="C1845" s="76">
        <f t="shared" ca="1" si="178"/>
        <v>97.21875</v>
      </c>
      <c r="D1845" s="76">
        <f t="shared" ca="1" si="178"/>
        <v>116.828125</v>
      </c>
      <c r="E1845" s="76">
        <f t="shared" ca="1" si="178"/>
        <v>136.56770833333201</v>
      </c>
      <c r="F1845" s="76">
        <f t="shared" ca="1" si="178"/>
        <v>154.95833333333175</v>
      </c>
      <c r="G1845" s="76">
        <f t="shared" ca="1" si="178"/>
        <v>176.4375</v>
      </c>
      <c r="H1845" s="77">
        <f t="shared" ca="1" si="178"/>
        <v>190.95833333333175</v>
      </c>
    </row>
    <row r="1846" spans="1:8" ht="15.75" thickBot="1" x14ac:dyDescent="0.3">
      <c r="A1846" s="75">
        <f t="shared" ca="1" si="175"/>
        <v>117</v>
      </c>
      <c r="B1846" s="76">
        <f t="shared" ca="1" si="178"/>
        <v>69.750000000000796</v>
      </c>
      <c r="C1846" s="76">
        <f t="shared" ca="1" si="178"/>
        <v>97.25</v>
      </c>
      <c r="D1846" s="76">
        <f t="shared" ca="1" si="178"/>
        <v>116.875</v>
      </c>
      <c r="E1846" s="76">
        <f t="shared" ca="1" si="178"/>
        <v>136.62499999999866</v>
      </c>
      <c r="F1846" s="76">
        <f t="shared" ca="1" si="178"/>
        <v>154.99999999999841</v>
      </c>
      <c r="G1846" s="76">
        <f t="shared" ca="1" si="178"/>
        <v>176.5</v>
      </c>
      <c r="H1846" s="77">
        <f t="shared" ca="1" si="178"/>
        <v>190.99999999999841</v>
      </c>
    </row>
    <row r="1847" spans="1:8" ht="15.75" thickBot="1" x14ac:dyDescent="0.3">
      <c r="A1847" s="75">
        <f t="shared" ca="1" si="175"/>
        <v>117.125</v>
      </c>
      <c r="B1847" s="76">
        <f t="shared" ca="1" si="178"/>
        <v>69.760416666667467</v>
      </c>
      <c r="C1847" s="76">
        <f t="shared" ca="1" si="178"/>
        <v>97.28125</v>
      </c>
      <c r="D1847" s="76">
        <f t="shared" ca="1" si="178"/>
        <v>116.921875</v>
      </c>
      <c r="E1847" s="76">
        <f t="shared" ca="1" si="178"/>
        <v>136.68229166666532</v>
      </c>
      <c r="F1847" s="76">
        <f t="shared" ca="1" si="178"/>
        <v>155.04166666666507</v>
      </c>
      <c r="G1847" s="76">
        <f t="shared" ca="1" si="178"/>
        <v>176.5625</v>
      </c>
      <c r="H1847" s="77">
        <f t="shared" ca="1" si="178"/>
        <v>191.04166666666507</v>
      </c>
    </row>
    <row r="1848" spans="1:8" ht="15.75" thickBot="1" x14ac:dyDescent="0.3">
      <c r="A1848" s="75">
        <f t="shared" ca="1" si="175"/>
        <v>117.25</v>
      </c>
      <c r="B1848" s="76">
        <f t="shared" ca="1" si="178"/>
        <v>69.770833333334139</v>
      </c>
      <c r="C1848" s="76">
        <f t="shared" ca="1" si="178"/>
        <v>97.3125</v>
      </c>
      <c r="D1848" s="76">
        <f t="shared" ca="1" si="178"/>
        <v>116.96875</v>
      </c>
      <c r="E1848" s="76">
        <f t="shared" ca="1" si="178"/>
        <v>136.73958333333198</v>
      </c>
      <c r="F1848" s="76">
        <f t="shared" ca="1" si="178"/>
        <v>155.08333333333172</v>
      </c>
      <c r="G1848" s="76">
        <f t="shared" ca="1" si="178"/>
        <v>176.625</v>
      </c>
      <c r="H1848" s="77">
        <f t="shared" ca="1" si="178"/>
        <v>191.08333333333172</v>
      </c>
    </row>
    <row r="1849" spans="1:8" ht="15.75" thickBot="1" x14ac:dyDescent="0.3">
      <c r="A1849" s="75">
        <f t="shared" ca="1" si="175"/>
        <v>117.375</v>
      </c>
      <c r="B1849" s="76">
        <f t="shared" ca="1" si="178"/>
        <v>69.78125000000081</v>
      </c>
      <c r="C1849" s="76">
        <f t="shared" ca="1" si="178"/>
        <v>97.34375</v>
      </c>
      <c r="D1849" s="76">
        <f t="shared" ca="1" si="178"/>
        <v>117.015625</v>
      </c>
      <c r="E1849" s="76">
        <f t="shared" ca="1" si="178"/>
        <v>136.79687499999864</v>
      </c>
      <c r="F1849" s="76">
        <f t="shared" ca="1" si="178"/>
        <v>155.12499999999838</v>
      </c>
      <c r="G1849" s="76">
        <f t="shared" ca="1" si="178"/>
        <v>176.6875</v>
      </c>
      <c r="H1849" s="77">
        <f t="shared" ca="1" si="178"/>
        <v>191.12499999999838</v>
      </c>
    </row>
    <row r="1850" spans="1:8" ht="15.75" thickBot="1" x14ac:dyDescent="0.3">
      <c r="A1850" s="75">
        <f t="shared" ca="1" si="175"/>
        <v>117.5</v>
      </c>
      <c r="B1850" s="76">
        <f t="shared" ca="1" si="178"/>
        <v>69.791666666667481</v>
      </c>
      <c r="C1850" s="76">
        <f t="shared" ca="1" si="178"/>
        <v>97.375</v>
      </c>
      <c r="D1850" s="76">
        <f t="shared" ca="1" si="178"/>
        <v>117.0625</v>
      </c>
      <c r="E1850" s="76">
        <f t="shared" ca="1" si="178"/>
        <v>136.85416666666529</v>
      </c>
      <c r="F1850" s="76">
        <f t="shared" ca="1" si="178"/>
        <v>155.16666666666504</v>
      </c>
      <c r="G1850" s="76">
        <f t="shared" ca="1" si="178"/>
        <v>176.75</v>
      </c>
      <c r="H1850" s="77">
        <f t="shared" ca="1" si="178"/>
        <v>191.16666666666504</v>
      </c>
    </row>
    <row r="1851" spans="1:8" ht="15.75" thickBot="1" x14ac:dyDescent="0.3">
      <c r="A1851" s="75">
        <f t="shared" ca="1" si="175"/>
        <v>117.625</v>
      </c>
      <c r="B1851" s="76">
        <f t="shared" ca="1" si="178"/>
        <v>69.802083333334153</v>
      </c>
      <c r="C1851" s="76">
        <f t="shared" ca="1" si="178"/>
        <v>97.40625</v>
      </c>
      <c r="D1851" s="76">
        <f t="shared" ca="1" si="178"/>
        <v>117.109375</v>
      </c>
      <c r="E1851" s="76">
        <f t="shared" ca="1" si="178"/>
        <v>136.91145833333195</v>
      </c>
      <c r="F1851" s="76">
        <f t="shared" ca="1" si="178"/>
        <v>155.20833333333169</v>
      </c>
      <c r="G1851" s="76">
        <f t="shared" ca="1" si="178"/>
        <v>176.8125</v>
      </c>
      <c r="H1851" s="77">
        <f t="shared" ca="1" si="178"/>
        <v>191.20833333333169</v>
      </c>
    </row>
    <row r="1852" spans="1:8" ht="15.75" thickBot="1" x14ac:dyDescent="0.3">
      <c r="A1852" s="75">
        <f t="shared" ca="1" si="175"/>
        <v>117.75</v>
      </c>
      <c r="B1852" s="76">
        <f t="shared" ca="1" si="178"/>
        <v>69.812500000000824</v>
      </c>
      <c r="C1852" s="76">
        <f t="shared" ca="1" si="178"/>
        <v>97.4375</v>
      </c>
      <c r="D1852" s="76">
        <f t="shared" ca="1" si="178"/>
        <v>117.15625</v>
      </c>
      <c r="E1852" s="76">
        <f t="shared" ca="1" si="178"/>
        <v>136.96874999999861</v>
      </c>
      <c r="F1852" s="76">
        <f t="shared" ca="1" si="178"/>
        <v>155.24999999999835</v>
      </c>
      <c r="G1852" s="76">
        <f t="shared" ca="1" si="178"/>
        <v>176.875</v>
      </c>
      <c r="H1852" s="77">
        <f t="shared" ca="1" si="178"/>
        <v>191.24999999999835</v>
      </c>
    </row>
    <row r="1853" spans="1:8" ht="15.75" thickBot="1" x14ac:dyDescent="0.3">
      <c r="A1853" s="75">
        <f t="shared" ca="1" si="175"/>
        <v>117.875</v>
      </c>
      <c r="B1853" s="76">
        <f t="shared" ca="1" si="178"/>
        <v>69.822916666667496</v>
      </c>
      <c r="C1853" s="76">
        <f t="shared" ca="1" si="178"/>
        <v>97.46875</v>
      </c>
      <c r="D1853" s="76">
        <f t="shared" ca="1" si="178"/>
        <v>117.203125</v>
      </c>
      <c r="E1853" s="76">
        <f t="shared" ca="1" si="178"/>
        <v>137.02604166666526</v>
      </c>
      <c r="F1853" s="76">
        <f t="shared" ca="1" si="178"/>
        <v>155.29166666666501</v>
      </c>
      <c r="G1853" s="76">
        <f t="shared" ca="1" si="178"/>
        <v>176.9375</v>
      </c>
      <c r="H1853" s="77">
        <f t="shared" ca="1" si="178"/>
        <v>191.29166666666501</v>
      </c>
    </row>
    <row r="1854" spans="1:8" ht="15.75" thickBot="1" x14ac:dyDescent="0.3">
      <c r="A1854" s="75">
        <f t="shared" ca="1" si="175"/>
        <v>118</v>
      </c>
      <c r="B1854" s="76">
        <f t="shared" ca="1" si="178"/>
        <v>69.833333333334167</v>
      </c>
      <c r="C1854" s="76">
        <f t="shared" ca="1" si="178"/>
        <v>97.5</v>
      </c>
      <c r="D1854" s="76">
        <f t="shared" ca="1" si="178"/>
        <v>117.25</v>
      </c>
      <c r="E1854" s="76">
        <f t="shared" ca="1" si="178"/>
        <v>137.08333333333192</v>
      </c>
      <c r="F1854" s="76">
        <f t="shared" ca="1" si="178"/>
        <v>155.33333333333167</v>
      </c>
      <c r="G1854" s="76">
        <f t="shared" ca="1" si="178"/>
        <v>177</v>
      </c>
      <c r="H1854" s="77">
        <f t="shared" ca="1" si="178"/>
        <v>191.33333333333167</v>
      </c>
    </row>
    <row r="1855" spans="1:8" ht="15.75" thickBot="1" x14ac:dyDescent="0.3">
      <c r="A1855" s="75">
        <f t="shared" ca="1" si="175"/>
        <v>118.125</v>
      </c>
      <c r="B1855" s="76">
        <f t="shared" ca="1" si="178"/>
        <v>69.843750000000838</v>
      </c>
      <c r="C1855" s="76">
        <f t="shared" ca="1" si="178"/>
        <v>97.53125</v>
      </c>
      <c r="D1855" s="76">
        <f t="shared" ca="1" si="178"/>
        <v>117.296875</v>
      </c>
      <c r="E1855" s="76">
        <f t="shared" ca="1" si="178"/>
        <v>137.14062499999858</v>
      </c>
      <c r="F1855" s="76">
        <f t="shared" ca="1" si="178"/>
        <v>155.37499999999832</v>
      </c>
      <c r="G1855" s="76">
        <f t="shared" ca="1" si="178"/>
        <v>177.0625</v>
      </c>
      <c r="H1855" s="77">
        <f t="shared" ca="1" si="178"/>
        <v>191.37499999999832</v>
      </c>
    </row>
    <row r="1856" spans="1:8" ht="15.75" thickBot="1" x14ac:dyDescent="0.3">
      <c r="A1856" s="75">
        <f t="shared" ca="1" si="175"/>
        <v>118.25</v>
      </c>
      <c r="B1856" s="76">
        <f t="shared" ref="B1856:H1869" ca="1" si="179">IF($A1856="","",((B$1873-B$1681)/192)+B1855)</f>
        <v>69.85416666666751</v>
      </c>
      <c r="C1856" s="76">
        <f t="shared" ca="1" si="179"/>
        <v>97.5625</v>
      </c>
      <c r="D1856" s="76">
        <f t="shared" ca="1" si="179"/>
        <v>117.34375</v>
      </c>
      <c r="E1856" s="76">
        <f t="shared" ca="1" si="179"/>
        <v>137.19791666666524</v>
      </c>
      <c r="F1856" s="76">
        <f t="shared" ca="1" si="179"/>
        <v>155.41666666666498</v>
      </c>
      <c r="G1856" s="76">
        <f t="shared" ca="1" si="179"/>
        <v>177.125</v>
      </c>
      <c r="H1856" s="77">
        <f t="shared" ca="1" si="179"/>
        <v>191.41666666666498</v>
      </c>
    </row>
    <row r="1857" spans="1:8" ht="15.75" thickBot="1" x14ac:dyDescent="0.3">
      <c r="A1857" s="75">
        <f t="shared" ca="1" si="175"/>
        <v>118.375</v>
      </c>
      <c r="B1857" s="76">
        <f t="shared" ca="1" si="179"/>
        <v>69.864583333334181</v>
      </c>
      <c r="C1857" s="76">
        <f t="shared" ca="1" si="179"/>
        <v>97.59375</v>
      </c>
      <c r="D1857" s="76">
        <f t="shared" ca="1" si="179"/>
        <v>117.390625</v>
      </c>
      <c r="E1857" s="76">
        <f t="shared" ca="1" si="179"/>
        <v>137.25520833333189</v>
      </c>
      <c r="F1857" s="76">
        <f t="shared" ca="1" si="179"/>
        <v>155.45833333333164</v>
      </c>
      <c r="G1857" s="76">
        <f t="shared" ca="1" si="179"/>
        <v>177.1875</v>
      </c>
      <c r="H1857" s="77">
        <f t="shared" ca="1" si="179"/>
        <v>191.45833333333164</v>
      </c>
    </row>
    <row r="1858" spans="1:8" ht="15.75" thickBot="1" x14ac:dyDescent="0.3">
      <c r="A1858" s="75">
        <f t="shared" ca="1" si="175"/>
        <v>118.5</v>
      </c>
      <c r="B1858" s="76">
        <f t="shared" ca="1" si="179"/>
        <v>69.875000000000853</v>
      </c>
      <c r="C1858" s="76">
        <f t="shared" ca="1" si="179"/>
        <v>97.625</v>
      </c>
      <c r="D1858" s="76">
        <f t="shared" ca="1" si="179"/>
        <v>117.4375</v>
      </c>
      <c r="E1858" s="76">
        <f t="shared" ca="1" si="179"/>
        <v>137.31249999999855</v>
      </c>
      <c r="F1858" s="76">
        <f t="shared" ca="1" si="179"/>
        <v>155.49999999999829</v>
      </c>
      <c r="G1858" s="76">
        <f t="shared" ca="1" si="179"/>
        <v>177.25</v>
      </c>
      <c r="H1858" s="77">
        <f t="shared" ca="1" si="179"/>
        <v>191.49999999999829</v>
      </c>
    </row>
    <row r="1859" spans="1:8" ht="15.75" thickBot="1" x14ac:dyDescent="0.3">
      <c r="A1859" s="75">
        <f t="shared" ca="1" si="175"/>
        <v>118.625</v>
      </c>
      <c r="B1859" s="76">
        <f t="shared" ca="1" si="179"/>
        <v>69.885416666667524</v>
      </c>
      <c r="C1859" s="76">
        <f t="shared" ca="1" si="179"/>
        <v>97.65625</v>
      </c>
      <c r="D1859" s="76">
        <f t="shared" ca="1" si="179"/>
        <v>117.484375</v>
      </c>
      <c r="E1859" s="76">
        <f t="shared" ca="1" si="179"/>
        <v>137.36979166666521</v>
      </c>
      <c r="F1859" s="76">
        <f t="shared" ca="1" si="179"/>
        <v>155.54166666666495</v>
      </c>
      <c r="G1859" s="76">
        <f t="shared" ca="1" si="179"/>
        <v>177.3125</v>
      </c>
      <c r="H1859" s="77">
        <f t="shared" ca="1" si="179"/>
        <v>191.54166666666495</v>
      </c>
    </row>
    <row r="1860" spans="1:8" ht="15.75" thickBot="1" x14ac:dyDescent="0.3">
      <c r="A1860" s="75">
        <f t="shared" ca="1" si="175"/>
        <v>118.75</v>
      </c>
      <c r="B1860" s="76">
        <f t="shared" ca="1" si="179"/>
        <v>69.895833333334195</v>
      </c>
      <c r="C1860" s="76">
        <f t="shared" ca="1" si="179"/>
        <v>97.6875</v>
      </c>
      <c r="D1860" s="76">
        <f t="shared" ca="1" si="179"/>
        <v>117.53125</v>
      </c>
      <c r="E1860" s="76">
        <f t="shared" ca="1" si="179"/>
        <v>137.42708333333186</v>
      </c>
      <c r="F1860" s="76">
        <f t="shared" ca="1" si="179"/>
        <v>155.58333333333161</v>
      </c>
      <c r="G1860" s="76">
        <f t="shared" ca="1" si="179"/>
        <v>177.375</v>
      </c>
      <c r="H1860" s="77">
        <f t="shared" ca="1" si="179"/>
        <v>191.58333333333161</v>
      </c>
    </row>
    <row r="1861" spans="1:8" ht="15.75" thickBot="1" x14ac:dyDescent="0.3">
      <c r="A1861" s="75">
        <f t="shared" ca="1" si="175"/>
        <v>118.875</v>
      </c>
      <c r="B1861" s="76">
        <f t="shared" ca="1" si="179"/>
        <v>69.906250000000867</v>
      </c>
      <c r="C1861" s="76">
        <f t="shared" ca="1" si="179"/>
        <v>97.71875</v>
      </c>
      <c r="D1861" s="76">
        <f t="shared" ca="1" si="179"/>
        <v>117.578125</v>
      </c>
      <c r="E1861" s="76">
        <f t="shared" ca="1" si="179"/>
        <v>137.48437499999852</v>
      </c>
      <c r="F1861" s="76">
        <f t="shared" ca="1" si="179"/>
        <v>155.62499999999827</v>
      </c>
      <c r="G1861" s="76">
        <f t="shared" ca="1" si="179"/>
        <v>177.4375</v>
      </c>
      <c r="H1861" s="77">
        <f t="shared" ca="1" si="179"/>
        <v>191.62499999999827</v>
      </c>
    </row>
    <row r="1862" spans="1:8" ht="15.75" thickBot="1" x14ac:dyDescent="0.3">
      <c r="A1862" s="75">
        <f t="shared" ca="1" si="175"/>
        <v>119</v>
      </c>
      <c r="B1862" s="76">
        <f t="shared" ca="1" si="179"/>
        <v>69.916666666667538</v>
      </c>
      <c r="C1862" s="76">
        <f t="shared" ca="1" si="179"/>
        <v>97.75</v>
      </c>
      <c r="D1862" s="76">
        <f t="shared" ca="1" si="179"/>
        <v>117.625</v>
      </c>
      <c r="E1862" s="76">
        <f t="shared" ca="1" si="179"/>
        <v>137.54166666666518</v>
      </c>
      <c r="F1862" s="76">
        <f t="shared" ca="1" si="179"/>
        <v>155.66666666666492</v>
      </c>
      <c r="G1862" s="76">
        <f t="shared" ca="1" si="179"/>
        <v>177.5</v>
      </c>
      <c r="H1862" s="77">
        <f t="shared" ca="1" si="179"/>
        <v>191.66666666666492</v>
      </c>
    </row>
    <row r="1863" spans="1:8" ht="15.75" thickBot="1" x14ac:dyDescent="0.3">
      <c r="A1863" s="75">
        <f t="shared" ca="1" si="175"/>
        <v>119.125</v>
      </c>
      <c r="B1863" s="76">
        <f t="shared" ca="1" si="179"/>
        <v>69.92708333333421</v>
      </c>
      <c r="C1863" s="76">
        <f t="shared" ca="1" si="179"/>
        <v>97.78125</v>
      </c>
      <c r="D1863" s="76">
        <f t="shared" ca="1" si="179"/>
        <v>117.671875</v>
      </c>
      <c r="E1863" s="76">
        <f t="shared" ca="1" si="179"/>
        <v>137.59895833333184</v>
      </c>
      <c r="F1863" s="76">
        <f t="shared" ca="1" si="179"/>
        <v>155.70833333333158</v>
      </c>
      <c r="G1863" s="76">
        <f t="shared" ca="1" si="179"/>
        <v>177.5625</v>
      </c>
      <c r="H1863" s="77">
        <f t="shared" ca="1" si="179"/>
        <v>191.70833333333158</v>
      </c>
    </row>
    <row r="1864" spans="1:8" ht="15.75" thickBot="1" x14ac:dyDescent="0.3">
      <c r="A1864" s="75">
        <f t="shared" ca="1" si="175"/>
        <v>119.25</v>
      </c>
      <c r="B1864" s="76">
        <f t="shared" ca="1" si="179"/>
        <v>69.937500000000881</v>
      </c>
      <c r="C1864" s="76">
        <f t="shared" ca="1" si="179"/>
        <v>97.8125</v>
      </c>
      <c r="D1864" s="76">
        <f t="shared" ca="1" si="179"/>
        <v>117.71875</v>
      </c>
      <c r="E1864" s="76">
        <f t="shared" ca="1" si="179"/>
        <v>137.65624999999849</v>
      </c>
      <c r="F1864" s="76">
        <f t="shared" ca="1" si="179"/>
        <v>155.74999999999824</v>
      </c>
      <c r="G1864" s="76">
        <f t="shared" ca="1" si="179"/>
        <v>177.625</v>
      </c>
      <c r="H1864" s="77">
        <f t="shared" ca="1" si="179"/>
        <v>191.74999999999824</v>
      </c>
    </row>
    <row r="1865" spans="1:8" ht="15.75" thickBot="1" x14ac:dyDescent="0.3">
      <c r="A1865" s="75">
        <f t="shared" ca="1" si="175"/>
        <v>119.375</v>
      </c>
      <c r="B1865" s="76">
        <f t="shared" ca="1" si="179"/>
        <v>69.947916666667552</v>
      </c>
      <c r="C1865" s="76">
        <f t="shared" ca="1" si="179"/>
        <v>97.84375</v>
      </c>
      <c r="D1865" s="76">
        <f t="shared" ca="1" si="179"/>
        <v>117.765625</v>
      </c>
      <c r="E1865" s="76">
        <f t="shared" ca="1" si="179"/>
        <v>137.71354166666515</v>
      </c>
      <c r="F1865" s="76">
        <f t="shared" ca="1" si="179"/>
        <v>155.7916666666649</v>
      </c>
      <c r="G1865" s="76">
        <f t="shared" ca="1" si="179"/>
        <v>177.6875</v>
      </c>
      <c r="H1865" s="77">
        <f t="shared" ca="1" si="179"/>
        <v>191.7916666666649</v>
      </c>
    </row>
    <row r="1866" spans="1:8" ht="15.75" thickBot="1" x14ac:dyDescent="0.3">
      <c r="A1866" s="75">
        <f t="shared" ca="1" si="175"/>
        <v>119.5</v>
      </c>
      <c r="B1866" s="76">
        <f t="shared" ca="1" si="179"/>
        <v>69.958333333334224</v>
      </c>
      <c r="C1866" s="76">
        <f t="shared" ca="1" si="179"/>
        <v>97.875</v>
      </c>
      <c r="D1866" s="76">
        <f t="shared" ca="1" si="179"/>
        <v>117.8125</v>
      </c>
      <c r="E1866" s="76">
        <f t="shared" ca="1" si="179"/>
        <v>137.77083333333181</v>
      </c>
      <c r="F1866" s="76">
        <f t="shared" ca="1" si="179"/>
        <v>155.83333333333155</v>
      </c>
      <c r="G1866" s="76">
        <f t="shared" ca="1" si="179"/>
        <v>177.75</v>
      </c>
      <c r="H1866" s="77">
        <f t="shared" ca="1" si="179"/>
        <v>191.83333333333155</v>
      </c>
    </row>
    <row r="1867" spans="1:8" ht="15.75" thickBot="1" x14ac:dyDescent="0.3">
      <c r="A1867" s="75">
        <f t="shared" ca="1" si="175"/>
        <v>119.625</v>
      </c>
      <c r="B1867" s="76">
        <f t="shared" ca="1" si="179"/>
        <v>69.968750000000895</v>
      </c>
      <c r="C1867" s="76">
        <f t="shared" ca="1" si="179"/>
        <v>97.90625</v>
      </c>
      <c r="D1867" s="76">
        <f t="shared" ca="1" si="179"/>
        <v>117.859375</v>
      </c>
      <c r="E1867" s="76">
        <f t="shared" ca="1" si="179"/>
        <v>137.82812499999847</v>
      </c>
      <c r="F1867" s="76">
        <f t="shared" ca="1" si="179"/>
        <v>155.87499999999821</v>
      </c>
      <c r="G1867" s="76">
        <f t="shared" ca="1" si="179"/>
        <v>177.8125</v>
      </c>
      <c r="H1867" s="77">
        <f t="shared" ca="1" si="179"/>
        <v>191.87499999999821</v>
      </c>
    </row>
    <row r="1868" spans="1:8" ht="15.75" thickBot="1" x14ac:dyDescent="0.3">
      <c r="A1868" s="75">
        <f t="shared" ca="1" si="175"/>
        <v>119.75</v>
      </c>
      <c r="B1868" s="76">
        <f t="shared" ca="1" si="179"/>
        <v>69.979166666667567</v>
      </c>
      <c r="C1868" s="76">
        <f t="shared" ca="1" si="179"/>
        <v>97.9375</v>
      </c>
      <c r="D1868" s="76">
        <f t="shared" ca="1" si="179"/>
        <v>117.90625</v>
      </c>
      <c r="E1868" s="76">
        <f t="shared" ca="1" si="179"/>
        <v>137.88541666666512</v>
      </c>
      <c r="F1868" s="76">
        <f t="shared" ca="1" si="179"/>
        <v>155.91666666666487</v>
      </c>
      <c r="G1868" s="76">
        <f t="shared" ca="1" si="179"/>
        <v>177.875</v>
      </c>
      <c r="H1868" s="77">
        <f t="shared" ca="1" si="179"/>
        <v>191.91666666666487</v>
      </c>
    </row>
    <row r="1869" spans="1:8" ht="15.75" thickBot="1" x14ac:dyDescent="0.3">
      <c r="A1869" s="75">
        <f t="shared" ca="1" si="175"/>
        <v>119.875</v>
      </c>
      <c r="B1869" s="76">
        <f t="shared" ca="1" si="179"/>
        <v>69.989583333334238</v>
      </c>
      <c r="C1869" s="76">
        <f t="shared" ca="1" si="179"/>
        <v>97.96875</v>
      </c>
      <c r="D1869" s="76">
        <f t="shared" ca="1" si="179"/>
        <v>117.953125</v>
      </c>
      <c r="E1869" s="76">
        <f t="shared" ca="1" si="179"/>
        <v>137.94270833333178</v>
      </c>
      <c r="F1869" s="76">
        <f t="shared" ca="1" si="179"/>
        <v>155.95833333333152</v>
      </c>
      <c r="G1869" s="76">
        <f t="shared" ca="1" si="179"/>
        <v>177.9375</v>
      </c>
      <c r="H1869" s="77">
        <f t="shared" ca="1" si="179"/>
        <v>191.95833333333152</v>
      </c>
    </row>
    <row r="1870" spans="1:8" ht="15.75" thickBot="1" x14ac:dyDescent="0.3">
      <c r="A1870" s="78">
        <f>IF('[1]Design Rainfall'!AD45="","",'[1]Design Rainfall'!AD45)</f>
        <v>48</v>
      </c>
      <c r="B1870" s="79">
        <f>IF('[1]Design Rainfall'!AE45="","",'[1]Design Rainfall'!AE45)</f>
        <v>54</v>
      </c>
      <c r="C1870" s="79">
        <f>IF('[1]Design Rainfall'!AF45="","",'[1]Design Rainfall'!AF45)</f>
        <v>76</v>
      </c>
      <c r="D1870" s="79">
        <f>IF('[1]Design Rainfall'!AG45="","",'[1]Design Rainfall'!AG45)</f>
        <v>91</v>
      </c>
      <c r="E1870" s="79">
        <f>IF('[1]Design Rainfall'!AH45="","",'[1]Design Rainfall'!AH45)</f>
        <v>105</v>
      </c>
      <c r="F1870" s="79">
        <f>IF('[1]Design Rainfall'!AI45="","",'[1]Design Rainfall'!AI45)</f>
        <v>123</v>
      </c>
      <c r="G1870" s="79">
        <f>IF('[1]Design Rainfall'!AJ45="","",'[1]Design Rainfall'!AJ45)</f>
        <v>137</v>
      </c>
      <c r="H1870" s="80">
        <f>IF('[1]Design Rainfall'!AK45="","",'[1]Design Rainfall'!AK45)</f>
        <v>152</v>
      </c>
    </row>
    <row r="1871" spans="1:8" ht="15.75" thickBot="1" x14ac:dyDescent="0.3">
      <c r="A1871" s="75">
        <f ca="1">IF($A$1873="","",ROUND(A1870+0.125,3))</f>
        <v>120.125</v>
      </c>
      <c r="B1871" s="76">
        <f ca="1">IF($A1871="","",((B$2065-B$1873)/192)+B1870)</f>
        <v>70.026041666666671</v>
      </c>
      <c r="C1871" s="76">
        <f t="shared" ref="C1871:H1886" ca="1" si="180">IF($A1871="","",((C$2065-C$1873)/192)+C1870)</f>
        <v>98.036458333333329</v>
      </c>
      <c r="D1871" s="76">
        <f t="shared" ca="1" si="180"/>
        <v>118.03125</v>
      </c>
      <c r="E1871" s="76">
        <f t="shared" ca="1" si="180"/>
        <v>138.03645833333334</v>
      </c>
      <c r="F1871" s="76">
        <f t="shared" ca="1" si="180"/>
        <v>156.046875</v>
      </c>
      <c r="G1871" s="76">
        <f t="shared" ca="1" si="180"/>
        <v>178.0625</v>
      </c>
      <c r="H1871" s="77">
        <f t="shared" ca="1" si="180"/>
        <v>192.06770833333334</v>
      </c>
    </row>
    <row r="1872" spans="1:8" ht="15.75" thickBot="1" x14ac:dyDescent="0.3">
      <c r="A1872" s="75">
        <f t="shared" ref="A1872:A1935" ca="1" si="181">IF($A$1873="","",ROUND(A1871+0.125,3))</f>
        <v>120.25</v>
      </c>
      <c r="B1872" s="76">
        <f t="shared" ref="B1872:H1887" ca="1" si="182">IF($A1872="","",((B$2065-B$1873)/192)+B1871)</f>
        <v>70.052083333333343</v>
      </c>
      <c r="C1872" s="76">
        <f t="shared" ca="1" si="180"/>
        <v>98.072916666666657</v>
      </c>
      <c r="D1872" s="76">
        <f t="shared" ca="1" si="180"/>
        <v>118.0625</v>
      </c>
      <c r="E1872" s="76">
        <f t="shared" ca="1" si="180"/>
        <v>138.07291666666669</v>
      </c>
      <c r="F1872" s="76">
        <f t="shared" ca="1" si="180"/>
        <v>156.09375</v>
      </c>
      <c r="G1872" s="76">
        <f t="shared" ca="1" si="180"/>
        <v>178.125</v>
      </c>
      <c r="H1872" s="77">
        <f t="shared" ca="1" si="180"/>
        <v>192.13541666666669</v>
      </c>
    </row>
    <row r="1873" spans="1:8" ht="15.75" thickBot="1" x14ac:dyDescent="0.3">
      <c r="A1873" s="75">
        <f t="shared" ca="1" si="181"/>
        <v>120.375</v>
      </c>
      <c r="B1873" s="76">
        <f t="shared" ca="1" si="182"/>
        <v>70.078125000000014</v>
      </c>
      <c r="C1873" s="76">
        <f t="shared" ca="1" si="180"/>
        <v>98.109374999999986</v>
      </c>
      <c r="D1873" s="76">
        <f t="shared" ca="1" si="180"/>
        <v>118.09375</v>
      </c>
      <c r="E1873" s="76">
        <f t="shared" ca="1" si="180"/>
        <v>138.10937500000003</v>
      </c>
      <c r="F1873" s="76">
        <f t="shared" ca="1" si="180"/>
        <v>156.140625</v>
      </c>
      <c r="G1873" s="76">
        <f t="shared" ca="1" si="180"/>
        <v>178.1875</v>
      </c>
      <c r="H1873" s="77">
        <f t="shared" ca="1" si="180"/>
        <v>192.20312500000003</v>
      </c>
    </row>
    <row r="1874" spans="1:8" ht="15.75" thickBot="1" x14ac:dyDescent="0.3">
      <c r="A1874" s="75">
        <f t="shared" ca="1" si="181"/>
        <v>120.5</v>
      </c>
      <c r="B1874" s="76">
        <f t="shared" ca="1" si="182"/>
        <v>70.104166666666686</v>
      </c>
      <c r="C1874" s="76">
        <f t="shared" ca="1" si="180"/>
        <v>98.145833333333314</v>
      </c>
      <c r="D1874" s="76">
        <f t="shared" ca="1" si="180"/>
        <v>118.125</v>
      </c>
      <c r="E1874" s="76">
        <f t="shared" ca="1" si="180"/>
        <v>138.14583333333337</v>
      </c>
      <c r="F1874" s="76">
        <f t="shared" ca="1" si="180"/>
        <v>156.1875</v>
      </c>
      <c r="G1874" s="76">
        <f t="shared" ca="1" si="180"/>
        <v>178.25</v>
      </c>
      <c r="H1874" s="77">
        <f t="shared" ca="1" si="180"/>
        <v>192.27083333333337</v>
      </c>
    </row>
    <row r="1875" spans="1:8" ht="15.75" thickBot="1" x14ac:dyDescent="0.3">
      <c r="A1875" s="75">
        <f t="shared" ca="1" si="181"/>
        <v>120.625</v>
      </c>
      <c r="B1875" s="76">
        <f t="shared" ca="1" si="182"/>
        <v>70.130208333333357</v>
      </c>
      <c r="C1875" s="76">
        <f t="shared" ca="1" si="180"/>
        <v>98.182291666666643</v>
      </c>
      <c r="D1875" s="76">
        <f t="shared" ca="1" si="180"/>
        <v>118.15625</v>
      </c>
      <c r="E1875" s="76">
        <f t="shared" ca="1" si="180"/>
        <v>138.18229166666671</v>
      </c>
      <c r="F1875" s="76">
        <f t="shared" ca="1" si="180"/>
        <v>156.234375</v>
      </c>
      <c r="G1875" s="76">
        <f t="shared" ca="1" si="180"/>
        <v>178.3125</v>
      </c>
      <c r="H1875" s="77">
        <f t="shared" ca="1" si="180"/>
        <v>192.33854166666671</v>
      </c>
    </row>
    <row r="1876" spans="1:8" ht="15.75" thickBot="1" x14ac:dyDescent="0.3">
      <c r="A1876" s="75">
        <f t="shared" ca="1" si="181"/>
        <v>120.75</v>
      </c>
      <c r="B1876" s="76">
        <f t="shared" ca="1" si="182"/>
        <v>70.156250000000028</v>
      </c>
      <c r="C1876" s="76">
        <f t="shared" ca="1" si="180"/>
        <v>98.218749999999972</v>
      </c>
      <c r="D1876" s="76">
        <f t="shared" ca="1" si="180"/>
        <v>118.1875</v>
      </c>
      <c r="E1876" s="76">
        <f t="shared" ca="1" si="180"/>
        <v>138.21875000000006</v>
      </c>
      <c r="F1876" s="76">
        <f t="shared" ca="1" si="180"/>
        <v>156.28125</v>
      </c>
      <c r="G1876" s="76">
        <f t="shared" ca="1" si="180"/>
        <v>178.375</v>
      </c>
      <c r="H1876" s="77">
        <f t="shared" ca="1" si="180"/>
        <v>192.40625000000006</v>
      </c>
    </row>
    <row r="1877" spans="1:8" ht="15.75" thickBot="1" x14ac:dyDescent="0.3">
      <c r="A1877" s="75">
        <f t="shared" ca="1" si="181"/>
        <v>120.875</v>
      </c>
      <c r="B1877" s="76">
        <f t="shared" ca="1" si="182"/>
        <v>70.1822916666667</v>
      </c>
      <c r="C1877" s="76">
        <f t="shared" ca="1" si="180"/>
        <v>98.2552083333333</v>
      </c>
      <c r="D1877" s="76">
        <f t="shared" ca="1" si="180"/>
        <v>118.21875</v>
      </c>
      <c r="E1877" s="76">
        <f t="shared" ca="1" si="180"/>
        <v>138.2552083333334</v>
      </c>
      <c r="F1877" s="76">
        <f t="shared" ca="1" si="180"/>
        <v>156.328125</v>
      </c>
      <c r="G1877" s="76">
        <f t="shared" ca="1" si="180"/>
        <v>178.4375</v>
      </c>
      <c r="H1877" s="77">
        <f t="shared" ca="1" si="180"/>
        <v>192.4739583333334</v>
      </c>
    </row>
    <row r="1878" spans="1:8" ht="15.75" thickBot="1" x14ac:dyDescent="0.3">
      <c r="A1878" s="75">
        <f t="shared" ca="1" si="181"/>
        <v>121</v>
      </c>
      <c r="B1878" s="76">
        <f t="shared" ca="1" si="182"/>
        <v>70.208333333333371</v>
      </c>
      <c r="C1878" s="76">
        <f t="shared" ca="1" si="180"/>
        <v>98.291666666666629</v>
      </c>
      <c r="D1878" s="76">
        <f t="shared" ca="1" si="180"/>
        <v>118.25</v>
      </c>
      <c r="E1878" s="76">
        <f t="shared" ca="1" si="180"/>
        <v>138.29166666666674</v>
      </c>
      <c r="F1878" s="76">
        <f t="shared" ca="1" si="180"/>
        <v>156.375</v>
      </c>
      <c r="G1878" s="76">
        <f t="shared" ca="1" si="180"/>
        <v>178.5</v>
      </c>
      <c r="H1878" s="77">
        <f t="shared" ca="1" si="180"/>
        <v>192.54166666666674</v>
      </c>
    </row>
    <row r="1879" spans="1:8" ht="15.75" thickBot="1" x14ac:dyDescent="0.3">
      <c r="A1879" s="75">
        <f t="shared" ca="1" si="181"/>
        <v>121.125</v>
      </c>
      <c r="B1879" s="76">
        <f t="shared" ca="1" si="182"/>
        <v>70.234375000000043</v>
      </c>
      <c r="C1879" s="76">
        <f t="shared" ca="1" si="180"/>
        <v>98.328124999999957</v>
      </c>
      <c r="D1879" s="76">
        <f t="shared" ca="1" si="180"/>
        <v>118.28125</v>
      </c>
      <c r="E1879" s="76">
        <f t="shared" ca="1" si="180"/>
        <v>138.32812500000009</v>
      </c>
      <c r="F1879" s="76">
        <f t="shared" ca="1" si="180"/>
        <v>156.421875</v>
      </c>
      <c r="G1879" s="76">
        <f t="shared" ca="1" si="180"/>
        <v>178.5625</v>
      </c>
      <c r="H1879" s="77">
        <f t="shared" ca="1" si="180"/>
        <v>192.60937500000009</v>
      </c>
    </row>
    <row r="1880" spans="1:8" ht="15.75" thickBot="1" x14ac:dyDescent="0.3">
      <c r="A1880" s="75">
        <f t="shared" ca="1" si="181"/>
        <v>121.25</v>
      </c>
      <c r="B1880" s="76">
        <f t="shared" ca="1" si="182"/>
        <v>70.260416666666714</v>
      </c>
      <c r="C1880" s="76">
        <f t="shared" ca="1" si="180"/>
        <v>98.364583333333286</v>
      </c>
      <c r="D1880" s="76">
        <f t="shared" ca="1" si="180"/>
        <v>118.3125</v>
      </c>
      <c r="E1880" s="76">
        <f t="shared" ca="1" si="180"/>
        <v>138.36458333333343</v>
      </c>
      <c r="F1880" s="76">
        <f t="shared" ca="1" si="180"/>
        <v>156.46875</v>
      </c>
      <c r="G1880" s="76">
        <f t="shared" ca="1" si="180"/>
        <v>178.625</v>
      </c>
      <c r="H1880" s="77">
        <f t="shared" ca="1" si="180"/>
        <v>192.67708333333343</v>
      </c>
    </row>
    <row r="1881" spans="1:8" ht="15.75" thickBot="1" x14ac:dyDescent="0.3">
      <c r="A1881" s="75">
        <f t="shared" ca="1" si="181"/>
        <v>121.375</v>
      </c>
      <c r="B1881" s="76">
        <f t="shared" ca="1" si="182"/>
        <v>70.286458333333385</v>
      </c>
      <c r="C1881" s="76">
        <f t="shared" ca="1" si="180"/>
        <v>98.401041666666615</v>
      </c>
      <c r="D1881" s="76">
        <f t="shared" ca="1" si="180"/>
        <v>118.34375</v>
      </c>
      <c r="E1881" s="76">
        <f t="shared" ca="1" si="180"/>
        <v>138.40104166666677</v>
      </c>
      <c r="F1881" s="76">
        <f t="shared" ca="1" si="180"/>
        <v>156.515625</v>
      </c>
      <c r="G1881" s="76">
        <f t="shared" ca="1" si="180"/>
        <v>178.6875</v>
      </c>
      <c r="H1881" s="77">
        <f t="shared" ca="1" si="180"/>
        <v>192.74479166666677</v>
      </c>
    </row>
    <row r="1882" spans="1:8" ht="15.75" thickBot="1" x14ac:dyDescent="0.3">
      <c r="A1882" s="75">
        <f t="shared" ca="1" si="181"/>
        <v>121.5</v>
      </c>
      <c r="B1882" s="76">
        <f t="shared" ca="1" si="182"/>
        <v>70.312500000000057</v>
      </c>
      <c r="C1882" s="76">
        <f t="shared" ca="1" si="180"/>
        <v>98.437499999999943</v>
      </c>
      <c r="D1882" s="76">
        <f t="shared" ca="1" si="180"/>
        <v>118.375</v>
      </c>
      <c r="E1882" s="76">
        <f t="shared" ca="1" si="180"/>
        <v>138.43750000000011</v>
      </c>
      <c r="F1882" s="76">
        <f t="shared" ca="1" si="180"/>
        <v>156.5625</v>
      </c>
      <c r="G1882" s="76">
        <f t="shared" ca="1" si="180"/>
        <v>178.75</v>
      </c>
      <c r="H1882" s="77">
        <f t="shared" ca="1" si="180"/>
        <v>192.81250000000011</v>
      </c>
    </row>
    <row r="1883" spans="1:8" ht="15.75" thickBot="1" x14ac:dyDescent="0.3">
      <c r="A1883" s="75">
        <f t="shared" ca="1" si="181"/>
        <v>121.625</v>
      </c>
      <c r="B1883" s="76">
        <f t="shared" ca="1" si="182"/>
        <v>70.338541666666728</v>
      </c>
      <c r="C1883" s="76">
        <f t="shared" ca="1" si="180"/>
        <v>98.473958333333272</v>
      </c>
      <c r="D1883" s="76">
        <f t="shared" ca="1" si="180"/>
        <v>118.40625</v>
      </c>
      <c r="E1883" s="76">
        <f t="shared" ca="1" si="180"/>
        <v>138.47395833333346</v>
      </c>
      <c r="F1883" s="76">
        <f t="shared" ca="1" si="180"/>
        <v>156.609375</v>
      </c>
      <c r="G1883" s="76">
        <f t="shared" ca="1" si="180"/>
        <v>178.8125</v>
      </c>
      <c r="H1883" s="77">
        <f t="shared" ca="1" si="180"/>
        <v>192.88020833333346</v>
      </c>
    </row>
    <row r="1884" spans="1:8" ht="15.75" thickBot="1" x14ac:dyDescent="0.3">
      <c r="A1884" s="75">
        <f t="shared" ca="1" si="181"/>
        <v>121.75</v>
      </c>
      <c r="B1884" s="76">
        <f t="shared" ca="1" si="182"/>
        <v>70.3645833333334</v>
      </c>
      <c r="C1884" s="76">
        <f t="shared" ca="1" si="180"/>
        <v>98.5104166666666</v>
      </c>
      <c r="D1884" s="76">
        <f t="shared" ca="1" si="180"/>
        <v>118.4375</v>
      </c>
      <c r="E1884" s="76">
        <f t="shared" ca="1" si="180"/>
        <v>138.5104166666668</v>
      </c>
      <c r="F1884" s="76">
        <f t="shared" ca="1" si="180"/>
        <v>156.65625</v>
      </c>
      <c r="G1884" s="76">
        <f t="shared" ca="1" si="180"/>
        <v>178.875</v>
      </c>
      <c r="H1884" s="77">
        <f t="shared" ca="1" si="180"/>
        <v>192.9479166666668</v>
      </c>
    </row>
    <row r="1885" spans="1:8" ht="15.75" thickBot="1" x14ac:dyDescent="0.3">
      <c r="A1885" s="75">
        <f t="shared" ca="1" si="181"/>
        <v>121.875</v>
      </c>
      <c r="B1885" s="76">
        <f t="shared" ca="1" si="182"/>
        <v>70.390625000000071</v>
      </c>
      <c r="C1885" s="76">
        <f t="shared" ca="1" si="180"/>
        <v>98.546874999999929</v>
      </c>
      <c r="D1885" s="76">
        <f t="shared" ca="1" si="180"/>
        <v>118.46875</v>
      </c>
      <c r="E1885" s="76">
        <f t="shared" ca="1" si="180"/>
        <v>138.54687500000014</v>
      </c>
      <c r="F1885" s="76">
        <f t="shared" ca="1" si="180"/>
        <v>156.703125</v>
      </c>
      <c r="G1885" s="76">
        <f t="shared" ca="1" si="180"/>
        <v>178.9375</v>
      </c>
      <c r="H1885" s="77">
        <f t="shared" ca="1" si="180"/>
        <v>193.01562500000014</v>
      </c>
    </row>
    <row r="1886" spans="1:8" ht="15.75" thickBot="1" x14ac:dyDescent="0.3">
      <c r="A1886" s="75">
        <f t="shared" ca="1" si="181"/>
        <v>122</v>
      </c>
      <c r="B1886" s="76">
        <f t="shared" ca="1" si="182"/>
        <v>70.416666666666742</v>
      </c>
      <c r="C1886" s="76">
        <f t="shared" ca="1" si="180"/>
        <v>98.583333333333258</v>
      </c>
      <c r="D1886" s="76">
        <f t="shared" ca="1" si="180"/>
        <v>118.5</v>
      </c>
      <c r="E1886" s="76">
        <f t="shared" ca="1" si="180"/>
        <v>138.58333333333348</v>
      </c>
      <c r="F1886" s="76">
        <f t="shared" ca="1" si="180"/>
        <v>156.75</v>
      </c>
      <c r="G1886" s="76">
        <f t="shared" ca="1" si="180"/>
        <v>179</v>
      </c>
      <c r="H1886" s="77">
        <f t="shared" ca="1" si="180"/>
        <v>193.08333333333348</v>
      </c>
    </row>
    <row r="1887" spans="1:8" ht="15.75" thickBot="1" x14ac:dyDescent="0.3">
      <c r="A1887" s="75">
        <f t="shared" ca="1" si="181"/>
        <v>122.125</v>
      </c>
      <c r="B1887" s="76">
        <f t="shared" ca="1" si="182"/>
        <v>70.442708333333414</v>
      </c>
      <c r="C1887" s="76">
        <f t="shared" ca="1" si="182"/>
        <v>98.619791666666586</v>
      </c>
      <c r="D1887" s="76">
        <f t="shared" ca="1" si="182"/>
        <v>118.53125</v>
      </c>
      <c r="E1887" s="76">
        <f t="shared" ca="1" si="182"/>
        <v>138.61979166666683</v>
      </c>
      <c r="F1887" s="76">
        <f t="shared" ca="1" si="182"/>
        <v>156.796875</v>
      </c>
      <c r="G1887" s="76">
        <f t="shared" ca="1" si="182"/>
        <v>179.0625</v>
      </c>
      <c r="H1887" s="77">
        <f t="shared" ca="1" si="182"/>
        <v>193.15104166666683</v>
      </c>
    </row>
    <row r="1888" spans="1:8" ht="15.75" thickBot="1" x14ac:dyDescent="0.3">
      <c r="A1888" s="75">
        <f t="shared" ca="1" si="181"/>
        <v>122.25</v>
      </c>
      <c r="B1888" s="76">
        <f t="shared" ref="B1888:H1903" ca="1" si="183">IF($A1888="","",((B$2065-B$1873)/192)+B1887)</f>
        <v>70.468750000000085</v>
      </c>
      <c r="C1888" s="76">
        <f t="shared" ca="1" si="183"/>
        <v>98.656249999999915</v>
      </c>
      <c r="D1888" s="76">
        <f t="shared" ca="1" si="183"/>
        <v>118.5625</v>
      </c>
      <c r="E1888" s="76">
        <f t="shared" ca="1" si="183"/>
        <v>138.65625000000017</v>
      </c>
      <c r="F1888" s="76">
        <f t="shared" ca="1" si="183"/>
        <v>156.84375</v>
      </c>
      <c r="G1888" s="76">
        <f t="shared" ca="1" si="183"/>
        <v>179.125</v>
      </c>
      <c r="H1888" s="77">
        <f t="shared" ca="1" si="183"/>
        <v>193.21875000000017</v>
      </c>
    </row>
    <row r="1889" spans="1:8" ht="15.75" thickBot="1" x14ac:dyDescent="0.3">
      <c r="A1889" s="75">
        <f t="shared" ca="1" si="181"/>
        <v>122.375</v>
      </c>
      <c r="B1889" s="76">
        <f t="shared" ca="1" si="183"/>
        <v>70.494791666666757</v>
      </c>
      <c r="C1889" s="76">
        <f t="shared" ca="1" si="183"/>
        <v>98.692708333333243</v>
      </c>
      <c r="D1889" s="76">
        <f t="shared" ca="1" si="183"/>
        <v>118.59375</v>
      </c>
      <c r="E1889" s="76">
        <f t="shared" ca="1" si="183"/>
        <v>138.69270833333351</v>
      </c>
      <c r="F1889" s="76">
        <f t="shared" ca="1" si="183"/>
        <v>156.890625</v>
      </c>
      <c r="G1889" s="76">
        <f t="shared" ca="1" si="183"/>
        <v>179.1875</v>
      </c>
      <c r="H1889" s="77">
        <f t="shared" ca="1" si="183"/>
        <v>193.28645833333351</v>
      </c>
    </row>
    <row r="1890" spans="1:8" ht="15.75" thickBot="1" x14ac:dyDescent="0.3">
      <c r="A1890" s="75">
        <f t="shared" ca="1" si="181"/>
        <v>122.5</v>
      </c>
      <c r="B1890" s="76">
        <f t="shared" ca="1" si="183"/>
        <v>70.520833333333428</v>
      </c>
      <c r="C1890" s="76">
        <f t="shared" ca="1" si="183"/>
        <v>98.729166666666572</v>
      </c>
      <c r="D1890" s="76">
        <f t="shared" ca="1" si="183"/>
        <v>118.625</v>
      </c>
      <c r="E1890" s="76">
        <f t="shared" ca="1" si="183"/>
        <v>138.72916666666686</v>
      </c>
      <c r="F1890" s="76">
        <f t="shared" ca="1" si="183"/>
        <v>156.9375</v>
      </c>
      <c r="G1890" s="76">
        <f t="shared" ca="1" si="183"/>
        <v>179.25</v>
      </c>
      <c r="H1890" s="77">
        <f t="shared" ca="1" si="183"/>
        <v>193.35416666666686</v>
      </c>
    </row>
    <row r="1891" spans="1:8" ht="15.75" thickBot="1" x14ac:dyDescent="0.3">
      <c r="A1891" s="75">
        <f t="shared" ca="1" si="181"/>
        <v>122.625</v>
      </c>
      <c r="B1891" s="76">
        <f t="shared" ca="1" si="183"/>
        <v>70.546875000000099</v>
      </c>
      <c r="C1891" s="76">
        <f t="shared" ca="1" si="183"/>
        <v>98.765624999999901</v>
      </c>
      <c r="D1891" s="76">
        <f t="shared" ca="1" si="183"/>
        <v>118.65625</v>
      </c>
      <c r="E1891" s="76">
        <f t="shared" ca="1" si="183"/>
        <v>138.7656250000002</v>
      </c>
      <c r="F1891" s="76">
        <f t="shared" ca="1" si="183"/>
        <v>156.984375</v>
      </c>
      <c r="G1891" s="76">
        <f t="shared" ca="1" si="183"/>
        <v>179.3125</v>
      </c>
      <c r="H1891" s="77">
        <f t="shared" ca="1" si="183"/>
        <v>193.4218750000002</v>
      </c>
    </row>
    <row r="1892" spans="1:8" ht="15.75" thickBot="1" x14ac:dyDescent="0.3">
      <c r="A1892" s="75">
        <f t="shared" ca="1" si="181"/>
        <v>122.75</v>
      </c>
      <c r="B1892" s="76">
        <f t="shared" ca="1" si="183"/>
        <v>70.572916666666771</v>
      </c>
      <c r="C1892" s="76">
        <f t="shared" ca="1" si="183"/>
        <v>98.802083333333229</v>
      </c>
      <c r="D1892" s="76">
        <f t="shared" ca="1" si="183"/>
        <v>118.6875</v>
      </c>
      <c r="E1892" s="76">
        <f t="shared" ca="1" si="183"/>
        <v>138.80208333333354</v>
      </c>
      <c r="F1892" s="76">
        <f t="shared" ca="1" si="183"/>
        <v>157.03125</v>
      </c>
      <c r="G1892" s="76">
        <f t="shared" ca="1" si="183"/>
        <v>179.375</v>
      </c>
      <c r="H1892" s="77">
        <f t="shared" ca="1" si="183"/>
        <v>193.48958333333354</v>
      </c>
    </row>
    <row r="1893" spans="1:8" ht="15.75" thickBot="1" x14ac:dyDescent="0.3">
      <c r="A1893" s="75">
        <f t="shared" ca="1" si="181"/>
        <v>122.875</v>
      </c>
      <c r="B1893" s="76">
        <f t="shared" ca="1" si="183"/>
        <v>70.598958333333442</v>
      </c>
      <c r="C1893" s="76">
        <f t="shared" ca="1" si="183"/>
        <v>98.838541666666558</v>
      </c>
      <c r="D1893" s="76">
        <f t="shared" ca="1" si="183"/>
        <v>118.71875</v>
      </c>
      <c r="E1893" s="76">
        <f t="shared" ca="1" si="183"/>
        <v>138.83854166666688</v>
      </c>
      <c r="F1893" s="76">
        <f t="shared" ca="1" si="183"/>
        <v>157.078125</v>
      </c>
      <c r="G1893" s="76">
        <f t="shared" ca="1" si="183"/>
        <v>179.4375</v>
      </c>
      <c r="H1893" s="77">
        <f t="shared" ca="1" si="183"/>
        <v>193.55729166666688</v>
      </c>
    </row>
    <row r="1894" spans="1:8" ht="15.75" thickBot="1" x14ac:dyDescent="0.3">
      <c r="A1894" s="75">
        <f t="shared" ca="1" si="181"/>
        <v>123</v>
      </c>
      <c r="B1894" s="76">
        <f t="shared" ca="1" si="183"/>
        <v>70.625000000000114</v>
      </c>
      <c r="C1894" s="76">
        <f t="shared" ca="1" si="183"/>
        <v>98.874999999999886</v>
      </c>
      <c r="D1894" s="76">
        <f t="shared" ca="1" si="183"/>
        <v>118.75</v>
      </c>
      <c r="E1894" s="76">
        <f t="shared" ca="1" si="183"/>
        <v>138.87500000000023</v>
      </c>
      <c r="F1894" s="76">
        <f t="shared" ca="1" si="183"/>
        <v>157.125</v>
      </c>
      <c r="G1894" s="76">
        <f t="shared" ca="1" si="183"/>
        <v>179.5</v>
      </c>
      <c r="H1894" s="77">
        <f t="shared" ca="1" si="183"/>
        <v>193.62500000000023</v>
      </c>
    </row>
    <row r="1895" spans="1:8" ht="15.75" thickBot="1" x14ac:dyDescent="0.3">
      <c r="A1895" s="75">
        <f t="shared" ca="1" si="181"/>
        <v>123.125</v>
      </c>
      <c r="B1895" s="76">
        <f t="shared" ca="1" si="183"/>
        <v>70.651041666666785</v>
      </c>
      <c r="C1895" s="76">
        <f t="shared" ca="1" si="183"/>
        <v>98.911458333333215</v>
      </c>
      <c r="D1895" s="76">
        <f t="shared" ca="1" si="183"/>
        <v>118.78125</v>
      </c>
      <c r="E1895" s="76">
        <f t="shared" ca="1" si="183"/>
        <v>138.91145833333357</v>
      </c>
      <c r="F1895" s="76">
        <f t="shared" ca="1" si="183"/>
        <v>157.171875</v>
      </c>
      <c r="G1895" s="76">
        <f t="shared" ca="1" si="183"/>
        <v>179.5625</v>
      </c>
      <c r="H1895" s="77">
        <f t="shared" ca="1" si="183"/>
        <v>193.69270833333357</v>
      </c>
    </row>
    <row r="1896" spans="1:8" ht="15.75" thickBot="1" x14ac:dyDescent="0.3">
      <c r="A1896" s="75">
        <f t="shared" ca="1" si="181"/>
        <v>123.25</v>
      </c>
      <c r="B1896" s="76">
        <f t="shared" ca="1" si="183"/>
        <v>70.677083333333456</v>
      </c>
      <c r="C1896" s="76">
        <f t="shared" ca="1" si="183"/>
        <v>98.947916666666544</v>
      </c>
      <c r="D1896" s="76">
        <f t="shared" ca="1" si="183"/>
        <v>118.8125</v>
      </c>
      <c r="E1896" s="76">
        <f t="shared" ca="1" si="183"/>
        <v>138.94791666666691</v>
      </c>
      <c r="F1896" s="76">
        <f t="shared" ca="1" si="183"/>
        <v>157.21875</v>
      </c>
      <c r="G1896" s="76">
        <f t="shared" ca="1" si="183"/>
        <v>179.625</v>
      </c>
      <c r="H1896" s="77">
        <f t="shared" ca="1" si="183"/>
        <v>193.76041666666691</v>
      </c>
    </row>
    <row r="1897" spans="1:8" ht="15.75" thickBot="1" x14ac:dyDescent="0.3">
      <c r="A1897" s="75">
        <f t="shared" ca="1" si="181"/>
        <v>123.375</v>
      </c>
      <c r="B1897" s="76">
        <f t="shared" ca="1" si="183"/>
        <v>70.703125000000128</v>
      </c>
      <c r="C1897" s="76">
        <f t="shared" ca="1" si="183"/>
        <v>98.984374999999872</v>
      </c>
      <c r="D1897" s="76">
        <f t="shared" ca="1" si="183"/>
        <v>118.84375</v>
      </c>
      <c r="E1897" s="76">
        <f t="shared" ca="1" si="183"/>
        <v>138.98437500000026</v>
      </c>
      <c r="F1897" s="76">
        <f t="shared" ca="1" si="183"/>
        <v>157.265625</v>
      </c>
      <c r="G1897" s="76">
        <f t="shared" ca="1" si="183"/>
        <v>179.6875</v>
      </c>
      <c r="H1897" s="77">
        <f t="shared" ca="1" si="183"/>
        <v>193.82812500000026</v>
      </c>
    </row>
    <row r="1898" spans="1:8" ht="15.75" thickBot="1" x14ac:dyDescent="0.3">
      <c r="A1898" s="75">
        <f t="shared" ca="1" si="181"/>
        <v>123.5</v>
      </c>
      <c r="B1898" s="76">
        <f t="shared" ca="1" si="183"/>
        <v>70.729166666666799</v>
      </c>
      <c r="C1898" s="76">
        <f t="shared" ca="1" si="183"/>
        <v>99.020833333333201</v>
      </c>
      <c r="D1898" s="76">
        <f t="shared" ca="1" si="183"/>
        <v>118.875</v>
      </c>
      <c r="E1898" s="76">
        <f t="shared" ca="1" si="183"/>
        <v>139.0208333333336</v>
      </c>
      <c r="F1898" s="76">
        <f t="shared" ca="1" si="183"/>
        <v>157.3125</v>
      </c>
      <c r="G1898" s="76">
        <f t="shared" ca="1" si="183"/>
        <v>179.75</v>
      </c>
      <c r="H1898" s="77">
        <f t="shared" ca="1" si="183"/>
        <v>193.8958333333336</v>
      </c>
    </row>
    <row r="1899" spans="1:8" ht="15.75" thickBot="1" x14ac:dyDescent="0.3">
      <c r="A1899" s="75">
        <f t="shared" ca="1" si="181"/>
        <v>123.625</v>
      </c>
      <c r="B1899" s="76">
        <f t="shared" ca="1" si="183"/>
        <v>70.755208333333471</v>
      </c>
      <c r="C1899" s="76">
        <f t="shared" ca="1" si="183"/>
        <v>99.057291666666529</v>
      </c>
      <c r="D1899" s="76">
        <f t="shared" ca="1" si="183"/>
        <v>118.90625</v>
      </c>
      <c r="E1899" s="76">
        <f t="shared" ca="1" si="183"/>
        <v>139.05729166666694</v>
      </c>
      <c r="F1899" s="76">
        <f t="shared" ca="1" si="183"/>
        <v>157.359375</v>
      </c>
      <c r="G1899" s="76">
        <f t="shared" ca="1" si="183"/>
        <v>179.8125</v>
      </c>
      <c r="H1899" s="77">
        <f t="shared" ca="1" si="183"/>
        <v>193.96354166666694</v>
      </c>
    </row>
    <row r="1900" spans="1:8" ht="15.75" thickBot="1" x14ac:dyDescent="0.3">
      <c r="A1900" s="75">
        <f t="shared" ca="1" si="181"/>
        <v>123.75</v>
      </c>
      <c r="B1900" s="76">
        <f t="shared" ca="1" si="183"/>
        <v>70.781250000000142</v>
      </c>
      <c r="C1900" s="76">
        <f t="shared" ca="1" si="183"/>
        <v>99.093749999999858</v>
      </c>
      <c r="D1900" s="76">
        <f t="shared" ca="1" si="183"/>
        <v>118.9375</v>
      </c>
      <c r="E1900" s="76">
        <f t="shared" ca="1" si="183"/>
        <v>139.09375000000028</v>
      </c>
      <c r="F1900" s="76">
        <f t="shared" ca="1" si="183"/>
        <v>157.40625</v>
      </c>
      <c r="G1900" s="76">
        <f t="shared" ca="1" si="183"/>
        <v>179.875</v>
      </c>
      <c r="H1900" s="77">
        <f t="shared" ca="1" si="183"/>
        <v>194.03125000000028</v>
      </c>
    </row>
    <row r="1901" spans="1:8" ht="15.75" thickBot="1" x14ac:dyDescent="0.3">
      <c r="A1901" s="75">
        <f t="shared" ca="1" si="181"/>
        <v>123.875</v>
      </c>
      <c r="B1901" s="76">
        <f t="shared" ca="1" si="183"/>
        <v>70.807291666666814</v>
      </c>
      <c r="C1901" s="76">
        <f t="shared" ca="1" si="183"/>
        <v>99.130208333333186</v>
      </c>
      <c r="D1901" s="76">
        <f t="shared" ca="1" si="183"/>
        <v>118.96875</v>
      </c>
      <c r="E1901" s="76">
        <f t="shared" ca="1" si="183"/>
        <v>139.13020833333363</v>
      </c>
      <c r="F1901" s="76">
        <f t="shared" ca="1" si="183"/>
        <v>157.453125</v>
      </c>
      <c r="G1901" s="76">
        <f t="shared" ca="1" si="183"/>
        <v>179.9375</v>
      </c>
      <c r="H1901" s="77">
        <f t="shared" ca="1" si="183"/>
        <v>194.09895833333363</v>
      </c>
    </row>
    <row r="1902" spans="1:8" ht="15.75" thickBot="1" x14ac:dyDescent="0.3">
      <c r="A1902" s="75">
        <f t="shared" ca="1" si="181"/>
        <v>124</v>
      </c>
      <c r="B1902" s="76">
        <f t="shared" ca="1" si="183"/>
        <v>70.833333333333485</v>
      </c>
      <c r="C1902" s="76">
        <f t="shared" ca="1" si="183"/>
        <v>99.166666666666515</v>
      </c>
      <c r="D1902" s="76">
        <f t="shared" ca="1" si="183"/>
        <v>119</v>
      </c>
      <c r="E1902" s="76">
        <f t="shared" ca="1" si="183"/>
        <v>139.16666666666697</v>
      </c>
      <c r="F1902" s="76">
        <f t="shared" ca="1" si="183"/>
        <v>157.5</v>
      </c>
      <c r="G1902" s="76">
        <f t="shared" ca="1" si="183"/>
        <v>180</v>
      </c>
      <c r="H1902" s="77">
        <f t="shared" ca="1" si="183"/>
        <v>194.16666666666697</v>
      </c>
    </row>
    <row r="1903" spans="1:8" ht="15.75" thickBot="1" x14ac:dyDescent="0.3">
      <c r="A1903" s="75">
        <f t="shared" ca="1" si="181"/>
        <v>124.125</v>
      </c>
      <c r="B1903" s="76">
        <f t="shared" ca="1" si="183"/>
        <v>70.859375000000156</v>
      </c>
      <c r="C1903" s="76">
        <f t="shared" ca="1" si="183"/>
        <v>99.203124999999844</v>
      </c>
      <c r="D1903" s="76">
        <f t="shared" ca="1" si="183"/>
        <v>119.03125</v>
      </c>
      <c r="E1903" s="76">
        <f t="shared" ca="1" si="183"/>
        <v>139.20312500000031</v>
      </c>
      <c r="F1903" s="76">
        <f t="shared" ca="1" si="183"/>
        <v>157.546875</v>
      </c>
      <c r="G1903" s="76">
        <f t="shared" ca="1" si="183"/>
        <v>180.0625</v>
      </c>
      <c r="H1903" s="77">
        <f t="shared" ca="1" si="183"/>
        <v>194.23437500000031</v>
      </c>
    </row>
    <row r="1904" spans="1:8" ht="15.75" thickBot="1" x14ac:dyDescent="0.3">
      <c r="A1904" s="75">
        <f t="shared" ca="1" si="181"/>
        <v>124.25</v>
      </c>
      <c r="B1904" s="76">
        <f t="shared" ref="B1904:H1919" ca="1" si="184">IF($A1904="","",((B$2065-B$1873)/192)+B1903)</f>
        <v>70.885416666666828</v>
      </c>
      <c r="C1904" s="76">
        <f t="shared" ca="1" si="184"/>
        <v>99.239583333333172</v>
      </c>
      <c r="D1904" s="76">
        <f t="shared" ca="1" si="184"/>
        <v>119.0625</v>
      </c>
      <c r="E1904" s="76">
        <f t="shared" ca="1" si="184"/>
        <v>139.23958333333366</v>
      </c>
      <c r="F1904" s="76">
        <f t="shared" ca="1" si="184"/>
        <v>157.59375</v>
      </c>
      <c r="G1904" s="76">
        <f t="shared" ca="1" si="184"/>
        <v>180.125</v>
      </c>
      <c r="H1904" s="77">
        <f t="shared" ca="1" si="184"/>
        <v>194.30208333333366</v>
      </c>
    </row>
    <row r="1905" spans="1:8" ht="15.75" thickBot="1" x14ac:dyDescent="0.3">
      <c r="A1905" s="75">
        <f t="shared" ca="1" si="181"/>
        <v>124.375</v>
      </c>
      <c r="B1905" s="76">
        <f t="shared" ca="1" si="184"/>
        <v>70.911458333333499</v>
      </c>
      <c r="C1905" s="76">
        <f t="shared" ca="1" si="184"/>
        <v>99.276041666666501</v>
      </c>
      <c r="D1905" s="76">
        <f t="shared" ca="1" si="184"/>
        <v>119.09375</v>
      </c>
      <c r="E1905" s="76">
        <f t="shared" ca="1" si="184"/>
        <v>139.276041666667</v>
      </c>
      <c r="F1905" s="76">
        <f t="shared" ca="1" si="184"/>
        <v>157.640625</v>
      </c>
      <c r="G1905" s="76">
        <f t="shared" ca="1" si="184"/>
        <v>180.1875</v>
      </c>
      <c r="H1905" s="77">
        <f t="shared" ca="1" si="184"/>
        <v>194.369791666667</v>
      </c>
    </row>
    <row r="1906" spans="1:8" ht="15.75" thickBot="1" x14ac:dyDescent="0.3">
      <c r="A1906" s="75">
        <f t="shared" ca="1" si="181"/>
        <v>124.5</v>
      </c>
      <c r="B1906" s="76">
        <f t="shared" ca="1" si="184"/>
        <v>70.937500000000171</v>
      </c>
      <c r="C1906" s="76">
        <f t="shared" ca="1" si="184"/>
        <v>99.312499999999829</v>
      </c>
      <c r="D1906" s="76">
        <f t="shared" ca="1" si="184"/>
        <v>119.125</v>
      </c>
      <c r="E1906" s="76">
        <f t="shared" ca="1" si="184"/>
        <v>139.31250000000034</v>
      </c>
      <c r="F1906" s="76">
        <f t="shared" ca="1" si="184"/>
        <v>157.6875</v>
      </c>
      <c r="G1906" s="76">
        <f t="shared" ca="1" si="184"/>
        <v>180.25</v>
      </c>
      <c r="H1906" s="77">
        <f t="shared" ca="1" si="184"/>
        <v>194.43750000000034</v>
      </c>
    </row>
    <row r="1907" spans="1:8" ht="15.75" thickBot="1" x14ac:dyDescent="0.3">
      <c r="A1907" s="75">
        <f t="shared" ca="1" si="181"/>
        <v>124.625</v>
      </c>
      <c r="B1907" s="76">
        <f t="shared" ca="1" si="184"/>
        <v>70.963541666666842</v>
      </c>
      <c r="C1907" s="76">
        <f t="shared" ca="1" si="184"/>
        <v>99.348958333333158</v>
      </c>
      <c r="D1907" s="76">
        <f t="shared" ca="1" si="184"/>
        <v>119.15625</v>
      </c>
      <c r="E1907" s="76">
        <f t="shared" ca="1" si="184"/>
        <v>139.34895833333368</v>
      </c>
      <c r="F1907" s="76">
        <f t="shared" ca="1" si="184"/>
        <v>157.734375</v>
      </c>
      <c r="G1907" s="76">
        <f t="shared" ca="1" si="184"/>
        <v>180.3125</v>
      </c>
      <c r="H1907" s="77">
        <f t="shared" ca="1" si="184"/>
        <v>194.50520833333368</v>
      </c>
    </row>
    <row r="1908" spans="1:8" ht="15.75" thickBot="1" x14ac:dyDescent="0.3">
      <c r="A1908" s="75">
        <f t="shared" ca="1" si="181"/>
        <v>124.75</v>
      </c>
      <c r="B1908" s="76">
        <f t="shared" ca="1" si="184"/>
        <v>70.989583333333513</v>
      </c>
      <c r="C1908" s="76">
        <f t="shared" ca="1" si="184"/>
        <v>99.385416666666487</v>
      </c>
      <c r="D1908" s="76">
        <f t="shared" ca="1" si="184"/>
        <v>119.1875</v>
      </c>
      <c r="E1908" s="76">
        <f t="shared" ca="1" si="184"/>
        <v>139.38541666666703</v>
      </c>
      <c r="F1908" s="76">
        <f t="shared" ca="1" si="184"/>
        <v>157.78125</v>
      </c>
      <c r="G1908" s="76">
        <f t="shared" ca="1" si="184"/>
        <v>180.375</v>
      </c>
      <c r="H1908" s="77">
        <f t="shared" ca="1" si="184"/>
        <v>194.57291666666703</v>
      </c>
    </row>
    <row r="1909" spans="1:8" ht="15.75" thickBot="1" x14ac:dyDescent="0.3">
      <c r="A1909" s="75">
        <f t="shared" ca="1" si="181"/>
        <v>124.875</v>
      </c>
      <c r="B1909" s="76">
        <f t="shared" ca="1" si="184"/>
        <v>71.015625000000185</v>
      </c>
      <c r="C1909" s="76">
        <f t="shared" ca="1" si="184"/>
        <v>99.421874999999815</v>
      </c>
      <c r="D1909" s="76">
        <f t="shared" ca="1" si="184"/>
        <v>119.21875</v>
      </c>
      <c r="E1909" s="76">
        <f t="shared" ca="1" si="184"/>
        <v>139.42187500000037</v>
      </c>
      <c r="F1909" s="76">
        <f t="shared" ca="1" si="184"/>
        <v>157.828125</v>
      </c>
      <c r="G1909" s="76">
        <f t="shared" ca="1" si="184"/>
        <v>180.4375</v>
      </c>
      <c r="H1909" s="77">
        <f t="shared" ca="1" si="184"/>
        <v>194.64062500000037</v>
      </c>
    </row>
    <row r="1910" spans="1:8" ht="15.75" thickBot="1" x14ac:dyDescent="0.3">
      <c r="A1910" s="75">
        <f t="shared" ca="1" si="181"/>
        <v>125</v>
      </c>
      <c r="B1910" s="76">
        <f t="shared" ca="1" si="184"/>
        <v>71.041666666666856</v>
      </c>
      <c r="C1910" s="76">
        <f t="shared" ca="1" si="184"/>
        <v>99.458333333333144</v>
      </c>
      <c r="D1910" s="76">
        <f t="shared" ca="1" si="184"/>
        <v>119.25</v>
      </c>
      <c r="E1910" s="76">
        <f t="shared" ca="1" si="184"/>
        <v>139.45833333333371</v>
      </c>
      <c r="F1910" s="76">
        <f t="shared" ca="1" si="184"/>
        <v>157.875</v>
      </c>
      <c r="G1910" s="76">
        <f t="shared" ca="1" si="184"/>
        <v>180.5</v>
      </c>
      <c r="H1910" s="77">
        <f t="shared" ca="1" si="184"/>
        <v>194.70833333333371</v>
      </c>
    </row>
    <row r="1911" spans="1:8" ht="15.75" thickBot="1" x14ac:dyDescent="0.3">
      <c r="A1911" s="75">
        <f t="shared" ca="1" si="181"/>
        <v>125.125</v>
      </c>
      <c r="B1911" s="76">
        <f t="shared" ca="1" si="184"/>
        <v>71.067708333333528</v>
      </c>
      <c r="C1911" s="76">
        <f t="shared" ca="1" si="184"/>
        <v>99.494791666666472</v>
      </c>
      <c r="D1911" s="76">
        <f t="shared" ca="1" si="184"/>
        <v>119.28125</v>
      </c>
      <c r="E1911" s="76">
        <f t="shared" ca="1" si="184"/>
        <v>139.49479166666706</v>
      </c>
      <c r="F1911" s="76">
        <f t="shared" ca="1" si="184"/>
        <v>157.921875</v>
      </c>
      <c r="G1911" s="76">
        <f t="shared" ca="1" si="184"/>
        <v>180.5625</v>
      </c>
      <c r="H1911" s="77">
        <f t="shared" ca="1" si="184"/>
        <v>194.77604166666706</v>
      </c>
    </row>
    <row r="1912" spans="1:8" ht="15.75" thickBot="1" x14ac:dyDescent="0.3">
      <c r="A1912" s="75">
        <f t="shared" ca="1" si="181"/>
        <v>125.25</v>
      </c>
      <c r="B1912" s="76">
        <f t="shared" ca="1" si="184"/>
        <v>71.093750000000199</v>
      </c>
      <c r="C1912" s="76">
        <f t="shared" ca="1" si="184"/>
        <v>99.531249999999801</v>
      </c>
      <c r="D1912" s="76">
        <f t="shared" ca="1" si="184"/>
        <v>119.3125</v>
      </c>
      <c r="E1912" s="76">
        <f t="shared" ca="1" si="184"/>
        <v>139.5312500000004</v>
      </c>
      <c r="F1912" s="76">
        <f t="shared" ca="1" si="184"/>
        <v>157.96875</v>
      </c>
      <c r="G1912" s="76">
        <f t="shared" ca="1" si="184"/>
        <v>180.625</v>
      </c>
      <c r="H1912" s="77">
        <f t="shared" ca="1" si="184"/>
        <v>194.8437500000004</v>
      </c>
    </row>
    <row r="1913" spans="1:8" ht="15.75" thickBot="1" x14ac:dyDescent="0.3">
      <c r="A1913" s="75">
        <f t="shared" ca="1" si="181"/>
        <v>125.375</v>
      </c>
      <c r="B1913" s="76">
        <f t="shared" ca="1" si="184"/>
        <v>71.11979166666687</v>
      </c>
      <c r="C1913" s="76">
        <f t="shared" ca="1" si="184"/>
        <v>99.56770833333313</v>
      </c>
      <c r="D1913" s="76">
        <f t="shared" ca="1" si="184"/>
        <v>119.34375</v>
      </c>
      <c r="E1913" s="76">
        <f t="shared" ca="1" si="184"/>
        <v>139.56770833333374</v>
      </c>
      <c r="F1913" s="76">
        <f t="shared" ca="1" si="184"/>
        <v>158.015625</v>
      </c>
      <c r="G1913" s="76">
        <f t="shared" ca="1" si="184"/>
        <v>180.6875</v>
      </c>
      <c r="H1913" s="77">
        <f t="shared" ca="1" si="184"/>
        <v>194.91145833333374</v>
      </c>
    </row>
    <row r="1914" spans="1:8" ht="15.75" thickBot="1" x14ac:dyDescent="0.3">
      <c r="A1914" s="75">
        <f t="shared" ca="1" si="181"/>
        <v>125.5</v>
      </c>
      <c r="B1914" s="76">
        <f t="shared" ca="1" si="184"/>
        <v>71.145833333333542</v>
      </c>
      <c r="C1914" s="76">
        <f t="shared" ca="1" si="184"/>
        <v>99.604166666666458</v>
      </c>
      <c r="D1914" s="76">
        <f t="shared" ca="1" si="184"/>
        <v>119.375</v>
      </c>
      <c r="E1914" s="76">
        <f t="shared" ca="1" si="184"/>
        <v>139.60416666666708</v>
      </c>
      <c r="F1914" s="76">
        <f t="shared" ca="1" si="184"/>
        <v>158.0625</v>
      </c>
      <c r="G1914" s="76">
        <f t="shared" ca="1" si="184"/>
        <v>180.75</v>
      </c>
      <c r="H1914" s="77">
        <f t="shared" ca="1" si="184"/>
        <v>194.97916666666708</v>
      </c>
    </row>
    <row r="1915" spans="1:8" ht="15.75" thickBot="1" x14ac:dyDescent="0.3">
      <c r="A1915" s="75">
        <f t="shared" ca="1" si="181"/>
        <v>125.625</v>
      </c>
      <c r="B1915" s="76">
        <f t="shared" ca="1" si="184"/>
        <v>71.171875000000213</v>
      </c>
      <c r="C1915" s="76">
        <f t="shared" ca="1" si="184"/>
        <v>99.640624999999787</v>
      </c>
      <c r="D1915" s="76">
        <f t="shared" ca="1" si="184"/>
        <v>119.40625</v>
      </c>
      <c r="E1915" s="76">
        <f t="shared" ca="1" si="184"/>
        <v>139.64062500000043</v>
      </c>
      <c r="F1915" s="76">
        <f t="shared" ca="1" si="184"/>
        <v>158.109375</v>
      </c>
      <c r="G1915" s="76">
        <f t="shared" ca="1" si="184"/>
        <v>180.8125</v>
      </c>
      <c r="H1915" s="77">
        <f t="shared" ca="1" si="184"/>
        <v>195.04687500000043</v>
      </c>
    </row>
    <row r="1916" spans="1:8" ht="15.75" thickBot="1" x14ac:dyDescent="0.3">
      <c r="A1916" s="75">
        <f t="shared" ca="1" si="181"/>
        <v>125.75</v>
      </c>
      <c r="B1916" s="76">
        <f t="shared" ca="1" si="184"/>
        <v>71.197916666666885</v>
      </c>
      <c r="C1916" s="76">
        <f t="shared" ca="1" si="184"/>
        <v>99.677083333333115</v>
      </c>
      <c r="D1916" s="76">
        <f t="shared" ca="1" si="184"/>
        <v>119.4375</v>
      </c>
      <c r="E1916" s="76">
        <f t="shared" ca="1" si="184"/>
        <v>139.67708333333377</v>
      </c>
      <c r="F1916" s="76">
        <f t="shared" ca="1" si="184"/>
        <v>158.15625</v>
      </c>
      <c r="G1916" s="76">
        <f t="shared" ca="1" si="184"/>
        <v>180.875</v>
      </c>
      <c r="H1916" s="77">
        <f t="shared" ca="1" si="184"/>
        <v>195.11458333333377</v>
      </c>
    </row>
    <row r="1917" spans="1:8" ht="15.75" thickBot="1" x14ac:dyDescent="0.3">
      <c r="A1917" s="75">
        <f t="shared" ca="1" si="181"/>
        <v>125.875</v>
      </c>
      <c r="B1917" s="76">
        <f t="shared" ca="1" si="184"/>
        <v>71.223958333333556</v>
      </c>
      <c r="C1917" s="76">
        <f t="shared" ca="1" si="184"/>
        <v>99.713541666666444</v>
      </c>
      <c r="D1917" s="76">
        <f t="shared" ca="1" si="184"/>
        <v>119.46875</v>
      </c>
      <c r="E1917" s="76">
        <f t="shared" ca="1" si="184"/>
        <v>139.71354166666711</v>
      </c>
      <c r="F1917" s="76">
        <f t="shared" ca="1" si="184"/>
        <v>158.203125</v>
      </c>
      <c r="G1917" s="76">
        <f t="shared" ca="1" si="184"/>
        <v>180.9375</v>
      </c>
      <c r="H1917" s="77">
        <f t="shared" ca="1" si="184"/>
        <v>195.18229166666711</v>
      </c>
    </row>
    <row r="1918" spans="1:8" ht="15.75" thickBot="1" x14ac:dyDescent="0.3">
      <c r="A1918" s="75">
        <f t="shared" ca="1" si="181"/>
        <v>126</v>
      </c>
      <c r="B1918" s="76">
        <f t="shared" ca="1" si="184"/>
        <v>71.250000000000227</v>
      </c>
      <c r="C1918" s="76">
        <f t="shared" ca="1" si="184"/>
        <v>99.749999999999773</v>
      </c>
      <c r="D1918" s="76">
        <f t="shared" ca="1" si="184"/>
        <v>119.5</v>
      </c>
      <c r="E1918" s="76">
        <f t="shared" ca="1" si="184"/>
        <v>139.75000000000045</v>
      </c>
      <c r="F1918" s="76">
        <f t="shared" ca="1" si="184"/>
        <v>158.25</v>
      </c>
      <c r="G1918" s="76">
        <f t="shared" ca="1" si="184"/>
        <v>181</v>
      </c>
      <c r="H1918" s="77">
        <f t="shared" ca="1" si="184"/>
        <v>195.25000000000045</v>
      </c>
    </row>
    <row r="1919" spans="1:8" ht="15.75" thickBot="1" x14ac:dyDescent="0.3">
      <c r="A1919" s="75">
        <f t="shared" ca="1" si="181"/>
        <v>126.125</v>
      </c>
      <c r="B1919" s="76">
        <f t="shared" ca="1" si="184"/>
        <v>71.276041666666899</v>
      </c>
      <c r="C1919" s="76">
        <f t="shared" ca="1" si="184"/>
        <v>99.786458333333101</v>
      </c>
      <c r="D1919" s="76">
        <f t="shared" ca="1" si="184"/>
        <v>119.53125</v>
      </c>
      <c r="E1919" s="76">
        <f t="shared" ca="1" si="184"/>
        <v>139.7864583333338</v>
      </c>
      <c r="F1919" s="76">
        <f t="shared" ca="1" si="184"/>
        <v>158.296875</v>
      </c>
      <c r="G1919" s="76">
        <f t="shared" ca="1" si="184"/>
        <v>181.0625</v>
      </c>
      <c r="H1919" s="77">
        <f t="shared" ca="1" si="184"/>
        <v>195.3177083333338</v>
      </c>
    </row>
    <row r="1920" spans="1:8" ht="15.75" thickBot="1" x14ac:dyDescent="0.3">
      <c r="A1920" s="75">
        <f t="shared" ca="1" si="181"/>
        <v>126.25</v>
      </c>
      <c r="B1920" s="76">
        <f t="shared" ref="B1920:H1935" ca="1" si="185">IF($A1920="","",((B$2065-B$1873)/192)+B1919)</f>
        <v>71.30208333333357</v>
      </c>
      <c r="C1920" s="76">
        <f t="shared" ca="1" si="185"/>
        <v>99.82291666666643</v>
      </c>
      <c r="D1920" s="76">
        <f t="shared" ca="1" si="185"/>
        <v>119.5625</v>
      </c>
      <c r="E1920" s="76">
        <f t="shared" ca="1" si="185"/>
        <v>139.82291666666714</v>
      </c>
      <c r="F1920" s="76">
        <f t="shared" ca="1" si="185"/>
        <v>158.34375</v>
      </c>
      <c r="G1920" s="76">
        <f t="shared" ca="1" si="185"/>
        <v>181.125</v>
      </c>
      <c r="H1920" s="77">
        <f t="shared" ca="1" si="185"/>
        <v>195.38541666666714</v>
      </c>
    </row>
    <row r="1921" spans="1:8" ht="15.75" thickBot="1" x14ac:dyDescent="0.3">
      <c r="A1921" s="75">
        <f t="shared" ca="1" si="181"/>
        <v>126.375</v>
      </c>
      <c r="B1921" s="76">
        <f t="shared" ca="1" si="185"/>
        <v>71.328125000000242</v>
      </c>
      <c r="C1921" s="76">
        <f t="shared" ca="1" si="185"/>
        <v>99.859374999999758</v>
      </c>
      <c r="D1921" s="76">
        <f t="shared" ca="1" si="185"/>
        <v>119.59375</v>
      </c>
      <c r="E1921" s="76">
        <f t="shared" ca="1" si="185"/>
        <v>139.85937500000048</v>
      </c>
      <c r="F1921" s="76">
        <f t="shared" ca="1" si="185"/>
        <v>158.390625</v>
      </c>
      <c r="G1921" s="76">
        <f t="shared" ca="1" si="185"/>
        <v>181.1875</v>
      </c>
      <c r="H1921" s="77">
        <f t="shared" ca="1" si="185"/>
        <v>195.45312500000048</v>
      </c>
    </row>
    <row r="1922" spans="1:8" ht="15.75" thickBot="1" x14ac:dyDescent="0.3">
      <c r="A1922" s="75">
        <f t="shared" ca="1" si="181"/>
        <v>126.5</v>
      </c>
      <c r="B1922" s="76">
        <f t="shared" ca="1" si="185"/>
        <v>71.354166666666913</v>
      </c>
      <c r="C1922" s="76">
        <f t="shared" ca="1" si="185"/>
        <v>99.895833333333087</v>
      </c>
      <c r="D1922" s="76">
        <f t="shared" ca="1" si="185"/>
        <v>119.625</v>
      </c>
      <c r="E1922" s="76">
        <f t="shared" ca="1" si="185"/>
        <v>139.89583333333383</v>
      </c>
      <c r="F1922" s="76">
        <f t="shared" ca="1" si="185"/>
        <v>158.4375</v>
      </c>
      <c r="G1922" s="76">
        <f t="shared" ca="1" si="185"/>
        <v>181.25</v>
      </c>
      <c r="H1922" s="77">
        <f t="shared" ca="1" si="185"/>
        <v>195.52083333333383</v>
      </c>
    </row>
    <row r="1923" spans="1:8" ht="15.75" thickBot="1" x14ac:dyDescent="0.3">
      <c r="A1923" s="75">
        <f t="shared" ca="1" si="181"/>
        <v>126.625</v>
      </c>
      <c r="B1923" s="76">
        <f t="shared" ca="1" si="185"/>
        <v>71.380208333333584</v>
      </c>
      <c r="C1923" s="76">
        <f t="shared" ca="1" si="185"/>
        <v>99.932291666666416</v>
      </c>
      <c r="D1923" s="76">
        <f t="shared" ca="1" si="185"/>
        <v>119.65625</v>
      </c>
      <c r="E1923" s="76">
        <f t="shared" ca="1" si="185"/>
        <v>139.93229166666717</v>
      </c>
      <c r="F1923" s="76">
        <f t="shared" ca="1" si="185"/>
        <v>158.484375</v>
      </c>
      <c r="G1923" s="76">
        <f t="shared" ca="1" si="185"/>
        <v>181.3125</v>
      </c>
      <c r="H1923" s="77">
        <f t="shared" ca="1" si="185"/>
        <v>195.58854166666717</v>
      </c>
    </row>
    <row r="1924" spans="1:8" ht="15.75" thickBot="1" x14ac:dyDescent="0.3">
      <c r="A1924" s="75">
        <f t="shared" ca="1" si="181"/>
        <v>126.75</v>
      </c>
      <c r="B1924" s="76">
        <f t="shared" ca="1" si="185"/>
        <v>71.406250000000256</v>
      </c>
      <c r="C1924" s="76">
        <f t="shared" ca="1" si="185"/>
        <v>99.968749999999744</v>
      </c>
      <c r="D1924" s="76">
        <f t="shared" ca="1" si="185"/>
        <v>119.6875</v>
      </c>
      <c r="E1924" s="76">
        <f t="shared" ca="1" si="185"/>
        <v>139.96875000000051</v>
      </c>
      <c r="F1924" s="76">
        <f t="shared" ca="1" si="185"/>
        <v>158.53125</v>
      </c>
      <c r="G1924" s="76">
        <f t="shared" ca="1" si="185"/>
        <v>181.375</v>
      </c>
      <c r="H1924" s="77">
        <f t="shared" ca="1" si="185"/>
        <v>195.65625000000051</v>
      </c>
    </row>
    <row r="1925" spans="1:8" ht="15.75" thickBot="1" x14ac:dyDescent="0.3">
      <c r="A1925" s="75">
        <f t="shared" ca="1" si="181"/>
        <v>126.875</v>
      </c>
      <c r="B1925" s="76">
        <f t="shared" ca="1" si="185"/>
        <v>71.432291666666927</v>
      </c>
      <c r="C1925" s="76">
        <f t="shared" ca="1" si="185"/>
        <v>100.00520833333307</v>
      </c>
      <c r="D1925" s="76">
        <f t="shared" ca="1" si="185"/>
        <v>119.71875</v>
      </c>
      <c r="E1925" s="76">
        <f t="shared" ca="1" si="185"/>
        <v>140.00520833333385</v>
      </c>
      <c r="F1925" s="76">
        <f t="shared" ca="1" si="185"/>
        <v>158.578125</v>
      </c>
      <c r="G1925" s="76">
        <f t="shared" ca="1" si="185"/>
        <v>181.4375</v>
      </c>
      <c r="H1925" s="77">
        <f t="shared" ca="1" si="185"/>
        <v>195.72395833333385</v>
      </c>
    </row>
    <row r="1926" spans="1:8" ht="15.75" thickBot="1" x14ac:dyDescent="0.3">
      <c r="A1926" s="75">
        <f t="shared" ca="1" si="181"/>
        <v>127</v>
      </c>
      <c r="B1926" s="76">
        <f t="shared" ca="1" si="185"/>
        <v>71.458333333333599</v>
      </c>
      <c r="C1926" s="76">
        <f t="shared" ca="1" si="185"/>
        <v>100.0416666666664</v>
      </c>
      <c r="D1926" s="76">
        <f t="shared" ca="1" si="185"/>
        <v>119.75</v>
      </c>
      <c r="E1926" s="76">
        <f t="shared" ca="1" si="185"/>
        <v>140.0416666666672</v>
      </c>
      <c r="F1926" s="76">
        <f t="shared" ca="1" si="185"/>
        <v>158.625</v>
      </c>
      <c r="G1926" s="76">
        <f t="shared" ca="1" si="185"/>
        <v>181.5</v>
      </c>
      <c r="H1926" s="77">
        <f t="shared" ca="1" si="185"/>
        <v>195.7916666666672</v>
      </c>
    </row>
    <row r="1927" spans="1:8" ht="15.75" thickBot="1" x14ac:dyDescent="0.3">
      <c r="A1927" s="75">
        <f t="shared" ca="1" si="181"/>
        <v>127.125</v>
      </c>
      <c r="B1927" s="76">
        <f t="shared" ca="1" si="185"/>
        <v>71.48437500000027</v>
      </c>
      <c r="C1927" s="76">
        <f t="shared" ca="1" si="185"/>
        <v>100.07812499999973</v>
      </c>
      <c r="D1927" s="76">
        <f t="shared" ca="1" si="185"/>
        <v>119.78125</v>
      </c>
      <c r="E1927" s="76">
        <f t="shared" ca="1" si="185"/>
        <v>140.07812500000054</v>
      </c>
      <c r="F1927" s="76">
        <f t="shared" ca="1" si="185"/>
        <v>158.671875</v>
      </c>
      <c r="G1927" s="76">
        <f t="shared" ca="1" si="185"/>
        <v>181.5625</v>
      </c>
      <c r="H1927" s="77">
        <f t="shared" ca="1" si="185"/>
        <v>195.85937500000054</v>
      </c>
    </row>
    <row r="1928" spans="1:8" ht="15.75" thickBot="1" x14ac:dyDescent="0.3">
      <c r="A1928" s="75">
        <f t="shared" ca="1" si="181"/>
        <v>127.25</v>
      </c>
      <c r="B1928" s="76">
        <f t="shared" ca="1" si="185"/>
        <v>71.510416666666941</v>
      </c>
      <c r="C1928" s="76">
        <f t="shared" ca="1" si="185"/>
        <v>100.11458333333306</v>
      </c>
      <c r="D1928" s="76">
        <f t="shared" ca="1" si="185"/>
        <v>119.8125</v>
      </c>
      <c r="E1928" s="76">
        <f t="shared" ca="1" si="185"/>
        <v>140.11458333333388</v>
      </c>
      <c r="F1928" s="76">
        <f t="shared" ca="1" si="185"/>
        <v>158.71875</v>
      </c>
      <c r="G1928" s="76">
        <f t="shared" ca="1" si="185"/>
        <v>181.625</v>
      </c>
      <c r="H1928" s="77">
        <f t="shared" ca="1" si="185"/>
        <v>195.92708333333388</v>
      </c>
    </row>
    <row r="1929" spans="1:8" ht="15.75" thickBot="1" x14ac:dyDescent="0.3">
      <c r="A1929" s="75">
        <f t="shared" ca="1" si="181"/>
        <v>127.375</v>
      </c>
      <c r="B1929" s="76">
        <f t="shared" ca="1" si="185"/>
        <v>71.536458333333613</v>
      </c>
      <c r="C1929" s="76">
        <f t="shared" ca="1" si="185"/>
        <v>100.15104166666639</v>
      </c>
      <c r="D1929" s="76">
        <f t="shared" ca="1" si="185"/>
        <v>119.84375</v>
      </c>
      <c r="E1929" s="76">
        <f t="shared" ca="1" si="185"/>
        <v>140.15104166666723</v>
      </c>
      <c r="F1929" s="76">
        <f t="shared" ca="1" si="185"/>
        <v>158.765625</v>
      </c>
      <c r="G1929" s="76">
        <f t="shared" ca="1" si="185"/>
        <v>181.6875</v>
      </c>
      <c r="H1929" s="77">
        <f t="shared" ca="1" si="185"/>
        <v>195.99479166666723</v>
      </c>
    </row>
    <row r="1930" spans="1:8" ht="15.75" thickBot="1" x14ac:dyDescent="0.3">
      <c r="A1930" s="75">
        <f t="shared" ca="1" si="181"/>
        <v>127.5</v>
      </c>
      <c r="B1930" s="76">
        <f t="shared" ca="1" si="185"/>
        <v>71.562500000000284</v>
      </c>
      <c r="C1930" s="76">
        <f t="shared" ca="1" si="185"/>
        <v>100.18749999999972</v>
      </c>
      <c r="D1930" s="76">
        <f t="shared" ca="1" si="185"/>
        <v>119.875</v>
      </c>
      <c r="E1930" s="76">
        <f t="shared" ca="1" si="185"/>
        <v>140.18750000000057</v>
      </c>
      <c r="F1930" s="76">
        <f t="shared" ca="1" si="185"/>
        <v>158.8125</v>
      </c>
      <c r="G1930" s="76">
        <f t="shared" ca="1" si="185"/>
        <v>181.75</v>
      </c>
      <c r="H1930" s="77">
        <f t="shared" ca="1" si="185"/>
        <v>196.06250000000057</v>
      </c>
    </row>
    <row r="1931" spans="1:8" ht="15.75" thickBot="1" x14ac:dyDescent="0.3">
      <c r="A1931" s="75">
        <f t="shared" ca="1" si="181"/>
        <v>127.625</v>
      </c>
      <c r="B1931" s="76">
        <f t="shared" ca="1" si="185"/>
        <v>71.588541666666956</v>
      </c>
      <c r="C1931" s="76">
        <f t="shared" ca="1" si="185"/>
        <v>100.22395833333304</v>
      </c>
      <c r="D1931" s="76">
        <f t="shared" ca="1" si="185"/>
        <v>119.90625</v>
      </c>
      <c r="E1931" s="76">
        <f t="shared" ca="1" si="185"/>
        <v>140.22395833333391</v>
      </c>
      <c r="F1931" s="76">
        <f t="shared" ca="1" si="185"/>
        <v>158.859375</v>
      </c>
      <c r="G1931" s="76">
        <f t="shared" ca="1" si="185"/>
        <v>181.8125</v>
      </c>
      <c r="H1931" s="77">
        <f t="shared" ca="1" si="185"/>
        <v>196.13020833333391</v>
      </c>
    </row>
    <row r="1932" spans="1:8" ht="15.75" thickBot="1" x14ac:dyDescent="0.3">
      <c r="A1932" s="75">
        <f t="shared" ca="1" si="181"/>
        <v>127.75</v>
      </c>
      <c r="B1932" s="76">
        <f t="shared" ca="1" si="185"/>
        <v>71.614583333333627</v>
      </c>
      <c r="C1932" s="76">
        <f t="shared" ca="1" si="185"/>
        <v>100.26041666666637</v>
      </c>
      <c r="D1932" s="76">
        <f t="shared" ca="1" si="185"/>
        <v>119.9375</v>
      </c>
      <c r="E1932" s="76">
        <f t="shared" ca="1" si="185"/>
        <v>140.26041666666725</v>
      </c>
      <c r="F1932" s="76">
        <f t="shared" ca="1" si="185"/>
        <v>158.90625</v>
      </c>
      <c r="G1932" s="76">
        <f t="shared" ca="1" si="185"/>
        <v>181.875</v>
      </c>
      <c r="H1932" s="77">
        <f t="shared" ca="1" si="185"/>
        <v>196.19791666666725</v>
      </c>
    </row>
    <row r="1933" spans="1:8" ht="15.75" thickBot="1" x14ac:dyDescent="0.3">
      <c r="A1933" s="75">
        <f t="shared" ca="1" si="181"/>
        <v>127.875</v>
      </c>
      <c r="B1933" s="76">
        <f t="shared" ca="1" si="185"/>
        <v>71.640625000000298</v>
      </c>
      <c r="C1933" s="76">
        <f t="shared" ca="1" si="185"/>
        <v>100.2968749999997</v>
      </c>
      <c r="D1933" s="76">
        <f t="shared" ca="1" si="185"/>
        <v>119.96875</v>
      </c>
      <c r="E1933" s="76">
        <f t="shared" ca="1" si="185"/>
        <v>140.2968750000006</v>
      </c>
      <c r="F1933" s="76">
        <f t="shared" ca="1" si="185"/>
        <v>158.953125</v>
      </c>
      <c r="G1933" s="76">
        <f t="shared" ca="1" si="185"/>
        <v>181.9375</v>
      </c>
      <c r="H1933" s="77">
        <f t="shared" ca="1" si="185"/>
        <v>196.2656250000006</v>
      </c>
    </row>
    <row r="1934" spans="1:8" ht="15.75" thickBot="1" x14ac:dyDescent="0.3">
      <c r="A1934" s="75">
        <f t="shared" ca="1" si="181"/>
        <v>128</v>
      </c>
      <c r="B1934" s="76">
        <f t="shared" ca="1" si="185"/>
        <v>71.66666666666697</v>
      </c>
      <c r="C1934" s="76">
        <f t="shared" ca="1" si="185"/>
        <v>100.33333333333303</v>
      </c>
      <c r="D1934" s="76">
        <f t="shared" ca="1" si="185"/>
        <v>120</v>
      </c>
      <c r="E1934" s="76">
        <f t="shared" ca="1" si="185"/>
        <v>140.33333333333394</v>
      </c>
      <c r="F1934" s="76">
        <f t="shared" ca="1" si="185"/>
        <v>159</v>
      </c>
      <c r="G1934" s="76">
        <f t="shared" ca="1" si="185"/>
        <v>182</v>
      </c>
      <c r="H1934" s="77">
        <f t="shared" ca="1" si="185"/>
        <v>196.33333333333394</v>
      </c>
    </row>
    <row r="1935" spans="1:8" ht="15.75" thickBot="1" x14ac:dyDescent="0.3">
      <c r="A1935" s="75">
        <f t="shared" ca="1" si="181"/>
        <v>128.125</v>
      </c>
      <c r="B1935" s="76">
        <f t="shared" ca="1" si="185"/>
        <v>71.692708333333641</v>
      </c>
      <c r="C1935" s="76">
        <f t="shared" ca="1" si="185"/>
        <v>100.36979166666636</v>
      </c>
      <c r="D1935" s="76">
        <f t="shared" ca="1" si="185"/>
        <v>120.03125</v>
      </c>
      <c r="E1935" s="76">
        <f t="shared" ca="1" si="185"/>
        <v>140.36979166666728</v>
      </c>
      <c r="F1935" s="76">
        <f t="shared" ca="1" si="185"/>
        <v>159.046875</v>
      </c>
      <c r="G1935" s="76">
        <f t="shared" ca="1" si="185"/>
        <v>182.0625</v>
      </c>
      <c r="H1935" s="77">
        <f t="shared" ca="1" si="185"/>
        <v>196.40104166666728</v>
      </c>
    </row>
    <row r="1936" spans="1:8" ht="15.75" thickBot="1" x14ac:dyDescent="0.3">
      <c r="A1936" s="75">
        <f t="shared" ref="A1936:A1999" ca="1" si="186">IF($A$1873="","",ROUND(A1935+0.125,3))</f>
        <v>128.25</v>
      </c>
      <c r="B1936" s="76">
        <f t="shared" ref="B1936:H1951" ca="1" si="187">IF($A1936="","",((B$2065-B$1873)/192)+B1935)</f>
        <v>71.718750000000313</v>
      </c>
      <c r="C1936" s="76">
        <f t="shared" ca="1" si="187"/>
        <v>100.40624999999969</v>
      </c>
      <c r="D1936" s="76">
        <f t="shared" ca="1" si="187"/>
        <v>120.0625</v>
      </c>
      <c r="E1936" s="76">
        <f t="shared" ca="1" si="187"/>
        <v>140.40625000000063</v>
      </c>
      <c r="F1936" s="76">
        <f t="shared" ca="1" si="187"/>
        <v>159.09375</v>
      </c>
      <c r="G1936" s="76">
        <f t="shared" ca="1" si="187"/>
        <v>182.125</v>
      </c>
      <c r="H1936" s="77">
        <f t="shared" ca="1" si="187"/>
        <v>196.46875000000063</v>
      </c>
    </row>
    <row r="1937" spans="1:8" ht="15.75" thickBot="1" x14ac:dyDescent="0.3">
      <c r="A1937" s="75">
        <f t="shared" ca="1" si="186"/>
        <v>128.375</v>
      </c>
      <c r="B1937" s="76">
        <f t="shared" ca="1" si="187"/>
        <v>71.744791666666984</v>
      </c>
      <c r="C1937" s="76">
        <f t="shared" ca="1" si="187"/>
        <v>100.44270833333302</v>
      </c>
      <c r="D1937" s="76">
        <f t="shared" ca="1" si="187"/>
        <v>120.09375</v>
      </c>
      <c r="E1937" s="76">
        <f t="shared" ca="1" si="187"/>
        <v>140.44270833333397</v>
      </c>
      <c r="F1937" s="76">
        <f t="shared" ca="1" si="187"/>
        <v>159.140625</v>
      </c>
      <c r="G1937" s="76">
        <f t="shared" ca="1" si="187"/>
        <v>182.1875</v>
      </c>
      <c r="H1937" s="77">
        <f t="shared" ca="1" si="187"/>
        <v>196.53645833333397</v>
      </c>
    </row>
    <row r="1938" spans="1:8" ht="15.75" thickBot="1" x14ac:dyDescent="0.3">
      <c r="A1938" s="75">
        <f t="shared" ca="1" si="186"/>
        <v>128.5</v>
      </c>
      <c r="B1938" s="76">
        <f t="shared" ca="1" si="187"/>
        <v>71.770833333333655</v>
      </c>
      <c r="C1938" s="76">
        <f t="shared" ca="1" si="187"/>
        <v>100.47916666666634</v>
      </c>
      <c r="D1938" s="76">
        <f t="shared" ca="1" si="187"/>
        <v>120.125</v>
      </c>
      <c r="E1938" s="76">
        <f t="shared" ca="1" si="187"/>
        <v>140.47916666666731</v>
      </c>
      <c r="F1938" s="76">
        <f t="shared" ca="1" si="187"/>
        <v>159.1875</v>
      </c>
      <c r="G1938" s="76">
        <f t="shared" ca="1" si="187"/>
        <v>182.25</v>
      </c>
      <c r="H1938" s="77">
        <f t="shared" ca="1" si="187"/>
        <v>196.60416666666731</v>
      </c>
    </row>
    <row r="1939" spans="1:8" ht="15.75" thickBot="1" x14ac:dyDescent="0.3">
      <c r="A1939" s="75">
        <f t="shared" ca="1" si="186"/>
        <v>128.625</v>
      </c>
      <c r="B1939" s="76">
        <f t="shared" ca="1" si="187"/>
        <v>71.796875000000327</v>
      </c>
      <c r="C1939" s="76">
        <f t="shared" ca="1" si="187"/>
        <v>100.51562499999967</v>
      </c>
      <c r="D1939" s="76">
        <f t="shared" ca="1" si="187"/>
        <v>120.15625</v>
      </c>
      <c r="E1939" s="76">
        <f t="shared" ca="1" si="187"/>
        <v>140.51562500000065</v>
      </c>
      <c r="F1939" s="76">
        <f t="shared" ca="1" si="187"/>
        <v>159.234375</v>
      </c>
      <c r="G1939" s="76">
        <f t="shared" ca="1" si="187"/>
        <v>182.3125</v>
      </c>
      <c r="H1939" s="77">
        <f t="shared" ca="1" si="187"/>
        <v>196.67187500000065</v>
      </c>
    </row>
    <row r="1940" spans="1:8" ht="15.75" thickBot="1" x14ac:dyDescent="0.3">
      <c r="A1940" s="75">
        <f t="shared" ca="1" si="186"/>
        <v>128.75</v>
      </c>
      <c r="B1940" s="76">
        <f t="shared" ca="1" si="187"/>
        <v>71.822916666666998</v>
      </c>
      <c r="C1940" s="76">
        <f t="shared" ca="1" si="187"/>
        <v>100.552083333333</v>
      </c>
      <c r="D1940" s="76">
        <f t="shared" ca="1" si="187"/>
        <v>120.1875</v>
      </c>
      <c r="E1940" s="76">
        <f t="shared" ca="1" si="187"/>
        <v>140.552083333334</v>
      </c>
      <c r="F1940" s="76">
        <f t="shared" ca="1" si="187"/>
        <v>159.28125</v>
      </c>
      <c r="G1940" s="76">
        <f t="shared" ca="1" si="187"/>
        <v>182.375</v>
      </c>
      <c r="H1940" s="77">
        <f t="shared" ca="1" si="187"/>
        <v>196.739583333334</v>
      </c>
    </row>
    <row r="1941" spans="1:8" ht="15.75" thickBot="1" x14ac:dyDescent="0.3">
      <c r="A1941" s="75">
        <f t="shared" ca="1" si="186"/>
        <v>128.875</v>
      </c>
      <c r="B1941" s="76">
        <f t="shared" ca="1" si="187"/>
        <v>71.84895833333367</v>
      </c>
      <c r="C1941" s="76">
        <f t="shared" ca="1" si="187"/>
        <v>100.58854166666633</v>
      </c>
      <c r="D1941" s="76">
        <f t="shared" ca="1" si="187"/>
        <v>120.21875</v>
      </c>
      <c r="E1941" s="76">
        <f t="shared" ca="1" si="187"/>
        <v>140.58854166666734</v>
      </c>
      <c r="F1941" s="76">
        <f t="shared" ca="1" si="187"/>
        <v>159.328125</v>
      </c>
      <c r="G1941" s="76">
        <f t="shared" ca="1" si="187"/>
        <v>182.4375</v>
      </c>
      <c r="H1941" s="77">
        <f t="shared" ca="1" si="187"/>
        <v>196.80729166666734</v>
      </c>
    </row>
    <row r="1942" spans="1:8" ht="15.75" thickBot="1" x14ac:dyDescent="0.3">
      <c r="A1942" s="75">
        <f t="shared" ca="1" si="186"/>
        <v>129</v>
      </c>
      <c r="B1942" s="76">
        <f t="shared" ca="1" si="187"/>
        <v>71.875000000000341</v>
      </c>
      <c r="C1942" s="76">
        <f t="shared" ca="1" si="187"/>
        <v>100.62499999999966</v>
      </c>
      <c r="D1942" s="76">
        <f t="shared" ca="1" si="187"/>
        <v>120.25</v>
      </c>
      <c r="E1942" s="76">
        <f t="shared" ca="1" si="187"/>
        <v>140.62500000000068</v>
      </c>
      <c r="F1942" s="76">
        <f t="shared" ca="1" si="187"/>
        <v>159.375</v>
      </c>
      <c r="G1942" s="76">
        <f t="shared" ca="1" si="187"/>
        <v>182.5</v>
      </c>
      <c r="H1942" s="77">
        <f t="shared" ca="1" si="187"/>
        <v>196.87500000000068</v>
      </c>
    </row>
    <row r="1943" spans="1:8" ht="15.75" thickBot="1" x14ac:dyDescent="0.3">
      <c r="A1943" s="75">
        <f t="shared" ca="1" si="186"/>
        <v>129.125</v>
      </c>
      <c r="B1943" s="76">
        <f t="shared" ca="1" si="187"/>
        <v>71.901041666667012</v>
      </c>
      <c r="C1943" s="76">
        <f t="shared" ca="1" si="187"/>
        <v>100.66145833333299</v>
      </c>
      <c r="D1943" s="76">
        <f t="shared" ca="1" si="187"/>
        <v>120.28125</v>
      </c>
      <c r="E1943" s="76">
        <f t="shared" ca="1" si="187"/>
        <v>140.66145833333402</v>
      </c>
      <c r="F1943" s="76">
        <f t="shared" ca="1" si="187"/>
        <v>159.421875</v>
      </c>
      <c r="G1943" s="76">
        <f t="shared" ca="1" si="187"/>
        <v>182.5625</v>
      </c>
      <c r="H1943" s="77">
        <f t="shared" ca="1" si="187"/>
        <v>196.94270833333402</v>
      </c>
    </row>
    <row r="1944" spans="1:8" ht="15.75" thickBot="1" x14ac:dyDescent="0.3">
      <c r="A1944" s="75">
        <f t="shared" ca="1" si="186"/>
        <v>129.25</v>
      </c>
      <c r="B1944" s="76">
        <f t="shared" ca="1" si="187"/>
        <v>71.927083333333684</v>
      </c>
      <c r="C1944" s="76">
        <f t="shared" ca="1" si="187"/>
        <v>100.69791666666632</v>
      </c>
      <c r="D1944" s="76">
        <f t="shared" ca="1" si="187"/>
        <v>120.3125</v>
      </c>
      <c r="E1944" s="76">
        <f t="shared" ca="1" si="187"/>
        <v>140.69791666666737</v>
      </c>
      <c r="F1944" s="76">
        <f t="shared" ca="1" si="187"/>
        <v>159.46875</v>
      </c>
      <c r="G1944" s="76">
        <f t="shared" ca="1" si="187"/>
        <v>182.625</v>
      </c>
      <c r="H1944" s="77">
        <f t="shared" ca="1" si="187"/>
        <v>197.01041666666737</v>
      </c>
    </row>
    <row r="1945" spans="1:8" ht="15.75" thickBot="1" x14ac:dyDescent="0.3">
      <c r="A1945" s="75">
        <f t="shared" ca="1" si="186"/>
        <v>129.375</v>
      </c>
      <c r="B1945" s="76">
        <f t="shared" ca="1" si="187"/>
        <v>71.953125000000355</v>
      </c>
      <c r="C1945" s="76">
        <f t="shared" ca="1" si="187"/>
        <v>100.73437499999964</v>
      </c>
      <c r="D1945" s="76">
        <f t="shared" ca="1" si="187"/>
        <v>120.34375</v>
      </c>
      <c r="E1945" s="76">
        <f t="shared" ca="1" si="187"/>
        <v>140.73437500000071</v>
      </c>
      <c r="F1945" s="76">
        <f t="shared" ca="1" si="187"/>
        <v>159.515625</v>
      </c>
      <c r="G1945" s="76">
        <f t="shared" ca="1" si="187"/>
        <v>182.6875</v>
      </c>
      <c r="H1945" s="77">
        <f t="shared" ca="1" si="187"/>
        <v>197.07812500000071</v>
      </c>
    </row>
    <row r="1946" spans="1:8" ht="15.75" thickBot="1" x14ac:dyDescent="0.3">
      <c r="A1946" s="75">
        <f t="shared" ca="1" si="186"/>
        <v>129.5</v>
      </c>
      <c r="B1946" s="76">
        <f t="shared" ca="1" si="187"/>
        <v>71.979166666667027</v>
      </c>
      <c r="C1946" s="76">
        <f t="shared" ca="1" si="187"/>
        <v>100.77083333333297</v>
      </c>
      <c r="D1946" s="76">
        <f t="shared" ca="1" si="187"/>
        <v>120.375</v>
      </c>
      <c r="E1946" s="76">
        <f t="shared" ca="1" si="187"/>
        <v>140.77083333333405</v>
      </c>
      <c r="F1946" s="76">
        <f t="shared" ca="1" si="187"/>
        <v>159.5625</v>
      </c>
      <c r="G1946" s="76">
        <f t="shared" ca="1" si="187"/>
        <v>182.75</v>
      </c>
      <c r="H1946" s="77">
        <f t="shared" ca="1" si="187"/>
        <v>197.14583333333405</v>
      </c>
    </row>
    <row r="1947" spans="1:8" ht="15.75" thickBot="1" x14ac:dyDescent="0.3">
      <c r="A1947" s="75">
        <f t="shared" ca="1" si="186"/>
        <v>129.625</v>
      </c>
      <c r="B1947" s="76">
        <f t="shared" ca="1" si="187"/>
        <v>72.005208333333698</v>
      </c>
      <c r="C1947" s="76">
        <f t="shared" ca="1" si="187"/>
        <v>100.8072916666663</v>
      </c>
      <c r="D1947" s="76">
        <f t="shared" ca="1" si="187"/>
        <v>120.40625</v>
      </c>
      <c r="E1947" s="76">
        <f t="shared" ca="1" si="187"/>
        <v>140.8072916666674</v>
      </c>
      <c r="F1947" s="76">
        <f t="shared" ca="1" si="187"/>
        <v>159.609375</v>
      </c>
      <c r="G1947" s="76">
        <f t="shared" ca="1" si="187"/>
        <v>182.8125</v>
      </c>
      <c r="H1947" s="77">
        <f t="shared" ca="1" si="187"/>
        <v>197.2135416666674</v>
      </c>
    </row>
    <row r="1948" spans="1:8" ht="15.75" thickBot="1" x14ac:dyDescent="0.3">
      <c r="A1948" s="75">
        <f t="shared" ca="1" si="186"/>
        <v>129.75</v>
      </c>
      <c r="B1948" s="76">
        <f t="shared" ca="1" si="187"/>
        <v>72.031250000000369</v>
      </c>
      <c r="C1948" s="76">
        <f t="shared" ca="1" si="187"/>
        <v>100.84374999999963</v>
      </c>
      <c r="D1948" s="76">
        <f t="shared" ca="1" si="187"/>
        <v>120.4375</v>
      </c>
      <c r="E1948" s="76">
        <f t="shared" ca="1" si="187"/>
        <v>140.84375000000074</v>
      </c>
      <c r="F1948" s="76">
        <f t="shared" ca="1" si="187"/>
        <v>159.65625</v>
      </c>
      <c r="G1948" s="76">
        <f t="shared" ca="1" si="187"/>
        <v>182.875</v>
      </c>
      <c r="H1948" s="77">
        <f t="shared" ca="1" si="187"/>
        <v>197.28125000000074</v>
      </c>
    </row>
    <row r="1949" spans="1:8" ht="15.75" thickBot="1" x14ac:dyDescent="0.3">
      <c r="A1949" s="75">
        <f t="shared" ca="1" si="186"/>
        <v>129.875</v>
      </c>
      <c r="B1949" s="76">
        <f t="shared" ca="1" si="187"/>
        <v>72.057291666667041</v>
      </c>
      <c r="C1949" s="76">
        <f t="shared" ca="1" si="187"/>
        <v>100.88020833333296</v>
      </c>
      <c r="D1949" s="76">
        <f t="shared" ca="1" si="187"/>
        <v>120.46875</v>
      </c>
      <c r="E1949" s="76">
        <f t="shared" ca="1" si="187"/>
        <v>140.88020833333408</v>
      </c>
      <c r="F1949" s="76">
        <f t="shared" ca="1" si="187"/>
        <v>159.703125</v>
      </c>
      <c r="G1949" s="76">
        <f t="shared" ca="1" si="187"/>
        <v>182.9375</v>
      </c>
      <c r="H1949" s="77">
        <f t="shared" ca="1" si="187"/>
        <v>197.34895833333408</v>
      </c>
    </row>
    <row r="1950" spans="1:8" ht="15.75" thickBot="1" x14ac:dyDescent="0.3">
      <c r="A1950" s="75">
        <f t="shared" ca="1" si="186"/>
        <v>130</v>
      </c>
      <c r="B1950" s="76">
        <f t="shared" ca="1" si="187"/>
        <v>72.083333333333712</v>
      </c>
      <c r="C1950" s="76">
        <f t="shared" ca="1" si="187"/>
        <v>100.91666666666629</v>
      </c>
      <c r="D1950" s="76">
        <f t="shared" ca="1" si="187"/>
        <v>120.5</v>
      </c>
      <c r="E1950" s="76">
        <f t="shared" ca="1" si="187"/>
        <v>140.91666666666742</v>
      </c>
      <c r="F1950" s="76">
        <f t="shared" ca="1" si="187"/>
        <v>159.75</v>
      </c>
      <c r="G1950" s="76">
        <f t="shared" ca="1" si="187"/>
        <v>183</v>
      </c>
      <c r="H1950" s="77">
        <f t="shared" ca="1" si="187"/>
        <v>197.41666666666742</v>
      </c>
    </row>
    <row r="1951" spans="1:8" ht="15.75" thickBot="1" x14ac:dyDescent="0.3">
      <c r="A1951" s="75">
        <f t="shared" ca="1" si="186"/>
        <v>130.125</v>
      </c>
      <c r="B1951" s="76">
        <f t="shared" ca="1" si="187"/>
        <v>72.109375000000384</v>
      </c>
      <c r="C1951" s="76">
        <f t="shared" ca="1" si="187"/>
        <v>100.95312499999962</v>
      </c>
      <c r="D1951" s="76">
        <f t="shared" ca="1" si="187"/>
        <v>120.53125</v>
      </c>
      <c r="E1951" s="76">
        <f t="shared" ca="1" si="187"/>
        <v>140.95312500000077</v>
      </c>
      <c r="F1951" s="76">
        <f t="shared" ca="1" si="187"/>
        <v>159.796875</v>
      </c>
      <c r="G1951" s="76">
        <f t="shared" ca="1" si="187"/>
        <v>183.0625</v>
      </c>
      <c r="H1951" s="77">
        <f t="shared" ca="1" si="187"/>
        <v>197.48437500000077</v>
      </c>
    </row>
    <row r="1952" spans="1:8" ht="15.75" thickBot="1" x14ac:dyDescent="0.3">
      <c r="A1952" s="75">
        <f t="shared" ca="1" si="186"/>
        <v>130.25</v>
      </c>
      <c r="B1952" s="76">
        <f t="shared" ref="B1952:H1967" ca="1" si="188">IF($A1952="","",((B$2065-B$1873)/192)+B1951)</f>
        <v>72.135416666667055</v>
      </c>
      <c r="C1952" s="76">
        <f t="shared" ca="1" si="188"/>
        <v>100.98958333333294</v>
      </c>
      <c r="D1952" s="76">
        <f t="shared" ca="1" si="188"/>
        <v>120.5625</v>
      </c>
      <c r="E1952" s="76">
        <f t="shared" ca="1" si="188"/>
        <v>140.98958333333411</v>
      </c>
      <c r="F1952" s="76">
        <f t="shared" ca="1" si="188"/>
        <v>159.84375</v>
      </c>
      <c r="G1952" s="76">
        <f t="shared" ca="1" si="188"/>
        <v>183.125</v>
      </c>
      <c r="H1952" s="77">
        <f t="shared" ca="1" si="188"/>
        <v>197.55208333333411</v>
      </c>
    </row>
    <row r="1953" spans="1:8" ht="15.75" thickBot="1" x14ac:dyDescent="0.3">
      <c r="A1953" s="75">
        <f t="shared" ca="1" si="186"/>
        <v>130.375</v>
      </c>
      <c r="B1953" s="76">
        <f t="shared" ca="1" si="188"/>
        <v>72.161458333333727</v>
      </c>
      <c r="C1953" s="76">
        <f t="shared" ca="1" si="188"/>
        <v>101.02604166666627</v>
      </c>
      <c r="D1953" s="76">
        <f t="shared" ca="1" si="188"/>
        <v>120.59375</v>
      </c>
      <c r="E1953" s="76">
        <f t="shared" ca="1" si="188"/>
        <v>141.02604166666745</v>
      </c>
      <c r="F1953" s="76">
        <f t="shared" ca="1" si="188"/>
        <v>159.890625</v>
      </c>
      <c r="G1953" s="76">
        <f t="shared" ca="1" si="188"/>
        <v>183.1875</v>
      </c>
      <c r="H1953" s="77">
        <f t="shared" ca="1" si="188"/>
        <v>197.61979166666745</v>
      </c>
    </row>
    <row r="1954" spans="1:8" ht="15.75" thickBot="1" x14ac:dyDescent="0.3">
      <c r="A1954" s="75">
        <f t="shared" ca="1" si="186"/>
        <v>130.5</v>
      </c>
      <c r="B1954" s="76">
        <f t="shared" ca="1" si="188"/>
        <v>72.187500000000398</v>
      </c>
      <c r="C1954" s="76">
        <f t="shared" ca="1" si="188"/>
        <v>101.0624999999996</v>
      </c>
      <c r="D1954" s="76">
        <f t="shared" ca="1" si="188"/>
        <v>120.625</v>
      </c>
      <c r="E1954" s="76">
        <f t="shared" ca="1" si="188"/>
        <v>141.0625000000008</v>
      </c>
      <c r="F1954" s="76">
        <f t="shared" ca="1" si="188"/>
        <v>159.9375</v>
      </c>
      <c r="G1954" s="76">
        <f t="shared" ca="1" si="188"/>
        <v>183.25</v>
      </c>
      <c r="H1954" s="77">
        <f t="shared" ca="1" si="188"/>
        <v>197.6875000000008</v>
      </c>
    </row>
    <row r="1955" spans="1:8" ht="15.75" thickBot="1" x14ac:dyDescent="0.3">
      <c r="A1955" s="75">
        <f t="shared" ca="1" si="186"/>
        <v>130.625</v>
      </c>
      <c r="B1955" s="76">
        <f t="shared" ca="1" si="188"/>
        <v>72.213541666667069</v>
      </c>
      <c r="C1955" s="76">
        <f t="shared" ca="1" si="188"/>
        <v>101.09895833333293</v>
      </c>
      <c r="D1955" s="76">
        <f t="shared" ca="1" si="188"/>
        <v>120.65625</v>
      </c>
      <c r="E1955" s="76">
        <f t="shared" ca="1" si="188"/>
        <v>141.09895833333414</v>
      </c>
      <c r="F1955" s="76">
        <f t="shared" ca="1" si="188"/>
        <v>159.984375</v>
      </c>
      <c r="G1955" s="76">
        <f t="shared" ca="1" si="188"/>
        <v>183.3125</v>
      </c>
      <c r="H1955" s="77">
        <f t="shared" ca="1" si="188"/>
        <v>197.75520833333414</v>
      </c>
    </row>
    <row r="1956" spans="1:8" ht="15.75" thickBot="1" x14ac:dyDescent="0.3">
      <c r="A1956" s="75">
        <f t="shared" ca="1" si="186"/>
        <v>130.75</v>
      </c>
      <c r="B1956" s="76">
        <f t="shared" ca="1" si="188"/>
        <v>72.239583333333741</v>
      </c>
      <c r="C1956" s="76">
        <f t="shared" ca="1" si="188"/>
        <v>101.13541666666626</v>
      </c>
      <c r="D1956" s="76">
        <f t="shared" ca="1" si="188"/>
        <v>120.6875</v>
      </c>
      <c r="E1956" s="76">
        <f t="shared" ca="1" si="188"/>
        <v>141.13541666666748</v>
      </c>
      <c r="F1956" s="76">
        <f t="shared" ca="1" si="188"/>
        <v>160.03125</v>
      </c>
      <c r="G1956" s="76">
        <f t="shared" ca="1" si="188"/>
        <v>183.375</v>
      </c>
      <c r="H1956" s="77">
        <f t="shared" ca="1" si="188"/>
        <v>197.82291666666748</v>
      </c>
    </row>
    <row r="1957" spans="1:8" ht="15.75" thickBot="1" x14ac:dyDescent="0.3">
      <c r="A1957" s="75">
        <f t="shared" ca="1" si="186"/>
        <v>130.875</v>
      </c>
      <c r="B1957" s="76">
        <f t="shared" ca="1" si="188"/>
        <v>72.265625000000412</v>
      </c>
      <c r="C1957" s="76">
        <f t="shared" ca="1" si="188"/>
        <v>101.17187499999959</v>
      </c>
      <c r="D1957" s="76">
        <f t="shared" ca="1" si="188"/>
        <v>120.71875</v>
      </c>
      <c r="E1957" s="76">
        <f t="shared" ca="1" si="188"/>
        <v>141.17187500000082</v>
      </c>
      <c r="F1957" s="76">
        <f t="shared" ca="1" si="188"/>
        <v>160.078125</v>
      </c>
      <c r="G1957" s="76">
        <f t="shared" ca="1" si="188"/>
        <v>183.4375</v>
      </c>
      <c r="H1957" s="77">
        <f t="shared" ca="1" si="188"/>
        <v>197.89062500000082</v>
      </c>
    </row>
    <row r="1958" spans="1:8" ht="15.75" thickBot="1" x14ac:dyDescent="0.3">
      <c r="A1958" s="75">
        <f t="shared" ca="1" si="186"/>
        <v>131</v>
      </c>
      <c r="B1958" s="76">
        <f t="shared" ca="1" si="188"/>
        <v>72.291666666667084</v>
      </c>
      <c r="C1958" s="76">
        <f t="shared" ca="1" si="188"/>
        <v>101.20833333333292</v>
      </c>
      <c r="D1958" s="76">
        <f t="shared" ca="1" si="188"/>
        <v>120.75</v>
      </c>
      <c r="E1958" s="76">
        <f t="shared" ca="1" si="188"/>
        <v>141.20833333333417</v>
      </c>
      <c r="F1958" s="76">
        <f t="shared" ca="1" si="188"/>
        <v>160.125</v>
      </c>
      <c r="G1958" s="76">
        <f t="shared" ca="1" si="188"/>
        <v>183.5</v>
      </c>
      <c r="H1958" s="77">
        <f t="shared" ca="1" si="188"/>
        <v>197.95833333333417</v>
      </c>
    </row>
    <row r="1959" spans="1:8" ht="15.75" thickBot="1" x14ac:dyDescent="0.3">
      <c r="A1959" s="75">
        <f t="shared" ca="1" si="186"/>
        <v>131.125</v>
      </c>
      <c r="B1959" s="76">
        <f t="shared" ca="1" si="188"/>
        <v>72.317708333333755</v>
      </c>
      <c r="C1959" s="76">
        <f t="shared" ca="1" si="188"/>
        <v>101.24479166666625</v>
      </c>
      <c r="D1959" s="76">
        <f t="shared" ca="1" si="188"/>
        <v>120.78125</v>
      </c>
      <c r="E1959" s="76">
        <f t="shared" ca="1" si="188"/>
        <v>141.24479166666751</v>
      </c>
      <c r="F1959" s="76">
        <f t="shared" ca="1" si="188"/>
        <v>160.171875</v>
      </c>
      <c r="G1959" s="76">
        <f t="shared" ca="1" si="188"/>
        <v>183.5625</v>
      </c>
      <c r="H1959" s="77">
        <f t="shared" ca="1" si="188"/>
        <v>198.02604166666751</v>
      </c>
    </row>
    <row r="1960" spans="1:8" ht="15.75" thickBot="1" x14ac:dyDescent="0.3">
      <c r="A1960" s="75">
        <f t="shared" ca="1" si="186"/>
        <v>131.25</v>
      </c>
      <c r="B1960" s="76">
        <f t="shared" ca="1" si="188"/>
        <v>72.343750000000426</v>
      </c>
      <c r="C1960" s="76">
        <f t="shared" ca="1" si="188"/>
        <v>101.28124999999957</v>
      </c>
      <c r="D1960" s="76">
        <f t="shared" ca="1" si="188"/>
        <v>120.8125</v>
      </c>
      <c r="E1960" s="76">
        <f t="shared" ca="1" si="188"/>
        <v>141.28125000000085</v>
      </c>
      <c r="F1960" s="76">
        <f t="shared" ca="1" si="188"/>
        <v>160.21875</v>
      </c>
      <c r="G1960" s="76">
        <f t="shared" ca="1" si="188"/>
        <v>183.625</v>
      </c>
      <c r="H1960" s="77">
        <f t="shared" ca="1" si="188"/>
        <v>198.09375000000085</v>
      </c>
    </row>
    <row r="1961" spans="1:8" ht="15.75" thickBot="1" x14ac:dyDescent="0.3">
      <c r="A1961" s="75">
        <f t="shared" ca="1" si="186"/>
        <v>131.375</v>
      </c>
      <c r="B1961" s="76">
        <f t="shared" ca="1" si="188"/>
        <v>72.369791666667098</v>
      </c>
      <c r="C1961" s="76">
        <f t="shared" ca="1" si="188"/>
        <v>101.3177083333329</v>
      </c>
      <c r="D1961" s="76">
        <f t="shared" ca="1" si="188"/>
        <v>120.84375</v>
      </c>
      <c r="E1961" s="76">
        <f t="shared" ca="1" si="188"/>
        <v>141.3177083333342</v>
      </c>
      <c r="F1961" s="76">
        <f t="shared" ca="1" si="188"/>
        <v>160.265625</v>
      </c>
      <c r="G1961" s="76">
        <f t="shared" ca="1" si="188"/>
        <v>183.6875</v>
      </c>
      <c r="H1961" s="77">
        <f t="shared" ca="1" si="188"/>
        <v>198.1614583333342</v>
      </c>
    </row>
    <row r="1962" spans="1:8" ht="15.75" thickBot="1" x14ac:dyDescent="0.3">
      <c r="A1962" s="75">
        <f t="shared" ca="1" si="186"/>
        <v>131.5</v>
      </c>
      <c r="B1962" s="76">
        <f t="shared" ca="1" si="188"/>
        <v>72.395833333333769</v>
      </c>
      <c r="C1962" s="76">
        <f t="shared" ca="1" si="188"/>
        <v>101.35416666666623</v>
      </c>
      <c r="D1962" s="76">
        <f t="shared" ca="1" si="188"/>
        <v>120.875</v>
      </c>
      <c r="E1962" s="76">
        <f t="shared" ca="1" si="188"/>
        <v>141.35416666666754</v>
      </c>
      <c r="F1962" s="76">
        <f t="shared" ca="1" si="188"/>
        <v>160.3125</v>
      </c>
      <c r="G1962" s="76">
        <f t="shared" ca="1" si="188"/>
        <v>183.75</v>
      </c>
      <c r="H1962" s="77">
        <f t="shared" ca="1" si="188"/>
        <v>198.22916666666754</v>
      </c>
    </row>
    <row r="1963" spans="1:8" ht="15.75" thickBot="1" x14ac:dyDescent="0.3">
      <c r="A1963" s="75">
        <f t="shared" ca="1" si="186"/>
        <v>131.625</v>
      </c>
      <c r="B1963" s="76">
        <f t="shared" ca="1" si="188"/>
        <v>72.421875000000441</v>
      </c>
      <c r="C1963" s="76">
        <f t="shared" ca="1" si="188"/>
        <v>101.39062499999956</v>
      </c>
      <c r="D1963" s="76">
        <f t="shared" ca="1" si="188"/>
        <v>120.90625</v>
      </c>
      <c r="E1963" s="76">
        <f t="shared" ca="1" si="188"/>
        <v>141.39062500000088</v>
      </c>
      <c r="F1963" s="76">
        <f t="shared" ca="1" si="188"/>
        <v>160.359375</v>
      </c>
      <c r="G1963" s="76">
        <f t="shared" ca="1" si="188"/>
        <v>183.8125</v>
      </c>
      <c r="H1963" s="77">
        <f t="shared" ca="1" si="188"/>
        <v>198.29687500000088</v>
      </c>
    </row>
    <row r="1964" spans="1:8" ht="15.75" thickBot="1" x14ac:dyDescent="0.3">
      <c r="A1964" s="75">
        <f t="shared" ca="1" si="186"/>
        <v>131.75</v>
      </c>
      <c r="B1964" s="76">
        <f t="shared" ca="1" si="188"/>
        <v>72.447916666667112</v>
      </c>
      <c r="C1964" s="76">
        <f t="shared" ca="1" si="188"/>
        <v>101.42708333333289</v>
      </c>
      <c r="D1964" s="76">
        <f t="shared" ca="1" si="188"/>
        <v>120.9375</v>
      </c>
      <c r="E1964" s="76">
        <f t="shared" ca="1" si="188"/>
        <v>141.42708333333422</v>
      </c>
      <c r="F1964" s="76">
        <f t="shared" ca="1" si="188"/>
        <v>160.40625</v>
      </c>
      <c r="G1964" s="76">
        <f t="shared" ca="1" si="188"/>
        <v>183.875</v>
      </c>
      <c r="H1964" s="77">
        <f t="shared" ca="1" si="188"/>
        <v>198.36458333333422</v>
      </c>
    </row>
    <row r="1965" spans="1:8" ht="15.75" thickBot="1" x14ac:dyDescent="0.3">
      <c r="A1965" s="75">
        <f t="shared" ca="1" si="186"/>
        <v>131.875</v>
      </c>
      <c r="B1965" s="76">
        <f t="shared" ca="1" si="188"/>
        <v>72.473958333333783</v>
      </c>
      <c r="C1965" s="76">
        <f t="shared" ca="1" si="188"/>
        <v>101.46354166666622</v>
      </c>
      <c r="D1965" s="76">
        <f t="shared" ca="1" si="188"/>
        <v>120.96875</v>
      </c>
      <c r="E1965" s="76">
        <f t="shared" ca="1" si="188"/>
        <v>141.46354166666757</v>
      </c>
      <c r="F1965" s="76">
        <f t="shared" ca="1" si="188"/>
        <v>160.453125</v>
      </c>
      <c r="G1965" s="76">
        <f t="shared" ca="1" si="188"/>
        <v>183.9375</v>
      </c>
      <c r="H1965" s="77">
        <f t="shared" ca="1" si="188"/>
        <v>198.43229166666757</v>
      </c>
    </row>
    <row r="1966" spans="1:8" ht="15.75" thickBot="1" x14ac:dyDescent="0.3">
      <c r="A1966" s="75">
        <f t="shared" ca="1" si="186"/>
        <v>132</v>
      </c>
      <c r="B1966" s="76">
        <f t="shared" ca="1" si="188"/>
        <v>72.500000000000455</v>
      </c>
      <c r="C1966" s="76">
        <f t="shared" ca="1" si="188"/>
        <v>101.49999999999955</v>
      </c>
      <c r="D1966" s="76">
        <f t="shared" ca="1" si="188"/>
        <v>121</v>
      </c>
      <c r="E1966" s="76">
        <f t="shared" ca="1" si="188"/>
        <v>141.50000000000091</v>
      </c>
      <c r="F1966" s="76">
        <f t="shared" ca="1" si="188"/>
        <v>160.5</v>
      </c>
      <c r="G1966" s="76">
        <f t="shared" ca="1" si="188"/>
        <v>184</v>
      </c>
      <c r="H1966" s="77">
        <f t="shared" ca="1" si="188"/>
        <v>198.50000000000091</v>
      </c>
    </row>
    <row r="1967" spans="1:8" ht="15.75" thickBot="1" x14ac:dyDescent="0.3">
      <c r="A1967" s="75">
        <f t="shared" ca="1" si="186"/>
        <v>132.125</v>
      </c>
      <c r="B1967" s="76">
        <f t="shared" ca="1" si="188"/>
        <v>72.526041666667126</v>
      </c>
      <c r="C1967" s="76">
        <f t="shared" ca="1" si="188"/>
        <v>101.53645833333287</v>
      </c>
      <c r="D1967" s="76">
        <f t="shared" ca="1" si="188"/>
        <v>121.03125</v>
      </c>
      <c r="E1967" s="76">
        <f t="shared" ca="1" si="188"/>
        <v>141.53645833333425</v>
      </c>
      <c r="F1967" s="76">
        <f t="shared" ca="1" si="188"/>
        <v>160.546875</v>
      </c>
      <c r="G1967" s="76">
        <f t="shared" ca="1" si="188"/>
        <v>184.0625</v>
      </c>
      <c r="H1967" s="77">
        <f t="shared" ca="1" si="188"/>
        <v>198.56770833333425</v>
      </c>
    </row>
    <row r="1968" spans="1:8" ht="15.75" thickBot="1" x14ac:dyDescent="0.3">
      <c r="A1968" s="75">
        <f t="shared" ca="1" si="186"/>
        <v>132.25</v>
      </c>
      <c r="B1968" s="76">
        <f t="shared" ref="B1968:H1983" ca="1" si="189">IF($A1968="","",((B$2065-B$1873)/192)+B1967)</f>
        <v>72.552083333333798</v>
      </c>
      <c r="C1968" s="76">
        <f t="shared" ca="1" si="189"/>
        <v>101.5729166666662</v>
      </c>
      <c r="D1968" s="76">
        <f t="shared" ca="1" si="189"/>
        <v>121.0625</v>
      </c>
      <c r="E1968" s="76">
        <f t="shared" ca="1" si="189"/>
        <v>141.5729166666676</v>
      </c>
      <c r="F1968" s="76">
        <f t="shared" ca="1" si="189"/>
        <v>160.59375</v>
      </c>
      <c r="G1968" s="76">
        <f t="shared" ca="1" si="189"/>
        <v>184.125</v>
      </c>
      <c r="H1968" s="77">
        <f t="shared" ca="1" si="189"/>
        <v>198.6354166666676</v>
      </c>
    </row>
    <row r="1969" spans="1:8" ht="15.75" thickBot="1" x14ac:dyDescent="0.3">
      <c r="A1969" s="75">
        <f t="shared" ca="1" si="186"/>
        <v>132.375</v>
      </c>
      <c r="B1969" s="76">
        <f t="shared" ca="1" si="189"/>
        <v>72.578125000000469</v>
      </c>
      <c r="C1969" s="76">
        <f t="shared" ca="1" si="189"/>
        <v>101.60937499999953</v>
      </c>
      <c r="D1969" s="76">
        <f t="shared" ca="1" si="189"/>
        <v>121.09375</v>
      </c>
      <c r="E1969" s="76">
        <f t="shared" ca="1" si="189"/>
        <v>141.60937500000094</v>
      </c>
      <c r="F1969" s="76">
        <f t="shared" ca="1" si="189"/>
        <v>160.640625</v>
      </c>
      <c r="G1969" s="76">
        <f t="shared" ca="1" si="189"/>
        <v>184.1875</v>
      </c>
      <c r="H1969" s="77">
        <f t="shared" ca="1" si="189"/>
        <v>198.70312500000094</v>
      </c>
    </row>
    <row r="1970" spans="1:8" ht="15.75" thickBot="1" x14ac:dyDescent="0.3">
      <c r="A1970" s="75">
        <f t="shared" ca="1" si="186"/>
        <v>132.5</v>
      </c>
      <c r="B1970" s="76">
        <f t="shared" ca="1" si="189"/>
        <v>72.60416666666714</v>
      </c>
      <c r="C1970" s="76">
        <f t="shared" ca="1" si="189"/>
        <v>101.64583333333286</v>
      </c>
      <c r="D1970" s="76">
        <f t="shared" ca="1" si="189"/>
        <v>121.125</v>
      </c>
      <c r="E1970" s="76">
        <f t="shared" ca="1" si="189"/>
        <v>141.64583333333428</v>
      </c>
      <c r="F1970" s="76">
        <f t="shared" ca="1" si="189"/>
        <v>160.6875</v>
      </c>
      <c r="G1970" s="76">
        <f t="shared" ca="1" si="189"/>
        <v>184.25</v>
      </c>
      <c r="H1970" s="77">
        <f t="shared" ca="1" si="189"/>
        <v>198.77083333333428</v>
      </c>
    </row>
    <row r="1971" spans="1:8" ht="15.75" thickBot="1" x14ac:dyDescent="0.3">
      <c r="A1971" s="75">
        <f t="shared" ca="1" si="186"/>
        <v>132.625</v>
      </c>
      <c r="B1971" s="76">
        <f t="shared" ca="1" si="189"/>
        <v>72.630208333333812</v>
      </c>
      <c r="C1971" s="76">
        <f t="shared" ca="1" si="189"/>
        <v>101.68229166666619</v>
      </c>
      <c r="D1971" s="76">
        <f t="shared" ca="1" si="189"/>
        <v>121.15625</v>
      </c>
      <c r="E1971" s="76">
        <f t="shared" ca="1" si="189"/>
        <v>141.68229166666762</v>
      </c>
      <c r="F1971" s="76">
        <f t="shared" ca="1" si="189"/>
        <v>160.734375</v>
      </c>
      <c r="G1971" s="76">
        <f t="shared" ca="1" si="189"/>
        <v>184.3125</v>
      </c>
      <c r="H1971" s="77">
        <f t="shared" ca="1" si="189"/>
        <v>198.83854166666762</v>
      </c>
    </row>
    <row r="1972" spans="1:8" ht="15.75" thickBot="1" x14ac:dyDescent="0.3">
      <c r="A1972" s="75">
        <f t="shared" ca="1" si="186"/>
        <v>132.75</v>
      </c>
      <c r="B1972" s="76">
        <f t="shared" ca="1" si="189"/>
        <v>72.656250000000483</v>
      </c>
      <c r="C1972" s="76">
        <f t="shared" ca="1" si="189"/>
        <v>101.71874999999952</v>
      </c>
      <c r="D1972" s="76">
        <f t="shared" ca="1" si="189"/>
        <v>121.1875</v>
      </c>
      <c r="E1972" s="76">
        <f t="shared" ca="1" si="189"/>
        <v>141.71875000000097</v>
      </c>
      <c r="F1972" s="76">
        <f t="shared" ca="1" si="189"/>
        <v>160.78125</v>
      </c>
      <c r="G1972" s="76">
        <f t="shared" ca="1" si="189"/>
        <v>184.375</v>
      </c>
      <c r="H1972" s="77">
        <f t="shared" ca="1" si="189"/>
        <v>198.90625000000097</v>
      </c>
    </row>
    <row r="1973" spans="1:8" ht="15.75" thickBot="1" x14ac:dyDescent="0.3">
      <c r="A1973" s="75">
        <f t="shared" ca="1" si="186"/>
        <v>132.875</v>
      </c>
      <c r="B1973" s="76">
        <f t="shared" ca="1" si="189"/>
        <v>72.682291666667155</v>
      </c>
      <c r="C1973" s="76">
        <f t="shared" ca="1" si="189"/>
        <v>101.75520833333285</v>
      </c>
      <c r="D1973" s="76">
        <f t="shared" ca="1" si="189"/>
        <v>121.21875</v>
      </c>
      <c r="E1973" s="76">
        <f t="shared" ca="1" si="189"/>
        <v>141.75520833333431</v>
      </c>
      <c r="F1973" s="76">
        <f t="shared" ca="1" si="189"/>
        <v>160.828125</v>
      </c>
      <c r="G1973" s="76">
        <f t="shared" ca="1" si="189"/>
        <v>184.4375</v>
      </c>
      <c r="H1973" s="77">
        <f t="shared" ca="1" si="189"/>
        <v>198.97395833333431</v>
      </c>
    </row>
    <row r="1974" spans="1:8" ht="15.75" thickBot="1" x14ac:dyDescent="0.3">
      <c r="A1974" s="75">
        <f t="shared" ca="1" si="186"/>
        <v>133</v>
      </c>
      <c r="B1974" s="76">
        <f t="shared" ca="1" si="189"/>
        <v>72.708333333333826</v>
      </c>
      <c r="C1974" s="76">
        <f t="shared" ca="1" si="189"/>
        <v>101.79166666666617</v>
      </c>
      <c r="D1974" s="76">
        <f t="shared" ca="1" si="189"/>
        <v>121.25</v>
      </c>
      <c r="E1974" s="76">
        <f t="shared" ca="1" si="189"/>
        <v>141.79166666666765</v>
      </c>
      <c r="F1974" s="76">
        <f t="shared" ca="1" si="189"/>
        <v>160.875</v>
      </c>
      <c r="G1974" s="76">
        <f t="shared" ca="1" si="189"/>
        <v>184.5</v>
      </c>
      <c r="H1974" s="77">
        <f t="shared" ca="1" si="189"/>
        <v>199.04166666666765</v>
      </c>
    </row>
    <row r="1975" spans="1:8" ht="15.75" thickBot="1" x14ac:dyDescent="0.3">
      <c r="A1975" s="75">
        <f t="shared" ca="1" si="186"/>
        <v>133.125</v>
      </c>
      <c r="B1975" s="76">
        <f t="shared" ca="1" si="189"/>
        <v>72.734375000000497</v>
      </c>
      <c r="C1975" s="76">
        <f t="shared" ca="1" si="189"/>
        <v>101.8281249999995</v>
      </c>
      <c r="D1975" s="76">
        <f t="shared" ca="1" si="189"/>
        <v>121.28125</v>
      </c>
      <c r="E1975" s="76">
        <f t="shared" ca="1" si="189"/>
        <v>141.82812500000099</v>
      </c>
      <c r="F1975" s="76">
        <f t="shared" ca="1" si="189"/>
        <v>160.921875</v>
      </c>
      <c r="G1975" s="76">
        <f t="shared" ca="1" si="189"/>
        <v>184.5625</v>
      </c>
      <c r="H1975" s="77">
        <f t="shared" ca="1" si="189"/>
        <v>199.10937500000099</v>
      </c>
    </row>
    <row r="1976" spans="1:8" ht="15.75" thickBot="1" x14ac:dyDescent="0.3">
      <c r="A1976" s="75">
        <f t="shared" ca="1" si="186"/>
        <v>133.25</v>
      </c>
      <c r="B1976" s="76">
        <f t="shared" ca="1" si="189"/>
        <v>72.760416666667169</v>
      </c>
      <c r="C1976" s="76">
        <f t="shared" ca="1" si="189"/>
        <v>101.86458333333283</v>
      </c>
      <c r="D1976" s="76">
        <f t="shared" ca="1" si="189"/>
        <v>121.3125</v>
      </c>
      <c r="E1976" s="76">
        <f t="shared" ca="1" si="189"/>
        <v>141.86458333333434</v>
      </c>
      <c r="F1976" s="76">
        <f t="shared" ca="1" si="189"/>
        <v>160.96875</v>
      </c>
      <c r="G1976" s="76">
        <f t="shared" ca="1" si="189"/>
        <v>184.625</v>
      </c>
      <c r="H1976" s="77">
        <f t="shared" ca="1" si="189"/>
        <v>199.17708333333434</v>
      </c>
    </row>
    <row r="1977" spans="1:8" ht="15.75" thickBot="1" x14ac:dyDescent="0.3">
      <c r="A1977" s="75">
        <f t="shared" ca="1" si="186"/>
        <v>133.375</v>
      </c>
      <c r="B1977" s="76">
        <f t="shared" ca="1" si="189"/>
        <v>72.78645833333384</v>
      </c>
      <c r="C1977" s="76">
        <f t="shared" ca="1" si="189"/>
        <v>101.90104166666616</v>
      </c>
      <c r="D1977" s="76">
        <f t="shared" ca="1" si="189"/>
        <v>121.34375</v>
      </c>
      <c r="E1977" s="76">
        <f t="shared" ca="1" si="189"/>
        <v>141.90104166666768</v>
      </c>
      <c r="F1977" s="76">
        <f t="shared" ca="1" si="189"/>
        <v>161.015625</v>
      </c>
      <c r="G1977" s="76">
        <f t="shared" ca="1" si="189"/>
        <v>184.6875</v>
      </c>
      <c r="H1977" s="77">
        <f t="shared" ca="1" si="189"/>
        <v>199.24479166666768</v>
      </c>
    </row>
    <row r="1978" spans="1:8" ht="15.75" thickBot="1" x14ac:dyDescent="0.3">
      <c r="A1978" s="75">
        <f t="shared" ca="1" si="186"/>
        <v>133.5</v>
      </c>
      <c r="B1978" s="76">
        <f t="shared" ca="1" si="189"/>
        <v>72.812500000000512</v>
      </c>
      <c r="C1978" s="76">
        <f t="shared" ca="1" si="189"/>
        <v>101.93749999999949</v>
      </c>
      <c r="D1978" s="76">
        <f t="shared" ca="1" si="189"/>
        <v>121.375</v>
      </c>
      <c r="E1978" s="76">
        <f t="shared" ca="1" si="189"/>
        <v>141.93750000000102</v>
      </c>
      <c r="F1978" s="76">
        <f t="shared" ca="1" si="189"/>
        <v>161.0625</v>
      </c>
      <c r="G1978" s="76">
        <f t="shared" ca="1" si="189"/>
        <v>184.75</v>
      </c>
      <c r="H1978" s="77">
        <f t="shared" ca="1" si="189"/>
        <v>199.31250000000102</v>
      </c>
    </row>
    <row r="1979" spans="1:8" ht="15.75" thickBot="1" x14ac:dyDescent="0.3">
      <c r="A1979" s="75">
        <f t="shared" ca="1" si="186"/>
        <v>133.625</v>
      </c>
      <c r="B1979" s="76">
        <f t="shared" ca="1" si="189"/>
        <v>72.838541666667183</v>
      </c>
      <c r="C1979" s="76">
        <f t="shared" ca="1" si="189"/>
        <v>101.97395833333282</v>
      </c>
      <c r="D1979" s="76">
        <f t="shared" ca="1" si="189"/>
        <v>121.40625</v>
      </c>
      <c r="E1979" s="76">
        <f t="shared" ca="1" si="189"/>
        <v>141.97395833333437</v>
      </c>
      <c r="F1979" s="76">
        <f t="shared" ca="1" si="189"/>
        <v>161.109375</v>
      </c>
      <c r="G1979" s="76">
        <f t="shared" ca="1" si="189"/>
        <v>184.8125</v>
      </c>
      <c r="H1979" s="77">
        <f t="shared" ca="1" si="189"/>
        <v>199.38020833333437</v>
      </c>
    </row>
    <row r="1980" spans="1:8" ht="15.75" thickBot="1" x14ac:dyDescent="0.3">
      <c r="A1980" s="75">
        <f t="shared" ca="1" si="186"/>
        <v>133.75</v>
      </c>
      <c r="B1980" s="76">
        <f t="shared" ca="1" si="189"/>
        <v>72.864583333333854</v>
      </c>
      <c r="C1980" s="76">
        <f t="shared" ca="1" si="189"/>
        <v>102.01041666666615</v>
      </c>
      <c r="D1980" s="76">
        <f t="shared" ca="1" si="189"/>
        <v>121.4375</v>
      </c>
      <c r="E1980" s="76">
        <f t="shared" ca="1" si="189"/>
        <v>142.01041666666771</v>
      </c>
      <c r="F1980" s="76">
        <f t="shared" ca="1" si="189"/>
        <v>161.15625</v>
      </c>
      <c r="G1980" s="76">
        <f t="shared" ca="1" si="189"/>
        <v>184.875</v>
      </c>
      <c r="H1980" s="77">
        <f t="shared" ca="1" si="189"/>
        <v>199.44791666666771</v>
      </c>
    </row>
    <row r="1981" spans="1:8" ht="15.75" thickBot="1" x14ac:dyDescent="0.3">
      <c r="A1981" s="75">
        <f t="shared" ca="1" si="186"/>
        <v>133.875</v>
      </c>
      <c r="B1981" s="76">
        <f t="shared" ca="1" si="189"/>
        <v>72.890625000000526</v>
      </c>
      <c r="C1981" s="76">
        <f t="shared" ca="1" si="189"/>
        <v>102.04687499999947</v>
      </c>
      <c r="D1981" s="76">
        <f t="shared" ca="1" si="189"/>
        <v>121.46875</v>
      </c>
      <c r="E1981" s="76">
        <f t="shared" ca="1" si="189"/>
        <v>142.04687500000105</v>
      </c>
      <c r="F1981" s="76">
        <f t="shared" ca="1" si="189"/>
        <v>161.203125</v>
      </c>
      <c r="G1981" s="76">
        <f t="shared" ca="1" si="189"/>
        <v>184.9375</v>
      </c>
      <c r="H1981" s="77">
        <f t="shared" ca="1" si="189"/>
        <v>199.51562500000105</v>
      </c>
    </row>
    <row r="1982" spans="1:8" ht="15.75" thickBot="1" x14ac:dyDescent="0.3">
      <c r="A1982" s="75">
        <f t="shared" ca="1" si="186"/>
        <v>134</v>
      </c>
      <c r="B1982" s="76">
        <f t="shared" ca="1" si="189"/>
        <v>72.916666666667197</v>
      </c>
      <c r="C1982" s="76">
        <f t="shared" ca="1" si="189"/>
        <v>102.0833333333328</v>
      </c>
      <c r="D1982" s="76">
        <f t="shared" ca="1" si="189"/>
        <v>121.5</v>
      </c>
      <c r="E1982" s="76">
        <f t="shared" ca="1" si="189"/>
        <v>142.08333333333439</v>
      </c>
      <c r="F1982" s="76">
        <f t="shared" ca="1" si="189"/>
        <v>161.25</v>
      </c>
      <c r="G1982" s="76">
        <f t="shared" ca="1" si="189"/>
        <v>185</v>
      </c>
      <c r="H1982" s="77">
        <f t="shared" ca="1" si="189"/>
        <v>199.58333333333439</v>
      </c>
    </row>
    <row r="1983" spans="1:8" ht="15.75" thickBot="1" x14ac:dyDescent="0.3">
      <c r="A1983" s="75">
        <f t="shared" ca="1" si="186"/>
        <v>134.125</v>
      </c>
      <c r="B1983" s="76">
        <f t="shared" ca="1" si="189"/>
        <v>72.942708333333869</v>
      </c>
      <c r="C1983" s="76">
        <f t="shared" ca="1" si="189"/>
        <v>102.11979166666613</v>
      </c>
      <c r="D1983" s="76">
        <f t="shared" ca="1" si="189"/>
        <v>121.53125</v>
      </c>
      <c r="E1983" s="76">
        <f t="shared" ca="1" si="189"/>
        <v>142.11979166666774</v>
      </c>
      <c r="F1983" s="76">
        <f t="shared" ca="1" si="189"/>
        <v>161.296875</v>
      </c>
      <c r="G1983" s="76">
        <f t="shared" ca="1" si="189"/>
        <v>185.0625</v>
      </c>
      <c r="H1983" s="77">
        <f t="shared" ca="1" si="189"/>
        <v>199.65104166666774</v>
      </c>
    </row>
    <row r="1984" spans="1:8" ht="15.75" thickBot="1" x14ac:dyDescent="0.3">
      <c r="A1984" s="75">
        <f t="shared" ca="1" si="186"/>
        <v>134.25</v>
      </c>
      <c r="B1984" s="76">
        <f t="shared" ref="B1984:H1999" ca="1" si="190">IF($A1984="","",((B$2065-B$1873)/192)+B1983)</f>
        <v>72.96875000000054</v>
      </c>
      <c r="C1984" s="76">
        <f t="shared" ca="1" si="190"/>
        <v>102.15624999999946</v>
      </c>
      <c r="D1984" s="76">
        <f t="shared" ca="1" si="190"/>
        <v>121.5625</v>
      </c>
      <c r="E1984" s="76">
        <f t="shared" ca="1" si="190"/>
        <v>142.15625000000108</v>
      </c>
      <c r="F1984" s="76">
        <f t="shared" ca="1" si="190"/>
        <v>161.34375</v>
      </c>
      <c r="G1984" s="76">
        <f t="shared" ca="1" si="190"/>
        <v>185.125</v>
      </c>
      <c r="H1984" s="77">
        <f t="shared" ca="1" si="190"/>
        <v>199.71875000000108</v>
      </c>
    </row>
    <row r="1985" spans="1:8" ht="15.75" thickBot="1" x14ac:dyDescent="0.3">
      <c r="A1985" s="75">
        <f t="shared" ca="1" si="186"/>
        <v>134.375</v>
      </c>
      <c r="B1985" s="76">
        <f t="shared" ca="1" si="190"/>
        <v>72.994791666667211</v>
      </c>
      <c r="C1985" s="76">
        <f t="shared" ca="1" si="190"/>
        <v>102.19270833333279</v>
      </c>
      <c r="D1985" s="76">
        <f t="shared" ca="1" si="190"/>
        <v>121.59375</v>
      </c>
      <c r="E1985" s="76">
        <f t="shared" ca="1" si="190"/>
        <v>142.19270833333442</v>
      </c>
      <c r="F1985" s="76">
        <f t="shared" ca="1" si="190"/>
        <v>161.390625</v>
      </c>
      <c r="G1985" s="76">
        <f t="shared" ca="1" si="190"/>
        <v>185.1875</v>
      </c>
      <c r="H1985" s="77">
        <f t="shared" ca="1" si="190"/>
        <v>199.78645833333442</v>
      </c>
    </row>
    <row r="1986" spans="1:8" ht="15.75" thickBot="1" x14ac:dyDescent="0.3">
      <c r="A1986" s="75">
        <f t="shared" ca="1" si="186"/>
        <v>134.5</v>
      </c>
      <c r="B1986" s="76">
        <f t="shared" ca="1" si="190"/>
        <v>73.020833333333883</v>
      </c>
      <c r="C1986" s="76">
        <f t="shared" ca="1" si="190"/>
        <v>102.22916666666612</v>
      </c>
      <c r="D1986" s="76">
        <f t="shared" ca="1" si="190"/>
        <v>121.625</v>
      </c>
      <c r="E1986" s="76">
        <f t="shared" ca="1" si="190"/>
        <v>142.22916666666777</v>
      </c>
      <c r="F1986" s="76">
        <f t="shared" ca="1" si="190"/>
        <v>161.4375</v>
      </c>
      <c r="G1986" s="76">
        <f t="shared" ca="1" si="190"/>
        <v>185.25</v>
      </c>
      <c r="H1986" s="77">
        <f t="shared" ca="1" si="190"/>
        <v>199.85416666666777</v>
      </c>
    </row>
    <row r="1987" spans="1:8" ht="15.75" thickBot="1" x14ac:dyDescent="0.3">
      <c r="A1987" s="75">
        <f t="shared" ca="1" si="186"/>
        <v>134.625</v>
      </c>
      <c r="B1987" s="76">
        <f t="shared" ca="1" si="190"/>
        <v>73.046875000000554</v>
      </c>
      <c r="C1987" s="76">
        <f t="shared" ca="1" si="190"/>
        <v>102.26562499999945</v>
      </c>
      <c r="D1987" s="76">
        <f t="shared" ca="1" si="190"/>
        <v>121.65625</v>
      </c>
      <c r="E1987" s="76">
        <f t="shared" ca="1" si="190"/>
        <v>142.26562500000111</v>
      </c>
      <c r="F1987" s="76">
        <f t="shared" ca="1" si="190"/>
        <v>161.484375</v>
      </c>
      <c r="G1987" s="76">
        <f t="shared" ca="1" si="190"/>
        <v>185.3125</v>
      </c>
      <c r="H1987" s="77">
        <f t="shared" ca="1" si="190"/>
        <v>199.92187500000111</v>
      </c>
    </row>
    <row r="1988" spans="1:8" ht="15.75" thickBot="1" x14ac:dyDescent="0.3">
      <c r="A1988" s="75">
        <f t="shared" ca="1" si="186"/>
        <v>134.75</v>
      </c>
      <c r="B1988" s="76">
        <f t="shared" ca="1" si="190"/>
        <v>73.072916666667226</v>
      </c>
      <c r="C1988" s="76">
        <f t="shared" ca="1" si="190"/>
        <v>102.30208333333277</v>
      </c>
      <c r="D1988" s="76">
        <f t="shared" ca="1" si="190"/>
        <v>121.6875</v>
      </c>
      <c r="E1988" s="76">
        <f t="shared" ca="1" si="190"/>
        <v>142.30208333333445</v>
      </c>
      <c r="F1988" s="76">
        <f t="shared" ca="1" si="190"/>
        <v>161.53125</v>
      </c>
      <c r="G1988" s="76">
        <f t="shared" ca="1" si="190"/>
        <v>185.375</v>
      </c>
      <c r="H1988" s="77">
        <f t="shared" ca="1" si="190"/>
        <v>199.98958333333445</v>
      </c>
    </row>
    <row r="1989" spans="1:8" ht="15.75" thickBot="1" x14ac:dyDescent="0.3">
      <c r="A1989" s="75">
        <f t="shared" ca="1" si="186"/>
        <v>134.875</v>
      </c>
      <c r="B1989" s="76">
        <f t="shared" ca="1" si="190"/>
        <v>73.098958333333897</v>
      </c>
      <c r="C1989" s="76">
        <f t="shared" ca="1" si="190"/>
        <v>102.3385416666661</v>
      </c>
      <c r="D1989" s="76">
        <f t="shared" ca="1" si="190"/>
        <v>121.71875</v>
      </c>
      <c r="E1989" s="76">
        <f t="shared" ca="1" si="190"/>
        <v>142.33854166666779</v>
      </c>
      <c r="F1989" s="76">
        <f t="shared" ca="1" si="190"/>
        <v>161.578125</v>
      </c>
      <c r="G1989" s="76">
        <f t="shared" ca="1" si="190"/>
        <v>185.4375</v>
      </c>
      <c r="H1989" s="77">
        <f t="shared" ca="1" si="190"/>
        <v>200.05729166666779</v>
      </c>
    </row>
    <row r="1990" spans="1:8" ht="15.75" thickBot="1" x14ac:dyDescent="0.3">
      <c r="A1990" s="75">
        <f t="shared" ca="1" si="186"/>
        <v>135</v>
      </c>
      <c r="B1990" s="76">
        <f t="shared" ca="1" si="190"/>
        <v>73.125000000000568</v>
      </c>
      <c r="C1990" s="76">
        <f t="shared" ca="1" si="190"/>
        <v>102.37499999999943</v>
      </c>
      <c r="D1990" s="76">
        <f t="shared" ca="1" si="190"/>
        <v>121.75</v>
      </c>
      <c r="E1990" s="76">
        <f t="shared" ca="1" si="190"/>
        <v>142.37500000000114</v>
      </c>
      <c r="F1990" s="76">
        <f t="shared" ca="1" si="190"/>
        <v>161.625</v>
      </c>
      <c r="G1990" s="76">
        <f t="shared" ca="1" si="190"/>
        <v>185.5</v>
      </c>
      <c r="H1990" s="77">
        <f t="shared" ca="1" si="190"/>
        <v>200.12500000000114</v>
      </c>
    </row>
    <row r="1991" spans="1:8" ht="15.75" thickBot="1" x14ac:dyDescent="0.3">
      <c r="A1991" s="75">
        <f t="shared" ca="1" si="186"/>
        <v>135.125</v>
      </c>
      <c r="B1991" s="76">
        <f t="shared" ca="1" si="190"/>
        <v>73.15104166666724</v>
      </c>
      <c r="C1991" s="76">
        <f t="shared" ca="1" si="190"/>
        <v>102.41145833333276</v>
      </c>
      <c r="D1991" s="76">
        <f t="shared" ca="1" si="190"/>
        <v>121.78125</v>
      </c>
      <c r="E1991" s="76">
        <f t="shared" ca="1" si="190"/>
        <v>142.41145833333448</v>
      </c>
      <c r="F1991" s="76">
        <f t="shared" ca="1" si="190"/>
        <v>161.671875</v>
      </c>
      <c r="G1991" s="76">
        <f t="shared" ca="1" si="190"/>
        <v>185.5625</v>
      </c>
      <c r="H1991" s="77">
        <f t="shared" ca="1" si="190"/>
        <v>200.19270833333448</v>
      </c>
    </row>
    <row r="1992" spans="1:8" ht="15.75" thickBot="1" x14ac:dyDescent="0.3">
      <c r="A1992" s="75">
        <f t="shared" ca="1" si="186"/>
        <v>135.25</v>
      </c>
      <c r="B1992" s="76">
        <f t="shared" ca="1" si="190"/>
        <v>73.177083333333911</v>
      </c>
      <c r="C1992" s="76">
        <f t="shared" ca="1" si="190"/>
        <v>102.44791666666609</v>
      </c>
      <c r="D1992" s="76">
        <f t="shared" ca="1" si="190"/>
        <v>121.8125</v>
      </c>
      <c r="E1992" s="76">
        <f t="shared" ca="1" si="190"/>
        <v>142.44791666666782</v>
      </c>
      <c r="F1992" s="76">
        <f t="shared" ca="1" si="190"/>
        <v>161.71875</v>
      </c>
      <c r="G1992" s="76">
        <f t="shared" ca="1" si="190"/>
        <v>185.625</v>
      </c>
      <c r="H1992" s="77">
        <f t="shared" ca="1" si="190"/>
        <v>200.26041666666782</v>
      </c>
    </row>
    <row r="1993" spans="1:8" ht="15.75" thickBot="1" x14ac:dyDescent="0.3">
      <c r="A1993" s="75">
        <f t="shared" ca="1" si="186"/>
        <v>135.375</v>
      </c>
      <c r="B1993" s="76">
        <f t="shared" ca="1" si="190"/>
        <v>73.203125000000583</v>
      </c>
      <c r="C1993" s="76">
        <f t="shared" ca="1" si="190"/>
        <v>102.48437499999942</v>
      </c>
      <c r="D1993" s="76">
        <f t="shared" ca="1" si="190"/>
        <v>121.84375</v>
      </c>
      <c r="E1993" s="76">
        <f t="shared" ca="1" si="190"/>
        <v>142.48437500000117</v>
      </c>
      <c r="F1993" s="76">
        <f t="shared" ca="1" si="190"/>
        <v>161.765625</v>
      </c>
      <c r="G1993" s="76">
        <f t="shared" ca="1" si="190"/>
        <v>185.6875</v>
      </c>
      <c r="H1993" s="77">
        <f t="shared" ca="1" si="190"/>
        <v>200.32812500000117</v>
      </c>
    </row>
    <row r="1994" spans="1:8" ht="15.75" thickBot="1" x14ac:dyDescent="0.3">
      <c r="A1994" s="75">
        <f t="shared" ca="1" si="186"/>
        <v>135.5</v>
      </c>
      <c r="B1994" s="76">
        <f t="shared" ca="1" si="190"/>
        <v>73.229166666667254</v>
      </c>
      <c r="C1994" s="76">
        <f t="shared" ca="1" si="190"/>
        <v>102.52083333333275</v>
      </c>
      <c r="D1994" s="76">
        <f t="shared" ca="1" si="190"/>
        <v>121.875</v>
      </c>
      <c r="E1994" s="76">
        <f t="shared" ca="1" si="190"/>
        <v>142.52083333333451</v>
      </c>
      <c r="F1994" s="76">
        <f t="shared" ca="1" si="190"/>
        <v>161.8125</v>
      </c>
      <c r="G1994" s="76">
        <f t="shared" ca="1" si="190"/>
        <v>185.75</v>
      </c>
      <c r="H1994" s="77">
        <f t="shared" ca="1" si="190"/>
        <v>200.39583333333451</v>
      </c>
    </row>
    <row r="1995" spans="1:8" ht="15.75" thickBot="1" x14ac:dyDescent="0.3">
      <c r="A1995" s="75">
        <f t="shared" ca="1" si="186"/>
        <v>135.625</v>
      </c>
      <c r="B1995" s="76">
        <f t="shared" ca="1" si="190"/>
        <v>73.255208333333925</v>
      </c>
      <c r="C1995" s="76">
        <f t="shared" ca="1" si="190"/>
        <v>102.55729166666607</v>
      </c>
      <c r="D1995" s="76">
        <f t="shared" ca="1" si="190"/>
        <v>121.90625</v>
      </c>
      <c r="E1995" s="76">
        <f t="shared" ca="1" si="190"/>
        <v>142.55729166666785</v>
      </c>
      <c r="F1995" s="76">
        <f t="shared" ca="1" si="190"/>
        <v>161.859375</v>
      </c>
      <c r="G1995" s="76">
        <f t="shared" ca="1" si="190"/>
        <v>185.8125</v>
      </c>
      <c r="H1995" s="77">
        <f t="shared" ca="1" si="190"/>
        <v>200.46354166666785</v>
      </c>
    </row>
    <row r="1996" spans="1:8" ht="15.75" thickBot="1" x14ac:dyDescent="0.3">
      <c r="A1996" s="75">
        <f t="shared" ca="1" si="186"/>
        <v>135.75</v>
      </c>
      <c r="B1996" s="76">
        <f t="shared" ca="1" si="190"/>
        <v>73.281250000000597</v>
      </c>
      <c r="C1996" s="76">
        <f t="shared" ca="1" si="190"/>
        <v>102.5937499999994</v>
      </c>
      <c r="D1996" s="76">
        <f t="shared" ca="1" si="190"/>
        <v>121.9375</v>
      </c>
      <c r="E1996" s="76">
        <f t="shared" ca="1" si="190"/>
        <v>142.59375000000119</v>
      </c>
      <c r="F1996" s="76">
        <f t="shared" ca="1" si="190"/>
        <v>161.90625</v>
      </c>
      <c r="G1996" s="76">
        <f t="shared" ca="1" si="190"/>
        <v>185.875</v>
      </c>
      <c r="H1996" s="77">
        <f t="shared" ca="1" si="190"/>
        <v>200.53125000000119</v>
      </c>
    </row>
    <row r="1997" spans="1:8" ht="15.75" thickBot="1" x14ac:dyDescent="0.3">
      <c r="A1997" s="75">
        <f t="shared" ca="1" si="186"/>
        <v>135.875</v>
      </c>
      <c r="B1997" s="76">
        <f t="shared" ca="1" si="190"/>
        <v>73.307291666667268</v>
      </c>
      <c r="C1997" s="76">
        <f t="shared" ca="1" si="190"/>
        <v>102.63020833333273</v>
      </c>
      <c r="D1997" s="76">
        <f t="shared" ca="1" si="190"/>
        <v>121.96875</v>
      </c>
      <c r="E1997" s="76">
        <f t="shared" ca="1" si="190"/>
        <v>142.63020833333454</v>
      </c>
      <c r="F1997" s="76">
        <f t="shared" ca="1" si="190"/>
        <v>161.953125</v>
      </c>
      <c r="G1997" s="76">
        <f t="shared" ca="1" si="190"/>
        <v>185.9375</v>
      </c>
      <c r="H1997" s="77">
        <f t="shared" ca="1" si="190"/>
        <v>200.59895833333454</v>
      </c>
    </row>
    <row r="1998" spans="1:8" ht="15.75" thickBot="1" x14ac:dyDescent="0.3">
      <c r="A1998" s="75">
        <f t="shared" ca="1" si="186"/>
        <v>136</v>
      </c>
      <c r="B1998" s="76">
        <f t="shared" ca="1" si="190"/>
        <v>73.33333333333394</v>
      </c>
      <c r="C1998" s="76">
        <f t="shared" ca="1" si="190"/>
        <v>102.66666666666606</v>
      </c>
      <c r="D1998" s="76">
        <f t="shared" ca="1" si="190"/>
        <v>122</v>
      </c>
      <c r="E1998" s="76">
        <f t="shared" ca="1" si="190"/>
        <v>142.66666666666788</v>
      </c>
      <c r="F1998" s="76">
        <f t="shared" ca="1" si="190"/>
        <v>162</v>
      </c>
      <c r="G1998" s="76">
        <f t="shared" ca="1" si="190"/>
        <v>186</v>
      </c>
      <c r="H1998" s="77">
        <f t="shared" ca="1" si="190"/>
        <v>200.66666666666788</v>
      </c>
    </row>
    <row r="1999" spans="1:8" ht="15.75" thickBot="1" x14ac:dyDescent="0.3">
      <c r="A1999" s="75">
        <f t="shared" ca="1" si="186"/>
        <v>136.125</v>
      </c>
      <c r="B1999" s="76">
        <f t="shared" ca="1" si="190"/>
        <v>73.359375000000611</v>
      </c>
      <c r="C1999" s="76">
        <f t="shared" ca="1" si="190"/>
        <v>102.70312499999939</v>
      </c>
      <c r="D1999" s="76">
        <f t="shared" ca="1" si="190"/>
        <v>122.03125</v>
      </c>
      <c r="E1999" s="76">
        <f t="shared" ca="1" si="190"/>
        <v>142.70312500000122</v>
      </c>
      <c r="F1999" s="76">
        <f t="shared" ca="1" si="190"/>
        <v>162.046875</v>
      </c>
      <c r="G1999" s="76">
        <f t="shared" ca="1" si="190"/>
        <v>186.0625</v>
      </c>
      <c r="H1999" s="77">
        <f t="shared" ca="1" si="190"/>
        <v>200.73437500000122</v>
      </c>
    </row>
    <row r="2000" spans="1:8" ht="15.75" thickBot="1" x14ac:dyDescent="0.3">
      <c r="A2000" s="75">
        <f t="shared" ref="A2000:A2061" ca="1" si="191">IF($A$1873="","",ROUND(A1999+0.125,3))</f>
        <v>136.25</v>
      </c>
      <c r="B2000" s="76">
        <f t="shared" ref="B2000:H2015" ca="1" si="192">IF($A2000="","",((B$2065-B$1873)/192)+B1999)</f>
        <v>73.385416666667282</v>
      </c>
      <c r="C2000" s="76">
        <f t="shared" ca="1" si="192"/>
        <v>102.73958333333272</v>
      </c>
      <c r="D2000" s="76">
        <f t="shared" ca="1" si="192"/>
        <v>122.0625</v>
      </c>
      <c r="E2000" s="76">
        <f t="shared" ca="1" si="192"/>
        <v>142.73958333333456</v>
      </c>
      <c r="F2000" s="76">
        <f t="shared" ca="1" si="192"/>
        <v>162.09375</v>
      </c>
      <c r="G2000" s="76">
        <f t="shared" ca="1" si="192"/>
        <v>186.125</v>
      </c>
      <c r="H2000" s="77">
        <f t="shared" ca="1" si="192"/>
        <v>200.80208333333456</v>
      </c>
    </row>
    <row r="2001" spans="1:8" ht="15.75" thickBot="1" x14ac:dyDescent="0.3">
      <c r="A2001" s="75">
        <f t="shared" ca="1" si="191"/>
        <v>136.375</v>
      </c>
      <c r="B2001" s="76">
        <f t="shared" ca="1" si="192"/>
        <v>73.411458333333954</v>
      </c>
      <c r="C2001" s="76">
        <f t="shared" ca="1" si="192"/>
        <v>102.77604166666605</v>
      </c>
      <c r="D2001" s="76">
        <f t="shared" ca="1" si="192"/>
        <v>122.09375</v>
      </c>
      <c r="E2001" s="76">
        <f t="shared" ca="1" si="192"/>
        <v>142.77604166666791</v>
      </c>
      <c r="F2001" s="76">
        <f t="shared" ca="1" si="192"/>
        <v>162.140625</v>
      </c>
      <c r="G2001" s="76">
        <f t="shared" ca="1" si="192"/>
        <v>186.1875</v>
      </c>
      <c r="H2001" s="77">
        <f t="shared" ca="1" si="192"/>
        <v>200.86979166666791</v>
      </c>
    </row>
    <row r="2002" spans="1:8" ht="15.75" thickBot="1" x14ac:dyDescent="0.3">
      <c r="A2002" s="75">
        <f t="shared" ca="1" si="191"/>
        <v>136.5</v>
      </c>
      <c r="B2002" s="76">
        <f t="shared" ca="1" si="192"/>
        <v>73.437500000000625</v>
      </c>
      <c r="C2002" s="76">
        <f t="shared" ca="1" si="192"/>
        <v>102.81249999999937</v>
      </c>
      <c r="D2002" s="76">
        <f t="shared" ca="1" si="192"/>
        <v>122.125</v>
      </c>
      <c r="E2002" s="76">
        <f t="shared" ca="1" si="192"/>
        <v>142.81250000000125</v>
      </c>
      <c r="F2002" s="76">
        <f t="shared" ca="1" si="192"/>
        <v>162.1875</v>
      </c>
      <c r="G2002" s="76">
        <f t="shared" ca="1" si="192"/>
        <v>186.25</v>
      </c>
      <c r="H2002" s="77">
        <f t="shared" ca="1" si="192"/>
        <v>200.93750000000125</v>
      </c>
    </row>
    <row r="2003" spans="1:8" ht="15.75" thickBot="1" x14ac:dyDescent="0.3">
      <c r="A2003" s="75">
        <f t="shared" ca="1" si="191"/>
        <v>136.625</v>
      </c>
      <c r="B2003" s="76">
        <f t="shared" ca="1" si="192"/>
        <v>73.463541666667297</v>
      </c>
      <c r="C2003" s="76">
        <f t="shared" ca="1" si="192"/>
        <v>102.8489583333327</v>
      </c>
      <c r="D2003" s="76">
        <f t="shared" ca="1" si="192"/>
        <v>122.15625</v>
      </c>
      <c r="E2003" s="76">
        <f t="shared" ca="1" si="192"/>
        <v>142.84895833333459</v>
      </c>
      <c r="F2003" s="76">
        <f t="shared" ca="1" si="192"/>
        <v>162.234375</v>
      </c>
      <c r="G2003" s="76">
        <f t="shared" ca="1" si="192"/>
        <v>186.3125</v>
      </c>
      <c r="H2003" s="77">
        <f t="shared" ca="1" si="192"/>
        <v>201.00520833333459</v>
      </c>
    </row>
    <row r="2004" spans="1:8" ht="15.75" thickBot="1" x14ac:dyDescent="0.3">
      <c r="A2004" s="75">
        <f t="shared" ca="1" si="191"/>
        <v>136.75</v>
      </c>
      <c r="B2004" s="76">
        <f t="shared" ca="1" si="192"/>
        <v>73.489583333333968</v>
      </c>
      <c r="C2004" s="76">
        <f t="shared" ca="1" si="192"/>
        <v>102.88541666666603</v>
      </c>
      <c r="D2004" s="76">
        <f t="shared" ca="1" si="192"/>
        <v>122.1875</v>
      </c>
      <c r="E2004" s="76">
        <f t="shared" ca="1" si="192"/>
        <v>142.88541666666794</v>
      </c>
      <c r="F2004" s="76">
        <f t="shared" ca="1" si="192"/>
        <v>162.28125</v>
      </c>
      <c r="G2004" s="76">
        <f t="shared" ca="1" si="192"/>
        <v>186.375</v>
      </c>
      <c r="H2004" s="77">
        <f t="shared" ca="1" si="192"/>
        <v>201.07291666666794</v>
      </c>
    </row>
    <row r="2005" spans="1:8" ht="15.75" thickBot="1" x14ac:dyDescent="0.3">
      <c r="A2005" s="75">
        <f t="shared" ca="1" si="191"/>
        <v>136.875</v>
      </c>
      <c r="B2005" s="76">
        <f t="shared" ca="1" si="192"/>
        <v>73.515625000000639</v>
      </c>
      <c r="C2005" s="76">
        <f t="shared" ca="1" si="192"/>
        <v>102.92187499999936</v>
      </c>
      <c r="D2005" s="76">
        <f t="shared" ca="1" si="192"/>
        <v>122.21875</v>
      </c>
      <c r="E2005" s="76">
        <f t="shared" ca="1" si="192"/>
        <v>142.92187500000128</v>
      </c>
      <c r="F2005" s="76">
        <f t="shared" ca="1" si="192"/>
        <v>162.328125</v>
      </c>
      <c r="G2005" s="76">
        <f t="shared" ca="1" si="192"/>
        <v>186.4375</v>
      </c>
      <c r="H2005" s="77">
        <f t="shared" ca="1" si="192"/>
        <v>201.14062500000128</v>
      </c>
    </row>
    <row r="2006" spans="1:8" ht="15.75" thickBot="1" x14ac:dyDescent="0.3">
      <c r="A2006" s="75">
        <f t="shared" ca="1" si="191"/>
        <v>137</v>
      </c>
      <c r="B2006" s="76">
        <f t="shared" ca="1" si="192"/>
        <v>73.541666666667311</v>
      </c>
      <c r="C2006" s="76">
        <f t="shared" ca="1" si="192"/>
        <v>102.95833333333269</v>
      </c>
      <c r="D2006" s="76">
        <f t="shared" ca="1" si="192"/>
        <v>122.25</v>
      </c>
      <c r="E2006" s="76">
        <f t="shared" ca="1" si="192"/>
        <v>142.95833333333462</v>
      </c>
      <c r="F2006" s="76">
        <f t="shared" ca="1" si="192"/>
        <v>162.375</v>
      </c>
      <c r="G2006" s="76">
        <f t="shared" ca="1" si="192"/>
        <v>186.5</v>
      </c>
      <c r="H2006" s="77">
        <f t="shared" ca="1" si="192"/>
        <v>201.20833333333462</v>
      </c>
    </row>
    <row r="2007" spans="1:8" ht="15.75" thickBot="1" x14ac:dyDescent="0.3">
      <c r="A2007" s="75">
        <f t="shared" ca="1" si="191"/>
        <v>137.125</v>
      </c>
      <c r="B2007" s="76">
        <f t="shared" ca="1" si="192"/>
        <v>73.567708333333982</v>
      </c>
      <c r="C2007" s="76">
        <f t="shared" ca="1" si="192"/>
        <v>102.99479166666602</v>
      </c>
      <c r="D2007" s="76">
        <f t="shared" ca="1" si="192"/>
        <v>122.28125</v>
      </c>
      <c r="E2007" s="76">
        <f t="shared" ca="1" si="192"/>
        <v>142.99479166666796</v>
      </c>
      <c r="F2007" s="76">
        <f t="shared" ca="1" si="192"/>
        <v>162.421875</v>
      </c>
      <c r="G2007" s="76">
        <f t="shared" ca="1" si="192"/>
        <v>186.5625</v>
      </c>
      <c r="H2007" s="77">
        <f t="shared" ca="1" si="192"/>
        <v>201.27604166666796</v>
      </c>
    </row>
    <row r="2008" spans="1:8" ht="15.75" thickBot="1" x14ac:dyDescent="0.3">
      <c r="A2008" s="75">
        <f t="shared" ca="1" si="191"/>
        <v>137.25</v>
      </c>
      <c r="B2008" s="76">
        <f t="shared" ca="1" si="192"/>
        <v>73.593750000000654</v>
      </c>
      <c r="C2008" s="76">
        <f t="shared" ca="1" si="192"/>
        <v>103.03124999999935</v>
      </c>
      <c r="D2008" s="76">
        <f t="shared" ca="1" si="192"/>
        <v>122.3125</v>
      </c>
      <c r="E2008" s="76">
        <f t="shared" ca="1" si="192"/>
        <v>143.03125000000131</v>
      </c>
      <c r="F2008" s="76">
        <f t="shared" ca="1" si="192"/>
        <v>162.46875</v>
      </c>
      <c r="G2008" s="76">
        <f t="shared" ca="1" si="192"/>
        <v>186.625</v>
      </c>
      <c r="H2008" s="77">
        <f t="shared" ca="1" si="192"/>
        <v>201.34375000000131</v>
      </c>
    </row>
    <row r="2009" spans="1:8" ht="15.75" thickBot="1" x14ac:dyDescent="0.3">
      <c r="A2009" s="75">
        <f t="shared" ca="1" si="191"/>
        <v>137.375</v>
      </c>
      <c r="B2009" s="76">
        <f t="shared" ca="1" si="192"/>
        <v>73.619791666667325</v>
      </c>
      <c r="C2009" s="76">
        <f t="shared" ca="1" si="192"/>
        <v>103.06770833333267</v>
      </c>
      <c r="D2009" s="76">
        <f t="shared" ca="1" si="192"/>
        <v>122.34375</v>
      </c>
      <c r="E2009" s="76">
        <f t="shared" ca="1" si="192"/>
        <v>143.06770833333465</v>
      </c>
      <c r="F2009" s="76">
        <f t="shared" ca="1" si="192"/>
        <v>162.515625</v>
      </c>
      <c r="G2009" s="76">
        <f t="shared" ca="1" si="192"/>
        <v>186.6875</v>
      </c>
      <c r="H2009" s="77">
        <f t="shared" ca="1" si="192"/>
        <v>201.41145833333465</v>
      </c>
    </row>
    <row r="2010" spans="1:8" ht="15.75" thickBot="1" x14ac:dyDescent="0.3">
      <c r="A2010" s="75">
        <f t="shared" ca="1" si="191"/>
        <v>137.5</v>
      </c>
      <c r="B2010" s="76">
        <f t="shared" ca="1" si="192"/>
        <v>73.645833333333997</v>
      </c>
      <c r="C2010" s="76">
        <f t="shared" ca="1" si="192"/>
        <v>103.104166666666</v>
      </c>
      <c r="D2010" s="76">
        <f t="shared" ca="1" si="192"/>
        <v>122.375</v>
      </c>
      <c r="E2010" s="76">
        <f t="shared" ca="1" si="192"/>
        <v>143.10416666666799</v>
      </c>
      <c r="F2010" s="76">
        <f t="shared" ca="1" si="192"/>
        <v>162.5625</v>
      </c>
      <c r="G2010" s="76">
        <f t="shared" ca="1" si="192"/>
        <v>186.75</v>
      </c>
      <c r="H2010" s="77">
        <f t="shared" ca="1" si="192"/>
        <v>201.47916666666799</v>
      </c>
    </row>
    <row r="2011" spans="1:8" ht="15.75" thickBot="1" x14ac:dyDescent="0.3">
      <c r="A2011" s="75">
        <f t="shared" ca="1" si="191"/>
        <v>137.625</v>
      </c>
      <c r="B2011" s="76">
        <f t="shared" ca="1" si="192"/>
        <v>73.671875000000668</v>
      </c>
      <c r="C2011" s="76">
        <f t="shared" ca="1" si="192"/>
        <v>103.14062499999933</v>
      </c>
      <c r="D2011" s="76">
        <f t="shared" ca="1" si="192"/>
        <v>122.40625</v>
      </c>
      <c r="E2011" s="76">
        <f t="shared" ca="1" si="192"/>
        <v>143.14062500000134</v>
      </c>
      <c r="F2011" s="76">
        <f t="shared" ca="1" si="192"/>
        <v>162.609375</v>
      </c>
      <c r="G2011" s="76">
        <f t="shared" ca="1" si="192"/>
        <v>186.8125</v>
      </c>
      <c r="H2011" s="77">
        <f t="shared" ca="1" si="192"/>
        <v>201.54687500000134</v>
      </c>
    </row>
    <row r="2012" spans="1:8" ht="15.75" thickBot="1" x14ac:dyDescent="0.3">
      <c r="A2012" s="75">
        <f t="shared" ca="1" si="191"/>
        <v>137.75</v>
      </c>
      <c r="B2012" s="76">
        <f t="shared" ca="1" si="192"/>
        <v>73.697916666667339</v>
      </c>
      <c r="C2012" s="76">
        <f t="shared" ca="1" si="192"/>
        <v>103.17708333333266</v>
      </c>
      <c r="D2012" s="76">
        <f t="shared" ca="1" si="192"/>
        <v>122.4375</v>
      </c>
      <c r="E2012" s="76">
        <f t="shared" ca="1" si="192"/>
        <v>143.17708333333468</v>
      </c>
      <c r="F2012" s="76">
        <f t="shared" ca="1" si="192"/>
        <v>162.65625</v>
      </c>
      <c r="G2012" s="76">
        <f t="shared" ca="1" si="192"/>
        <v>186.875</v>
      </c>
      <c r="H2012" s="77">
        <f t="shared" ca="1" si="192"/>
        <v>201.61458333333468</v>
      </c>
    </row>
    <row r="2013" spans="1:8" ht="15.75" thickBot="1" x14ac:dyDescent="0.3">
      <c r="A2013" s="75">
        <f t="shared" ca="1" si="191"/>
        <v>137.875</v>
      </c>
      <c r="B2013" s="76">
        <f t="shared" ca="1" si="192"/>
        <v>73.723958333334011</v>
      </c>
      <c r="C2013" s="76">
        <f t="shared" ca="1" si="192"/>
        <v>103.21354166666599</v>
      </c>
      <c r="D2013" s="76">
        <f t="shared" ca="1" si="192"/>
        <v>122.46875</v>
      </c>
      <c r="E2013" s="76">
        <f t="shared" ca="1" si="192"/>
        <v>143.21354166666802</v>
      </c>
      <c r="F2013" s="76">
        <f t="shared" ca="1" si="192"/>
        <v>162.703125</v>
      </c>
      <c r="G2013" s="76">
        <f t="shared" ca="1" si="192"/>
        <v>186.9375</v>
      </c>
      <c r="H2013" s="77">
        <f t="shared" ca="1" si="192"/>
        <v>201.68229166666802</v>
      </c>
    </row>
    <row r="2014" spans="1:8" ht="15.75" thickBot="1" x14ac:dyDescent="0.3">
      <c r="A2014" s="75">
        <f t="shared" ca="1" si="191"/>
        <v>138</v>
      </c>
      <c r="B2014" s="76">
        <f t="shared" ca="1" si="192"/>
        <v>73.750000000000682</v>
      </c>
      <c r="C2014" s="76">
        <f t="shared" ca="1" si="192"/>
        <v>103.24999999999932</v>
      </c>
      <c r="D2014" s="76">
        <f t="shared" ca="1" si="192"/>
        <v>122.5</v>
      </c>
      <c r="E2014" s="76">
        <f t="shared" ca="1" si="192"/>
        <v>143.25000000000136</v>
      </c>
      <c r="F2014" s="76">
        <f t="shared" ca="1" si="192"/>
        <v>162.75</v>
      </c>
      <c r="G2014" s="76">
        <f t="shared" ca="1" si="192"/>
        <v>187</v>
      </c>
      <c r="H2014" s="77">
        <f t="shared" ca="1" si="192"/>
        <v>201.75000000000136</v>
      </c>
    </row>
    <row r="2015" spans="1:8" ht="15.75" thickBot="1" x14ac:dyDescent="0.3">
      <c r="A2015" s="75">
        <f t="shared" ca="1" si="191"/>
        <v>138.125</v>
      </c>
      <c r="B2015" s="76">
        <f t="shared" ca="1" si="192"/>
        <v>73.776041666667354</v>
      </c>
      <c r="C2015" s="76">
        <f t="shared" ca="1" si="192"/>
        <v>103.28645833333265</v>
      </c>
      <c r="D2015" s="76">
        <f t="shared" ca="1" si="192"/>
        <v>122.53125</v>
      </c>
      <c r="E2015" s="76">
        <f t="shared" ca="1" si="192"/>
        <v>143.28645833333471</v>
      </c>
      <c r="F2015" s="76">
        <f t="shared" ca="1" si="192"/>
        <v>162.796875</v>
      </c>
      <c r="G2015" s="76">
        <f t="shared" ca="1" si="192"/>
        <v>187.0625</v>
      </c>
      <c r="H2015" s="77">
        <f t="shared" ca="1" si="192"/>
        <v>201.81770833333471</v>
      </c>
    </row>
    <row r="2016" spans="1:8" ht="15.75" thickBot="1" x14ac:dyDescent="0.3">
      <c r="A2016" s="75">
        <f t="shared" ca="1" si="191"/>
        <v>138.25</v>
      </c>
      <c r="B2016" s="76">
        <f t="shared" ref="B2016:H2031" ca="1" si="193">IF($A2016="","",((B$2065-B$1873)/192)+B2015)</f>
        <v>73.802083333334025</v>
      </c>
      <c r="C2016" s="76">
        <f t="shared" ca="1" si="193"/>
        <v>103.32291666666598</v>
      </c>
      <c r="D2016" s="76">
        <f t="shared" ca="1" si="193"/>
        <v>122.5625</v>
      </c>
      <c r="E2016" s="76">
        <f t="shared" ca="1" si="193"/>
        <v>143.32291666666805</v>
      </c>
      <c r="F2016" s="76">
        <f t="shared" ca="1" si="193"/>
        <v>162.84375</v>
      </c>
      <c r="G2016" s="76">
        <f t="shared" ca="1" si="193"/>
        <v>187.125</v>
      </c>
      <c r="H2016" s="77">
        <f t="shared" ca="1" si="193"/>
        <v>201.88541666666805</v>
      </c>
    </row>
    <row r="2017" spans="1:8" ht="15.75" thickBot="1" x14ac:dyDescent="0.3">
      <c r="A2017" s="75">
        <f t="shared" ca="1" si="191"/>
        <v>138.375</v>
      </c>
      <c r="B2017" s="76">
        <f t="shared" ca="1" si="193"/>
        <v>73.828125000000696</v>
      </c>
      <c r="C2017" s="76">
        <f t="shared" ca="1" si="193"/>
        <v>103.3593749999993</v>
      </c>
      <c r="D2017" s="76">
        <f t="shared" ca="1" si="193"/>
        <v>122.59375</v>
      </c>
      <c r="E2017" s="76">
        <f t="shared" ca="1" si="193"/>
        <v>143.35937500000139</v>
      </c>
      <c r="F2017" s="76">
        <f t="shared" ca="1" si="193"/>
        <v>162.890625</v>
      </c>
      <c r="G2017" s="76">
        <f t="shared" ca="1" si="193"/>
        <v>187.1875</v>
      </c>
      <c r="H2017" s="77">
        <f t="shared" ca="1" si="193"/>
        <v>201.95312500000139</v>
      </c>
    </row>
    <row r="2018" spans="1:8" ht="15.75" thickBot="1" x14ac:dyDescent="0.3">
      <c r="A2018" s="75">
        <f t="shared" ca="1" si="191"/>
        <v>138.5</v>
      </c>
      <c r="B2018" s="76">
        <f t="shared" ca="1" si="193"/>
        <v>73.854166666667368</v>
      </c>
      <c r="C2018" s="76">
        <f t="shared" ca="1" si="193"/>
        <v>103.39583333333263</v>
      </c>
      <c r="D2018" s="76">
        <f t="shared" ca="1" si="193"/>
        <v>122.625</v>
      </c>
      <c r="E2018" s="76">
        <f t="shared" ca="1" si="193"/>
        <v>143.39583333333474</v>
      </c>
      <c r="F2018" s="76">
        <f t="shared" ca="1" si="193"/>
        <v>162.9375</v>
      </c>
      <c r="G2018" s="76">
        <f t="shared" ca="1" si="193"/>
        <v>187.25</v>
      </c>
      <c r="H2018" s="77">
        <f t="shared" ca="1" si="193"/>
        <v>202.02083333333474</v>
      </c>
    </row>
    <row r="2019" spans="1:8" ht="15.75" thickBot="1" x14ac:dyDescent="0.3">
      <c r="A2019" s="75">
        <f t="shared" ca="1" si="191"/>
        <v>138.625</v>
      </c>
      <c r="B2019" s="76">
        <f t="shared" ca="1" si="193"/>
        <v>73.880208333334039</v>
      </c>
      <c r="C2019" s="76">
        <f t="shared" ca="1" si="193"/>
        <v>103.43229166666596</v>
      </c>
      <c r="D2019" s="76">
        <f t="shared" ca="1" si="193"/>
        <v>122.65625</v>
      </c>
      <c r="E2019" s="76">
        <f t="shared" ca="1" si="193"/>
        <v>143.43229166666808</v>
      </c>
      <c r="F2019" s="76">
        <f t="shared" ca="1" si="193"/>
        <v>162.984375</v>
      </c>
      <c r="G2019" s="76">
        <f t="shared" ca="1" si="193"/>
        <v>187.3125</v>
      </c>
      <c r="H2019" s="77">
        <f t="shared" ca="1" si="193"/>
        <v>202.08854166666808</v>
      </c>
    </row>
    <row r="2020" spans="1:8" ht="15.75" thickBot="1" x14ac:dyDescent="0.3">
      <c r="A2020" s="75">
        <f t="shared" ca="1" si="191"/>
        <v>138.75</v>
      </c>
      <c r="B2020" s="76">
        <f t="shared" ca="1" si="193"/>
        <v>73.906250000000711</v>
      </c>
      <c r="C2020" s="76">
        <f t="shared" ca="1" si="193"/>
        <v>103.46874999999929</v>
      </c>
      <c r="D2020" s="76">
        <f t="shared" ca="1" si="193"/>
        <v>122.6875</v>
      </c>
      <c r="E2020" s="76">
        <f t="shared" ca="1" si="193"/>
        <v>143.46875000000142</v>
      </c>
      <c r="F2020" s="76">
        <f t="shared" ca="1" si="193"/>
        <v>163.03125</v>
      </c>
      <c r="G2020" s="76">
        <f t="shared" ca="1" si="193"/>
        <v>187.375</v>
      </c>
      <c r="H2020" s="77">
        <f t="shared" ca="1" si="193"/>
        <v>202.15625000000142</v>
      </c>
    </row>
    <row r="2021" spans="1:8" ht="15.75" thickBot="1" x14ac:dyDescent="0.3">
      <c r="A2021" s="75">
        <f t="shared" ca="1" si="191"/>
        <v>138.875</v>
      </c>
      <c r="B2021" s="76">
        <f t="shared" ca="1" si="193"/>
        <v>73.932291666667382</v>
      </c>
      <c r="C2021" s="76">
        <f t="shared" ca="1" si="193"/>
        <v>103.50520833333262</v>
      </c>
      <c r="D2021" s="76">
        <f t="shared" ca="1" si="193"/>
        <v>122.71875</v>
      </c>
      <c r="E2021" s="76">
        <f t="shared" ca="1" si="193"/>
        <v>143.50520833333476</v>
      </c>
      <c r="F2021" s="76">
        <f t="shared" ca="1" si="193"/>
        <v>163.078125</v>
      </c>
      <c r="G2021" s="76">
        <f t="shared" ca="1" si="193"/>
        <v>187.4375</v>
      </c>
      <c r="H2021" s="77">
        <f t="shared" ca="1" si="193"/>
        <v>202.22395833333476</v>
      </c>
    </row>
    <row r="2022" spans="1:8" ht="15.75" thickBot="1" x14ac:dyDescent="0.3">
      <c r="A2022" s="75">
        <f t="shared" ca="1" si="191"/>
        <v>139</v>
      </c>
      <c r="B2022" s="76">
        <f t="shared" ca="1" si="193"/>
        <v>73.958333333334053</v>
      </c>
      <c r="C2022" s="76">
        <f t="shared" ca="1" si="193"/>
        <v>103.54166666666595</v>
      </c>
      <c r="D2022" s="76">
        <f t="shared" ca="1" si="193"/>
        <v>122.75</v>
      </c>
      <c r="E2022" s="76">
        <f t="shared" ca="1" si="193"/>
        <v>143.54166666666811</v>
      </c>
      <c r="F2022" s="76">
        <f t="shared" ca="1" si="193"/>
        <v>163.125</v>
      </c>
      <c r="G2022" s="76">
        <f t="shared" ca="1" si="193"/>
        <v>187.5</v>
      </c>
      <c r="H2022" s="77">
        <f t="shared" ca="1" si="193"/>
        <v>202.29166666666811</v>
      </c>
    </row>
    <row r="2023" spans="1:8" ht="15.75" thickBot="1" x14ac:dyDescent="0.3">
      <c r="A2023" s="75">
        <f t="shared" ca="1" si="191"/>
        <v>139.125</v>
      </c>
      <c r="B2023" s="76">
        <f t="shared" ca="1" si="193"/>
        <v>73.984375000000725</v>
      </c>
      <c r="C2023" s="76">
        <f t="shared" ca="1" si="193"/>
        <v>103.57812499999928</v>
      </c>
      <c r="D2023" s="76">
        <f t="shared" ca="1" si="193"/>
        <v>122.78125</v>
      </c>
      <c r="E2023" s="76">
        <f t="shared" ca="1" si="193"/>
        <v>143.57812500000145</v>
      </c>
      <c r="F2023" s="76">
        <f t="shared" ca="1" si="193"/>
        <v>163.171875</v>
      </c>
      <c r="G2023" s="76">
        <f t="shared" ca="1" si="193"/>
        <v>187.5625</v>
      </c>
      <c r="H2023" s="77">
        <f t="shared" ca="1" si="193"/>
        <v>202.35937500000145</v>
      </c>
    </row>
    <row r="2024" spans="1:8" ht="15.75" thickBot="1" x14ac:dyDescent="0.3">
      <c r="A2024" s="75">
        <f t="shared" ca="1" si="191"/>
        <v>139.25</v>
      </c>
      <c r="B2024" s="76">
        <f t="shared" ca="1" si="193"/>
        <v>74.010416666667396</v>
      </c>
      <c r="C2024" s="76">
        <f t="shared" ca="1" si="193"/>
        <v>103.6145833333326</v>
      </c>
      <c r="D2024" s="76">
        <f t="shared" ca="1" si="193"/>
        <v>122.8125</v>
      </c>
      <c r="E2024" s="76">
        <f t="shared" ca="1" si="193"/>
        <v>143.61458333333479</v>
      </c>
      <c r="F2024" s="76">
        <f t="shared" ca="1" si="193"/>
        <v>163.21875</v>
      </c>
      <c r="G2024" s="76">
        <f t="shared" ca="1" si="193"/>
        <v>187.625</v>
      </c>
      <c r="H2024" s="77">
        <f t="shared" ca="1" si="193"/>
        <v>202.42708333333479</v>
      </c>
    </row>
    <row r="2025" spans="1:8" ht="15.75" thickBot="1" x14ac:dyDescent="0.3">
      <c r="A2025" s="75">
        <f t="shared" ca="1" si="191"/>
        <v>139.375</v>
      </c>
      <c r="B2025" s="76">
        <f t="shared" ca="1" si="193"/>
        <v>74.036458333334068</v>
      </c>
      <c r="C2025" s="76">
        <f t="shared" ca="1" si="193"/>
        <v>103.65104166666593</v>
      </c>
      <c r="D2025" s="76">
        <f t="shared" ca="1" si="193"/>
        <v>122.84375</v>
      </c>
      <c r="E2025" s="76">
        <f t="shared" ca="1" si="193"/>
        <v>143.65104166666814</v>
      </c>
      <c r="F2025" s="76">
        <f t="shared" ca="1" si="193"/>
        <v>163.265625</v>
      </c>
      <c r="G2025" s="76">
        <f t="shared" ca="1" si="193"/>
        <v>187.6875</v>
      </c>
      <c r="H2025" s="77">
        <f t="shared" ca="1" si="193"/>
        <v>202.49479166666814</v>
      </c>
    </row>
    <row r="2026" spans="1:8" ht="15.75" thickBot="1" x14ac:dyDescent="0.3">
      <c r="A2026" s="75">
        <f t="shared" ca="1" si="191"/>
        <v>139.5</v>
      </c>
      <c r="B2026" s="76">
        <f t="shared" ca="1" si="193"/>
        <v>74.062500000000739</v>
      </c>
      <c r="C2026" s="76">
        <f t="shared" ca="1" si="193"/>
        <v>103.68749999999926</v>
      </c>
      <c r="D2026" s="76">
        <f t="shared" ca="1" si="193"/>
        <v>122.875</v>
      </c>
      <c r="E2026" s="76">
        <f t="shared" ca="1" si="193"/>
        <v>143.68750000000148</v>
      </c>
      <c r="F2026" s="76">
        <f t="shared" ca="1" si="193"/>
        <v>163.3125</v>
      </c>
      <c r="G2026" s="76">
        <f t="shared" ca="1" si="193"/>
        <v>187.75</v>
      </c>
      <c r="H2026" s="77">
        <f t="shared" ca="1" si="193"/>
        <v>202.56250000000148</v>
      </c>
    </row>
    <row r="2027" spans="1:8" ht="15.75" thickBot="1" x14ac:dyDescent="0.3">
      <c r="A2027" s="75">
        <f t="shared" ca="1" si="191"/>
        <v>139.625</v>
      </c>
      <c r="B2027" s="76">
        <f t="shared" ca="1" si="193"/>
        <v>74.08854166666741</v>
      </c>
      <c r="C2027" s="76">
        <f t="shared" ca="1" si="193"/>
        <v>103.72395833333259</v>
      </c>
      <c r="D2027" s="76">
        <f t="shared" ca="1" si="193"/>
        <v>122.90625</v>
      </c>
      <c r="E2027" s="76">
        <f t="shared" ca="1" si="193"/>
        <v>143.72395833333482</v>
      </c>
      <c r="F2027" s="76">
        <f t="shared" ca="1" si="193"/>
        <v>163.359375</v>
      </c>
      <c r="G2027" s="76">
        <f t="shared" ca="1" si="193"/>
        <v>187.8125</v>
      </c>
      <c r="H2027" s="77">
        <f t="shared" ca="1" si="193"/>
        <v>202.63020833333482</v>
      </c>
    </row>
    <row r="2028" spans="1:8" ht="15.75" thickBot="1" x14ac:dyDescent="0.3">
      <c r="A2028" s="75">
        <f t="shared" ca="1" si="191"/>
        <v>139.75</v>
      </c>
      <c r="B2028" s="76">
        <f t="shared" ca="1" si="193"/>
        <v>74.114583333334082</v>
      </c>
      <c r="C2028" s="76">
        <f t="shared" ca="1" si="193"/>
        <v>103.76041666666592</v>
      </c>
      <c r="D2028" s="76">
        <f t="shared" ca="1" si="193"/>
        <v>122.9375</v>
      </c>
      <c r="E2028" s="76">
        <f t="shared" ca="1" si="193"/>
        <v>143.76041666666816</v>
      </c>
      <c r="F2028" s="76">
        <f t="shared" ca="1" si="193"/>
        <v>163.40625</v>
      </c>
      <c r="G2028" s="76">
        <f t="shared" ca="1" si="193"/>
        <v>187.875</v>
      </c>
      <c r="H2028" s="77">
        <f t="shared" ca="1" si="193"/>
        <v>202.69791666666816</v>
      </c>
    </row>
    <row r="2029" spans="1:8" ht="15.75" thickBot="1" x14ac:dyDescent="0.3">
      <c r="A2029" s="75">
        <f t="shared" ca="1" si="191"/>
        <v>139.875</v>
      </c>
      <c r="B2029" s="76">
        <f t="shared" ca="1" si="193"/>
        <v>74.140625000000753</v>
      </c>
      <c r="C2029" s="76">
        <f t="shared" ca="1" si="193"/>
        <v>103.79687499999925</v>
      </c>
      <c r="D2029" s="76">
        <f t="shared" ca="1" si="193"/>
        <v>122.96875</v>
      </c>
      <c r="E2029" s="76">
        <f t="shared" ca="1" si="193"/>
        <v>143.79687500000151</v>
      </c>
      <c r="F2029" s="76">
        <f t="shared" ca="1" si="193"/>
        <v>163.453125</v>
      </c>
      <c r="G2029" s="76">
        <f t="shared" ca="1" si="193"/>
        <v>187.9375</v>
      </c>
      <c r="H2029" s="77">
        <f t="shared" ca="1" si="193"/>
        <v>202.76562500000151</v>
      </c>
    </row>
    <row r="2030" spans="1:8" ht="15.75" thickBot="1" x14ac:dyDescent="0.3">
      <c r="A2030" s="75">
        <f t="shared" ca="1" si="191"/>
        <v>140</v>
      </c>
      <c r="B2030" s="76">
        <f t="shared" ca="1" si="193"/>
        <v>74.166666666667425</v>
      </c>
      <c r="C2030" s="76">
        <f t="shared" ca="1" si="193"/>
        <v>103.83333333333258</v>
      </c>
      <c r="D2030" s="76">
        <f t="shared" ca="1" si="193"/>
        <v>123</v>
      </c>
      <c r="E2030" s="76">
        <f t="shared" ca="1" si="193"/>
        <v>143.83333333333485</v>
      </c>
      <c r="F2030" s="76">
        <f t="shared" ca="1" si="193"/>
        <v>163.5</v>
      </c>
      <c r="G2030" s="76">
        <f t="shared" ca="1" si="193"/>
        <v>188</v>
      </c>
      <c r="H2030" s="77">
        <f t="shared" ca="1" si="193"/>
        <v>202.83333333333485</v>
      </c>
    </row>
    <row r="2031" spans="1:8" ht="15.75" thickBot="1" x14ac:dyDescent="0.3">
      <c r="A2031" s="75">
        <f t="shared" ca="1" si="191"/>
        <v>140.125</v>
      </c>
      <c r="B2031" s="76">
        <f t="shared" ca="1" si="193"/>
        <v>74.192708333334096</v>
      </c>
      <c r="C2031" s="76">
        <f t="shared" ca="1" si="193"/>
        <v>103.8697916666659</v>
      </c>
      <c r="D2031" s="76">
        <f t="shared" ca="1" si="193"/>
        <v>123.03125</v>
      </c>
      <c r="E2031" s="76">
        <f t="shared" ca="1" si="193"/>
        <v>143.86979166666819</v>
      </c>
      <c r="F2031" s="76">
        <f t="shared" ca="1" si="193"/>
        <v>163.546875</v>
      </c>
      <c r="G2031" s="76">
        <f t="shared" ca="1" si="193"/>
        <v>188.0625</v>
      </c>
      <c r="H2031" s="77">
        <f t="shared" ca="1" si="193"/>
        <v>202.90104166666819</v>
      </c>
    </row>
    <row r="2032" spans="1:8" ht="15.75" thickBot="1" x14ac:dyDescent="0.3">
      <c r="A2032" s="75">
        <f t="shared" ca="1" si="191"/>
        <v>140.25</v>
      </c>
      <c r="B2032" s="76">
        <f t="shared" ref="B2032:H2047" ca="1" si="194">IF($A2032="","",((B$2065-B$1873)/192)+B2031)</f>
        <v>74.218750000000767</v>
      </c>
      <c r="C2032" s="76">
        <f t="shared" ca="1" si="194"/>
        <v>103.90624999999923</v>
      </c>
      <c r="D2032" s="76">
        <f t="shared" ca="1" si="194"/>
        <v>123.0625</v>
      </c>
      <c r="E2032" s="76">
        <f t="shared" ca="1" si="194"/>
        <v>143.90625000000153</v>
      </c>
      <c r="F2032" s="76">
        <f t="shared" ca="1" si="194"/>
        <v>163.59375</v>
      </c>
      <c r="G2032" s="76">
        <f t="shared" ca="1" si="194"/>
        <v>188.125</v>
      </c>
      <c r="H2032" s="77">
        <f t="shared" ca="1" si="194"/>
        <v>202.96875000000153</v>
      </c>
    </row>
    <row r="2033" spans="1:8" ht="15.75" thickBot="1" x14ac:dyDescent="0.3">
      <c r="A2033" s="75">
        <f t="shared" ca="1" si="191"/>
        <v>140.375</v>
      </c>
      <c r="B2033" s="76">
        <f t="shared" ca="1" si="194"/>
        <v>74.244791666667439</v>
      </c>
      <c r="C2033" s="76">
        <f t="shared" ca="1" si="194"/>
        <v>103.94270833333256</v>
      </c>
      <c r="D2033" s="76">
        <f t="shared" ca="1" si="194"/>
        <v>123.09375</v>
      </c>
      <c r="E2033" s="76">
        <f t="shared" ca="1" si="194"/>
        <v>143.94270833333488</v>
      </c>
      <c r="F2033" s="76">
        <f t="shared" ca="1" si="194"/>
        <v>163.640625</v>
      </c>
      <c r="G2033" s="76">
        <f t="shared" ca="1" si="194"/>
        <v>188.1875</v>
      </c>
      <c r="H2033" s="77">
        <f t="shared" ca="1" si="194"/>
        <v>203.03645833333488</v>
      </c>
    </row>
    <row r="2034" spans="1:8" ht="15.75" thickBot="1" x14ac:dyDescent="0.3">
      <c r="A2034" s="75">
        <f t="shared" ca="1" si="191"/>
        <v>140.5</v>
      </c>
      <c r="B2034" s="76">
        <f t="shared" ca="1" si="194"/>
        <v>74.27083333333411</v>
      </c>
      <c r="C2034" s="76">
        <f t="shared" ca="1" si="194"/>
        <v>103.97916666666589</v>
      </c>
      <c r="D2034" s="76">
        <f t="shared" ca="1" si="194"/>
        <v>123.125</v>
      </c>
      <c r="E2034" s="76">
        <f t="shared" ca="1" si="194"/>
        <v>143.97916666666822</v>
      </c>
      <c r="F2034" s="76">
        <f t="shared" ca="1" si="194"/>
        <v>163.6875</v>
      </c>
      <c r="G2034" s="76">
        <f t="shared" ca="1" si="194"/>
        <v>188.25</v>
      </c>
      <c r="H2034" s="77">
        <f t="shared" ca="1" si="194"/>
        <v>203.10416666666822</v>
      </c>
    </row>
    <row r="2035" spans="1:8" ht="15.75" thickBot="1" x14ac:dyDescent="0.3">
      <c r="A2035" s="75">
        <f t="shared" ca="1" si="191"/>
        <v>140.625</v>
      </c>
      <c r="B2035" s="76">
        <f t="shared" ca="1" si="194"/>
        <v>74.296875000000782</v>
      </c>
      <c r="C2035" s="76">
        <f t="shared" ca="1" si="194"/>
        <v>104.01562499999922</v>
      </c>
      <c r="D2035" s="76">
        <f t="shared" ca="1" si="194"/>
        <v>123.15625</v>
      </c>
      <c r="E2035" s="76">
        <f t="shared" ca="1" si="194"/>
        <v>144.01562500000156</v>
      </c>
      <c r="F2035" s="76">
        <f t="shared" ca="1" si="194"/>
        <v>163.734375</v>
      </c>
      <c r="G2035" s="76">
        <f t="shared" ca="1" si="194"/>
        <v>188.3125</v>
      </c>
      <c r="H2035" s="77">
        <f t="shared" ca="1" si="194"/>
        <v>203.17187500000156</v>
      </c>
    </row>
    <row r="2036" spans="1:8" ht="15.75" thickBot="1" x14ac:dyDescent="0.3">
      <c r="A2036" s="75">
        <f t="shared" ca="1" si="191"/>
        <v>140.75</v>
      </c>
      <c r="B2036" s="76">
        <f t="shared" ca="1" si="194"/>
        <v>74.322916666667453</v>
      </c>
      <c r="C2036" s="76">
        <f t="shared" ca="1" si="194"/>
        <v>104.05208333333255</v>
      </c>
      <c r="D2036" s="76">
        <f t="shared" ca="1" si="194"/>
        <v>123.1875</v>
      </c>
      <c r="E2036" s="76">
        <f t="shared" ca="1" si="194"/>
        <v>144.05208333333491</v>
      </c>
      <c r="F2036" s="76">
        <f t="shared" ca="1" si="194"/>
        <v>163.78125</v>
      </c>
      <c r="G2036" s="76">
        <f t="shared" ca="1" si="194"/>
        <v>188.375</v>
      </c>
      <c r="H2036" s="77">
        <f t="shared" ca="1" si="194"/>
        <v>203.23958333333491</v>
      </c>
    </row>
    <row r="2037" spans="1:8" ht="15.75" thickBot="1" x14ac:dyDescent="0.3">
      <c r="A2037" s="75">
        <f t="shared" ca="1" si="191"/>
        <v>140.875</v>
      </c>
      <c r="B2037" s="76">
        <f t="shared" ca="1" si="194"/>
        <v>74.348958333334124</v>
      </c>
      <c r="C2037" s="76">
        <f t="shared" ca="1" si="194"/>
        <v>104.08854166666588</v>
      </c>
      <c r="D2037" s="76">
        <f t="shared" ca="1" si="194"/>
        <v>123.21875</v>
      </c>
      <c r="E2037" s="76">
        <f t="shared" ca="1" si="194"/>
        <v>144.08854166666825</v>
      </c>
      <c r="F2037" s="76">
        <f t="shared" ca="1" si="194"/>
        <v>163.828125</v>
      </c>
      <c r="G2037" s="76">
        <f t="shared" ca="1" si="194"/>
        <v>188.4375</v>
      </c>
      <c r="H2037" s="77">
        <f t="shared" ca="1" si="194"/>
        <v>203.30729166666825</v>
      </c>
    </row>
    <row r="2038" spans="1:8" ht="15.75" thickBot="1" x14ac:dyDescent="0.3">
      <c r="A2038" s="75">
        <f t="shared" ca="1" si="191"/>
        <v>141</v>
      </c>
      <c r="B2038" s="76">
        <f t="shared" ca="1" si="194"/>
        <v>74.375000000000796</v>
      </c>
      <c r="C2038" s="76">
        <f t="shared" ca="1" si="194"/>
        <v>104.1249999999992</v>
      </c>
      <c r="D2038" s="76">
        <f t="shared" ca="1" si="194"/>
        <v>123.25</v>
      </c>
      <c r="E2038" s="76">
        <f t="shared" ca="1" si="194"/>
        <v>144.12500000000159</v>
      </c>
      <c r="F2038" s="76">
        <f t="shared" ca="1" si="194"/>
        <v>163.875</v>
      </c>
      <c r="G2038" s="76">
        <f t="shared" ca="1" si="194"/>
        <v>188.5</v>
      </c>
      <c r="H2038" s="77">
        <f t="shared" ca="1" si="194"/>
        <v>203.37500000000159</v>
      </c>
    </row>
    <row r="2039" spans="1:8" ht="15.75" thickBot="1" x14ac:dyDescent="0.3">
      <c r="A2039" s="75">
        <f t="shared" ca="1" si="191"/>
        <v>141.125</v>
      </c>
      <c r="B2039" s="76">
        <f t="shared" ca="1" si="194"/>
        <v>74.401041666667467</v>
      </c>
      <c r="C2039" s="76">
        <f t="shared" ca="1" si="194"/>
        <v>104.16145833333253</v>
      </c>
      <c r="D2039" s="76">
        <f t="shared" ca="1" si="194"/>
        <v>123.28125</v>
      </c>
      <c r="E2039" s="76">
        <f t="shared" ca="1" si="194"/>
        <v>144.16145833333493</v>
      </c>
      <c r="F2039" s="76">
        <f t="shared" ca="1" si="194"/>
        <v>163.921875</v>
      </c>
      <c r="G2039" s="76">
        <f t="shared" ca="1" si="194"/>
        <v>188.5625</v>
      </c>
      <c r="H2039" s="77">
        <f t="shared" ca="1" si="194"/>
        <v>203.44270833333493</v>
      </c>
    </row>
    <row r="2040" spans="1:8" ht="15.75" thickBot="1" x14ac:dyDescent="0.3">
      <c r="A2040" s="75">
        <f t="shared" ca="1" si="191"/>
        <v>141.25</v>
      </c>
      <c r="B2040" s="76">
        <f t="shared" ca="1" si="194"/>
        <v>74.427083333334139</v>
      </c>
      <c r="C2040" s="76">
        <f t="shared" ca="1" si="194"/>
        <v>104.19791666666586</v>
      </c>
      <c r="D2040" s="76">
        <f t="shared" ca="1" si="194"/>
        <v>123.3125</v>
      </c>
      <c r="E2040" s="76">
        <f t="shared" ca="1" si="194"/>
        <v>144.19791666666828</v>
      </c>
      <c r="F2040" s="76">
        <f t="shared" ca="1" si="194"/>
        <v>163.96875</v>
      </c>
      <c r="G2040" s="76">
        <f t="shared" ca="1" si="194"/>
        <v>188.625</v>
      </c>
      <c r="H2040" s="77">
        <f t="shared" ca="1" si="194"/>
        <v>203.51041666666828</v>
      </c>
    </row>
    <row r="2041" spans="1:8" ht="15.75" thickBot="1" x14ac:dyDescent="0.3">
      <c r="A2041" s="75">
        <f t="shared" ca="1" si="191"/>
        <v>141.375</v>
      </c>
      <c r="B2041" s="76">
        <f t="shared" ca="1" si="194"/>
        <v>74.45312500000081</v>
      </c>
      <c r="C2041" s="76">
        <f t="shared" ca="1" si="194"/>
        <v>104.23437499999919</v>
      </c>
      <c r="D2041" s="76">
        <f t="shared" ca="1" si="194"/>
        <v>123.34375</v>
      </c>
      <c r="E2041" s="76">
        <f t="shared" ca="1" si="194"/>
        <v>144.23437500000162</v>
      </c>
      <c r="F2041" s="76">
        <f t="shared" ca="1" si="194"/>
        <v>164.015625</v>
      </c>
      <c r="G2041" s="76">
        <f t="shared" ca="1" si="194"/>
        <v>188.6875</v>
      </c>
      <c r="H2041" s="77">
        <f t="shared" ca="1" si="194"/>
        <v>203.57812500000162</v>
      </c>
    </row>
    <row r="2042" spans="1:8" ht="15.75" thickBot="1" x14ac:dyDescent="0.3">
      <c r="A2042" s="75">
        <f t="shared" ca="1" si="191"/>
        <v>141.5</v>
      </c>
      <c r="B2042" s="76">
        <f t="shared" ca="1" si="194"/>
        <v>74.479166666667481</v>
      </c>
      <c r="C2042" s="76">
        <f t="shared" ca="1" si="194"/>
        <v>104.27083333333252</v>
      </c>
      <c r="D2042" s="76">
        <f t="shared" ca="1" si="194"/>
        <v>123.375</v>
      </c>
      <c r="E2042" s="76">
        <f t="shared" ca="1" si="194"/>
        <v>144.27083333333496</v>
      </c>
      <c r="F2042" s="76">
        <f t="shared" ca="1" si="194"/>
        <v>164.0625</v>
      </c>
      <c r="G2042" s="76">
        <f t="shared" ca="1" si="194"/>
        <v>188.75</v>
      </c>
      <c r="H2042" s="77">
        <f t="shared" ca="1" si="194"/>
        <v>203.64583333333496</v>
      </c>
    </row>
    <row r="2043" spans="1:8" ht="15.75" thickBot="1" x14ac:dyDescent="0.3">
      <c r="A2043" s="75">
        <f t="shared" ca="1" si="191"/>
        <v>141.625</v>
      </c>
      <c r="B2043" s="76">
        <f t="shared" ca="1" si="194"/>
        <v>74.505208333334153</v>
      </c>
      <c r="C2043" s="76">
        <f t="shared" ca="1" si="194"/>
        <v>104.30729166666585</v>
      </c>
      <c r="D2043" s="76">
        <f t="shared" ca="1" si="194"/>
        <v>123.40625</v>
      </c>
      <c r="E2043" s="76">
        <f t="shared" ca="1" si="194"/>
        <v>144.30729166666831</v>
      </c>
      <c r="F2043" s="76">
        <f t="shared" ca="1" si="194"/>
        <v>164.109375</v>
      </c>
      <c r="G2043" s="76">
        <f t="shared" ca="1" si="194"/>
        <v>188.8125</v>
      </c>
      <c r="H2043" s="77">
        <f t="shared" ca="1" si="194"/>
        <v>203.71354166666831</v>
      </c>
    </row>
    <row r="2044" spans="1:8" ht="15.75" thickBot="1" x14ac:dyDescent="0.3">
      <c r="A2044" s="75">
        <f t="shared" ca="1" si="191"/>
        <v>141.75</v>
      </c>
      <c r="B2044" s="76">
        <f t="shared" ca="1" si="194"/>
        <v>74.531250000000824</v>
      </c>
      <c r="C2044" s="76">
        <f t="shared" ca="1" si="194"/>
        <v>104.34374999999918</v>
      </c>
      <c r="D2044" s="76">
        <f t="shared" ca="1" si="194"/>
        <v>123.4375</v>
      </c>
      <c r="E2044" s="76">
        <f t="shared" ca="1" si="194"/>
        <v>144.34375000000165</v>
      </c>
      <c r="F2044" s="76">
        <f t="shared" ca="1" si="194"/>
        <v>164.15625</v>
      </c>
      <c r="G2044" s="76">
        <f t="shared" ca="1" si="194"/>
        <v>188.875</v>
      </c>
      <c r="H2044" s="77">
        <f t="shared" ca="1" si="194"/>
        <v>203.78125000000165</v>
      </c>
    </row>
    <row r="2045" spans="1:8" ht="15.75" thickBot="1" x14ac:dyDescent="0.3">
      <c r="A2045" s="75">
        <f t="shared" ca="1" si="191"/>
        <v>141.875</v>
      </c>
      <c r="B2045" s="76">
        <f t="shared" ca="1" si="194"/>
        <v>74.557291666667496</v>
      </c>
      <c r="C2045" s="76">
        <f t="shared" ca="1" si="194"/>
        <v>104.3802083333325</v>
      </c>
      <c r="D2045" s="76">
        <f t="shared" ca="1" si="194"/>
        <v>123.46875</v>
      </c>
      <c r="E2045" s="76">
        <f t="shared" ca="1" si="194"/>
        <v>144.38020833333499</v>
      </c>
      <c r="F2045" s="76">
        <f t="shared" ca="1" si="194"/>
        <v>164.203125</v>
      </c>
      <c r="G2045" s="76">
        <f t="shared" ca="1" si="194"/>
        <v>188.9375</v>
      </c>
      <c r="H2045" s="77">
        <f t="shared" ca="1" si="194"/>
        <v>203.84895833333499</v>
      </c>
    </row>
    <row r="2046" spans="1:8" ht="15.75" thickBot="1" x14ac:dyDescent="0.3">
      <c r="A2046" s="75">
        <f t="shared" ca="1" si="191"/>
        <v>142</v>
      </c>
      <c r="B2046" s="76">
        <f t="shared" ca="1" si="194"/>
        <v>74.583333333334167</v>
      </c>
      <c r="C2046" s="76">
        <f t="shared" ca="1" si="194"/>
        <v>104.41666666666583</v>
      </c>
      <c r="D2046" s="76">
        <f t="shared" ca="1" si="194"/>
        <v>123.5</v>
      </c>
      <c r="E2046" s="76">
        <f t="shared" ca="1" si="194"/>
        <v>144.41666666666833</v>
      </c>
      <c r="F2046" s="76">
        <f t="shared" ca="1" si="194"/>
        <v>164.25</v>
      </c>
      <c r="G2046" s="76">
        <f t="shared" ca="1" si="194"/>
        <v>189</v>
      </c>
      <c r="H2046" s="77">
        <f t="shared" ca="1" si="194"/>
        <v>203.91666666666833</v>
      </c>
    </row>
    <row r="2047" spans="1:8" ht="15.75" thickBot="1" x14ac:dyDescent="0.3">
      <c r="A2047" s="75">
        <f t="shared" ca="1" si="191"/>
        <v>142.125</v>
      </c>
      <c r="B2047" s="76">
        <f t="shared" ca="1" si="194"/>
        <v>74.609375000000838</v>
      </c>
      <c r="C2047" s="76">
        <f t="shared" ca="1" si="194"/>
        <v>104.45312499999916</v>
      </c>
      <c r="D2047" s="76">
        <f t="shared" ca="1" si="194"/>
        <v>123.53125</v>
      </c>
      <c r="E2047" s="76">
        <f t="shared" ca="1" si="194"/>
        <v>144.45312500000168</v>
      </c>
      <c r="F2047" s="76">
        <f t="shared" ca="1" si="194"/>
        <v>164.296875</v>
      </c>
      <c r="G2047" s="76">
        <f t="shared" ca="1" si="194"/>
        <v>189.0625</v>
      </c>
      <c r="H2047" s="77">
        <f t="shared" ca="1" si="194"/>
        <v>203.98437500000168</v>
      </c>
    </row>
    <row r="2048" spans="1:8" ht="15.75" thickBot="1" x14ac:dyDescent="0.3">
      <c r="A2048" s="75">
        <f t="shared" ca="1" si="191"/>
        <v>142.25</v>
      </c>
      <c r="B2048" s="76">
        <f t="shared" ref="B2048:H2061" ca="1" si="195">IF($A2048="","",((B$2065-B$1873)/192)+B2047)</f>
        <v>74.63541666666751</v>
      </c>
      <c r="C2048" s="76">
        <f t="shared" ca="1" si="195"/>
        <v>104.48958333333249</v>
      </c>
      <c r="D2048" s="76">
        <f t="shared" ca="1" si="195"/>
        <v>123.5625</v>
      </c>
      <c r="E2048" s="76">
        <f t="shared" ca="1" si="195"/>
        <v>144.48958333333502</v>
      </c>
      <c r="F2048" s="76">
        <f t="shared" ca="1" si="195"/>
        <v>164.34375</v>
      </c>
      <c r="G2048" s="76">
        <f t="shared" ca="1" si="195"/>
        <v>189.125</v>
      </c>
      <c r="H2048" s="77">
        <f t="shared" ca="1" si="195"/>
        <v>204.05208333333502</v>
      </c>
    </row>
    <row r="2049" spans="1:8" ht="15.75" thickBot="1" x14ac:dyDescent="0.3">
      <c r="A2049" s="75">
        <f t="shared" ca="1" si="191"/>
        <v>142.375</v>
      </c>
      <c r="B2049" s="76">
        <f t="shared" ca="1" si="195"/>
        <v>74.661458333334181</v>
      </c>
      <c r="C2049" s="76">
        <f t="shared" ca="1" si="195"/>
        <v>104.52604166666582</v>
      </c>
      <c r="D2049" s="76">
        <f t="shared" ca="1" si="195"/>
        <v>123.59375</v>
      </c>
      <c r="E2049" s="76">
        <f t="shared" ca="1" si="195"/>
        <v>144.52604166666836</v>
      </c>
      <c r="F2049" s="76">
        <f t="shared" ca="1" si="195"/>
        <v>164.390625</v>
      </c>
      <c r="G2049" s="76">
        <f t="shared" ca="1" si="195"/>
        <v>189.1875</v>
      </c>
      <c r="H2049" s="77">
        <f t="shared" ca="1" si="195"/>
        <v>204.11979166666836</v>
      </c>
    </row>
    <row r="2050" spans="1:8" ht="15.75" thickBot="1" x14ac:dyDescent="0.3">
      <c r="A2050" s="75">
        <f t="shared" ca="1" si="191"/>
        <v>142.5</v>
      </c>
      <c r="B2050" s="76">
        <f t="shared" ca="1" si="195"/>
        <v>74.687500000000853</v>
      </c>
      <c r="C2050" s="76">
        <f t="shared" ca="1" si="195"/>
        <v>104.56249999999915</v>
      </c>
      <c r="D2050" s="76">
        <f t="shared" ca="1" si="195"/>
        <v>123.625</v>
      </c>
      <c r="E2050" s="76">
        <f t="shared" ca="1" si="195"/>
        <v>144.56250000000171</v>
      </c>
      <c r="F2050" s="76">
        <f t="shared" ca="1" si="195"/>
        <v>164.4375</v>
      </c>
      <c r="G2050" s="76">
        <f t="shared" ca="1" si="195"/>
        <v>189.25</v>
      </c>
      <c r="H2050" s="77">
        <f t="shared" ca="1" si="195"/>
        <v>204.18750000000171</v>
      </c>
    </row>
    <row r="2051" spans="1:8" ht="15.75" thickBot="1" x14ac:dyDescent="0.3">
      <c r="A2051" s="75">
        <f t="shared" ca="1" si="191"/>
        <v>142.625</v>
      </c>
      <c r="B2051" s="76">
        <f t="shared" ca="1" si="195"/>
        <v>74.713541666667524</v>
      </c>
      <c r="C2051" s="76">
        <f t="shared" ca="1" si="195"/>
        <v>104.59895833333248</v>
      </c>
      <c r="D2051" s="76">
        <f t="shared" ca="1" si="195"/>
        <v>123.65625</v>
      </c>
      <c r="E2051" s="76">
        <f t="shared" ca="1" si="195"/>
        <v>144.59895833333505</v>
      </c>
      <c r="F2051" s="76">
        <f t="shared" ca="1" si="195"/>
        <v>164.484375</v>
      </c>
      <c r="G2051" s="76">
        <f t="shared" ca="1" si="195"/>
        <v>189.3125</v>
      </c>
      <c r="H2051" s="77">
        <f t="shared" ca="1" si="195"/>
        <v>204.25520833333505</v>
      </c>
    </row>
    <row r="2052" spans="1:8" ht="15.75" thickBot="1" x14ac:dyDescent="0.3">
      <c r="A2052" s="75">
        <f t="shared" ca="1" si="191"/>
        <v>142.75</v>
      </c>
      <c r="B2052" s="76">
        <f t="shared" ca="1" si="195"/>
        <v>74.739583333334195</v>
      </c>
      <c r="C2052" s="76">
        <f t="shared" ca="1" si="195"/>
        <v>104.6354166666658</v>
      </c>
      <c r="D2052" s="76">
        <f t="shared" ca="1" si="195"/>
        <v>123.6875</v>
      </c>
      <c r="E2052" s="76">
        <f t="shared" ca="1" si="195"/>
        <v>144.63541666666839</v>
      </c>
      <c r="F2052" s="76">
        <f t="shared" ca="1" si="195"/>
        <v>164.53125</v>
      </c>
      <c r="G2052" s="76">
        <f t="shared" ca="1" si="195"/>
        <v>189.375</v>
      </c>
      <c r="H2052" s="77">
        <f t="shared" ca="1" si="195"/>
        <v>204.32291666666839</v>
      </c>
    </row>
    <row r="2053" spans="1:8" ht="15.75" thickBot="1" x14ac:dyDescent="0.3">
      <c r="A2053" s="75">
        <f t="shared" ca="1" si="191"/>
        <v>142.875</v>
      </c>
      <c r="B2053" s="76">
        <f t="shared" ca="1" si="195"/>
        <v>74.765625000000867</v>
      </c>
      <c r="C2053" s="76">
        <f t="shared" ca="1" si="195"/>
        <v>104.67187499999913</v>
      </c>
      <c r="D2053" s="76">
        <f t="shared" ca="1" si="195"/>
        <v>123.71875</v>
      </c>
      <c r="E2053" s="76">
        <f t="shared" ca="1" si="195"/>
        <v>144.67187500000173</v>
      </c>
      <c r="F2053" s="76">
        <f t="shared" ca="1" si="195"/>
        <v>164.578125</v>
      </c>
      <c r="G2053" s="76">
        <f t="shared" ca="1" si="195"/>
        <v>189.4375</v>
      </c>
      <c r="H2053" s="77">
        <f t="shared" ca="1" si="195"/>
        <v>204.39062500000173</v>
      </c>
    </row>
    <row r="2054" spans="1:8" ht="15.75" thickBot="1" x14ac:dyDescent="0.3">
      <c r="A2054" s="75">
        <f t="shared" ca="1" si="191"/>
        <v>143</v>
      </c>
      <c r="B2054" s="76">
        <f t="shared" ca="1" si="195"/>
        <v>74.791666666667538</v>
      </c>
      <c r="C2054" s="76">
        <f t="shared" ca="1" si="195"/>
        <v>104.70833333333246</v>
      </c>
      <c r="D2054" s="76">
        <f t="shared" ca="1" si="195"/>
        <v>123.75</v>
      </c>
      <c r="E2054" s="76">
        <f t="shared" ca="1" si="195"/>
        <v>144.70833333333508</v>
      </c>
      <c r="F2054" s="76">
        <f t="shared" ca="1" si="195"/>
        <v>164.625</v>
      </c>
      <c r="G2054" s="76">
        <f t="shared" ca="1" si="195"/>
        <v>189.5</v>
      </c>
      <c r="H2054" s="77">
        <f t="shared" ca="1" si="195"/>
        <v>204.45833333333508</v>
      </c>
    </row>
    <row r="2055" spans="1:8" ht="15.75" thickBot="1" x14ac:dyDescent="0.3">
      <c r="A2055" s="75">
        <f t="shared" ca="1" si="191"/>
        <v>143.125</v>
      </c>
      <c r="B2055" s="76">
        <f t="shared" ca="1" si="195"/>
        <v>74.81770833333421</v>
      </c>
      <c r="C2055" s="76">
        <f t="shared" ca="1" si="195"/>
        <v>104.74479166666579</v>
      </c>
      <c r="D2055" s="76">
        <f t="shared" ca="1" si="195"/>
        <v>123.78125</v>
      </c>
      <c r="E2055" s="76">
        <f t="shared" ca="1" si="195"/>
        <v>144.74479166666842</v>
      </c>
      <c r="F2055" s="76">
        <f t="shared" ca="1" si="195"/>
        <v>164.671875</v>
      </c>
      <c r="G2055" s="76">
        <f t="shared" ca="1" si="195"/>
        <v>189.5625</v>
      </c>
      <c r="H2055" s="77">
        <f t="shared" ca="1" si="195"/>
        <v>204.52604166666842</v>
      </c>
    </row>
    <row r="2056" spans="1:8" ht="15.75" thickBot="1" x14ac:dyDescent="0.3">
      <c r="A2056" s="75">
        <f t="shared" ca="1" si="191"/>
        <v>143.25</v>
      </c>
      <c r="B2056" s="76">
        <f t="shared" ca="1" si="195"/>
        <v>74.843750000000881</v>
      </c>
      <c r="C2056" s="76">
        <f t="shared" ca="1" si="195"/>
        <v>104.78124999999912</v>
      </c>
      <c r="D2056" s="76">
        <f t="shared" ca="1" si="195"/>
        <v>123.8125</v>
      </c>
      <c r="E2056" s="76">
        <f t="shared" ca="1" si="195"/>
        <v>144.78125000000176</v>
      </c>
      <c r="F2056" s="76">
        <f t="shared" ca="1" si="195"/>
        <v>164.71875</v>
      </c>
      <c r="G2056" s="76">
        <f t="shared" ca="1" si="195"/>
        <v>189.625</v>
      </c>
      <c r="H2056" s="77">
        <f t="shared" ca="1" si="195"/>
        <v>204.59375000000176</v>
      </c>
    </row>
    <row r="2057" spans="1:8" ht="15.75" thickBot="1" x14ac:dyDescent="0.3">
      <c r="A2057" s="75">
        <f t="shared" ca="1" si="191"/>
        <v>143.375</v>
      </c>
      <c r="B2057" s="76">
        <f t="shared" ca="1" si="195"/>
        <v>74.869791666667552</v>
      </c>
      <c r="C2057" s="76">
        <f t="shared" ca="1" si="195"/>
        <v>104.81770833333245</v>
      </c>
      <c r="D2057" s="76">
        <f t="shared" ca="1" si="195"/>
        <v>123.84375</v>
      </c>
      <c r="E2057" s="76">
        <f t="shared" ca="1" si="195"/>
        <v>144.8177083333351</v>
      </c>
      <c r="F2057" s="76">
        <f t="shared" ca="1" si="195"/>
        <v>164.765625</v>
      </c>
      <c r="G2057" s="76">
        <f t="shared" ca="1" si="195"/>
        <v>189.6875</v>
      </c>
      <c r="H2057" s="77">
        <f t="shared" ca="1" si="195"/>
        <v>204.6614583333351</v>
      </c>
    </row>
    <row r="2058" spans="1:8" ht="15.75" thickBot="1" x14ac:dyDescent="0.3">
      <c r="A2058" s="75">
        <f t="shared" ca="1" si="191"/>
        <v>143.5</v>
      </c>
      <c r="B2058" s="76">
        <f t="shared" ca="1" si="195"/>
        <v>74.895833333334224</v>
      </c>
      <c r="C2058" s="76">
        <f t="shared" ca="1" si="195"/>
        <v>104.85416666666578</v>
      </c>
      <c r="D2058" s="76">
        <f t="shared" ca="1" si="195"/>
        <v>123.875</v>
      </c>
      <c r="E2058" s="76">
        <f t="shared" ca="1" si="195"/>
        <v>144.85416666666845</v>
      </c>
      <c r="F2058" s="76">
        <f t="shared" ca="1" si="195"/>
        <v>164.8125</v>
      </c>
      <c r="G2058" s="76">
        <f t="shared" ca="1" si="195"/>
        <v>189.75</v>
      </c>
      <c r="H2058" s="77">
        <f t="shared" ca="1" si="195"/>
        <v>204.72916666666845</v>
      </c>
    </row>
    <row r="2059" spans="1:8" ht="15.75" thickBot="1" x14ac:dyDescent="0.3">
      <c r="A2059" s="75">
        <f t="shared" ca="1" si="191"/>
        <v>143.625</v>
      </c>
      <c r="B2059" s="76">
        <f t="shared" ca="1" si="195"/>
        <v>74.921875000000895</v>
      </c>
      <c r="C2059" s="76">
        <f t="shared" ca="1" si="195"/>
        <v>104.8906249999991</v>
      </c>
      <c r="D2059" s="76">
        <f t="shared" ca="1" si="195"/>
        <v>123.90625</v>
      </c>
      <c r="E2059" s="76">
        <f t="shared" ca="1" si="195"/>
        <v>144.89062500000179</v>
      </c>
      <c r="F2059" s="76">
        <f t="shared" ca="1" si="195"/>
        <v>164.859375</v>
      </c>
      <c r="G2059" s="76">
        <f t="shared" ca="1" si="195"/>
        <v>189.8125</v>
      </c>
      <c r="H2059" s="77">
        <f t="shared" ca="1" si="195"/>
        <v>204.79687500000179</v>
      </c>
    </row>
    <row r="2060" spans="1:8" ht="15.75" thickBot="1" x14ac:dyDescent="0.3">
      <c r="A2060" s="75">
        <f t="shared" ca="1" si="191"/>
        <v>143.75</v>
      </c>
      <c r="B2060" s="76">
        <f t="shared" ca="1" si="195"/>
        <v>74.947916666667567</v>
      </c>
      <c r="C2060" s="76">
        <f t="shared" ca="1" si="195"/>
        <v>104.92708333333243</v>
      </c>
      <c r="D2060" s="76">
        <f t="shared" ca="1" si="195"/>
        <v>123.9375</v>
      </c>
      <c r="E2060" s="76">
        <f t="shared" ca="1" si="195"/>
        <v>144.92708333333513</v>
      </c>
      <c r="F2060" s="76">
        <f t="shared" ca="1" si="195"/>
        <v>164.90625</v>
      </c>
      <c r="G2060" s="76">
        <f t="shared" ca="1" si="195"/>
        <v>189.875</v>
      </c>
      <c r="H2060" s="77">
        <f t="shared" ca="1" si="195"/>
        <v>204.86458333333513</v>
      </c>
    </row>
    <row r="2061" spans="1:8" ht="15.75" thickBot="1" x14ac:dyDescent="0.3">
      <c r="A2061" s="75">
        <f t="shared" ca="1" si="191"/>
        <v>143.875</v>
      </c>
      <c r="B2061" s="76">
        <f t="shared" ca="1" si="195"/>
        <v>74.973958333334238</v>
      </c>
      <c r="C2061" s="76">
        <f t="shared" ca="1" si="195"/>
        <v>104.96354166666576</v>
      </c>
      <c r="D2061" s="76">
        <f t="shared" ca="1" si="195"/>
        <v>123.96875</v>
      </c>
      <c r="E2061" s="76">
        <f t="shared" ca="1" si="195"/>
        <v>144.96354166666848</v>
      </c>
      <c r="F2061" s="76">
        <f t="shared" ca="1" si="195"/>
        <v>164.953125</v>
      </c>
      <c r="G2061" s="76">
        <f t="shared" ca="1" si="195"/>
        <v>189.9375</v>
      </c>
      <c r="H2061" s="77">
        <f t="shared" ca="1" si="195"/>
        <v>204.93229166666848</v>
      </c>
    </row>
    <row r="2062" spans="1:8" ht="15.75" thickBot="1" x14ac:dyDescent="0.3">
      <c r="A2062" s="78">
        <f>IF('[1]Design Rainfall'!AD46="","",'[1]Design Rainfall'!AD46)</f>
        <v>72</v>
      </c>
      <c r="B2062" s="79">
        <f>IF('[1]Design Rainfall'!AE46="","",'[1]Design Rainfall'!AE46)</f>
        <v>65</v>
      </c>
      <c r="C2062" s="79">
        <f>IF('[1]Design Rainfall'!AF46="","",'[1]Design Rainfall'!AF46)</f>
        <v>88</v>
      </c>
      <c r="D2062" s="79">
        <f>IF('[1]Design Rainfall'!AG46="","",'[1]Design Rainfall'!AG46)</f>
        <v>103</v>
      </c>
      <c r="E2062" s="79">
        <f>IF('[1]Design Rainfall'!AH46="","",'[1]Design Rainfall'!AH46)</f>
        <v>118</v>
      </c>
      <c r="F2062" s="79">
        <f>IF('[1]Design Rainfall'!AI46="","",'[1]Design Rainfall'!AI46)</f>
        <v>140</v>
      </c>
      <c r="G2062" s="79">
        <f>IF('[1]Design Rainfall'!AJ46="","",'[1]Design Rainfall'!AJ46)</f>
        <v>155</v>
      </c>
      <c r="H2062" s="80">
        <f>IF('[1]Design Rainfall'!AK46="","",'[1]Design Rainfall'!AK46)</f>
        <v>172</v>
      </c>
    </row>
    <row r="2063" spans="1:8" ht="15.75" thickBot="1" x14ac:dyDescent="0.3">
      <c r="A2063" s="75">
        <f ca="1">IF($A$2065="","",ROUND(A2062+0.125,3))</f>
        <v>144.125</v>
      </c>
      <c r="B2063" s="76">
        <f ca="1">IF($A2063="","",((B$2257-B$2065)/192)+B2062)</f>
        <v>75.036458333333329</v>
      </c>
      <c r="C2063" s="76">
        <f t="shared" ref="C2063:H2078" ca="1" si="196">IF($A2063="","",((C$2257-C$2065)/192)+C2062)</f>
        <v>105.02604166666667</v>
      </c>
      <c r="D2063" s="76">
        <f t="shared" ca="1" si="196"/>
        <v>124.03125</v>
      </c>
      <c r="E2063" s="76">
        <f t="shared" ca="1" si="196"/>
        <v>145.02604166666666</v>
      </c>
      <c r="F2063" s="76">
        <f t="shared" ca="1" si="196"/>
        <v>165.06770833333334</v>
      </c>
      <c r="G2063" s="76">
        <f t="shared" ca="1" si="196"/>
        <v>190.04166666666666</v>
      </c>
      <c r="H2063" s="77">
        <f t="shared" ca="1" si="196"/>
        <v>205.06770833333334</v>
      </c>
    </row>
    <row r="2064" spans="1:8" ht="15.75" thickBot="1" x14ac:dyDescent="0.3">
      <c r="A2064" s="75">
        <f t="shared" ref="A2064:A2127" ca="1" si="197">IF($A$2065="","",ROUND(A2063+0.125,3))</f>
        <v>144.25</v>
      </c>
      <c r="B2064" s="76">
        <f t="shared" ref="B2064:H2079" ca="1" si="198">IF($A2064="","",((B$2257-B$2065)/192)+B2063)</f>
        <v>75.072916666666657</v>
      </c>
      <c r="C2064" s="76">
        <f t="shared" ca="1" si="196"/>
        <v>105.05208333333334</v>
      </c>
      <c r="D2064" s="76">
        <f t="shared" ca="1" si="196"/>
        <v>124.0625</v>
      </c>
      <c r="E2064" s="76">
        <f t="shared" ca="1" si="196"/>
        <v>145.05208333333331</v>
      </c>
      <c r="F2064" s="76">
        <f t="shared" ca="1" si="196"/>
        <v>165.13541666666669</v>
      </c>
      <c r="G2064" s="76">
        <f t="shared" ca="1" si="196"/>
        <v>190.08333333333331</v>
      </c>
      <c r="H2064" s="77">
        <f t="shared" ca="1" si="196"/>
        <v>205.13541666666669</v>
      </c>
    </row>
    <row r="2065" spans="1:8" ht="15.75" thickBot="1" x14ac:dyDescent="0.3">
      <c r="A2065" s="75">
        <f t="shared" ca="1" si="197"/>
        <v>144.375</v>
      </c>
      <c r="B2065" s="76">
        <f t="shared" ca="1" si="198"/>
        <v>75.109374999999986</v>
      </c>
      <c r="C2065" s="76">
        <f t="shared" ca="1" si="196"/>
        <v>105.07812500000001</v>
      </c>
      <c r="D2065" s="76">
        <f t="shared" ca="1" si="196"/>
        <v>124.09375</v>
      </c>
      <c r="E2065" s="76">
        <f t="shared" ca="1" si="196"/>
        <v>145.07812499999997</v>
      </c>
      <c r="F2065" s="76">
        <f t="shared" ca="1" si="196"/>
        <v>165.20312500000003</v>
      </c>
      <c r="G2065" s="76">
        <f t="shared" ca="1" si="196"/>
        <v>190.12499999999997</v>
      </c>
      <c r="H2065" s="77">
        <f t="shared" ca="1" si="196"/>
        <v>205.20312500000003</v>
      </c>
    </row>
    <row r="2066" spans="1:8" ht="15.75" thickBot="1" x14ac:dyDescent="0.3">
      <c r="A2066" s="75">
        <f t="shared" ca="1" si="197"/>
        <v>144.5</v>
      </c>
      <c r="B2066" s="76">
        <f t="shared" ca="1" si="198"/>
        <v>75.145833333333314</v>
      </c>
      <c r="C2066" s="76">
        <f t="shared" ca="1" si="196"/>
        <v>105.10416666666669</v>
      </c>
      <c r="D2066" s="76">
        <f t="shared" ca="1" si="196"/>
        <v>124.125</v>
      </c>
      <c r="E2066" s="76">
        <f t="shared" ca="1" si="196"/>
        <v>145.10416666666663</v>
      </c>
      <c r="F2066" s="76">
        <f t="shared" ca="1" si="196"/>
        <v>165.27083333333337</v>
      </c>
      <c r="G2066" s="76">
        <f t="shared" ca="1" si="196"/>
        <v>190.16666666666663</v>
      </c>
      <c r="H2066" s="77">
        <f t="shared" ca="1" si="196"/>
        <v>205.27083333333337</v>
      </c>
    </row>
    <row r="2067" spans="1:8" ht="15.75" thickBot="1" x14ac:dyDescent="0.3">
      <c r="A2067" s="75">
        <f t="shared" ca="1" si="197"/>
        <v>144.625</v>
      </c>
      <c r="B2067" s="76">
        <f t="shared" ca="1" si="198"/>
        <v>75.182291666666643</v>
      </c>
      <c r="C2067" s="76">
        <f t="shared" ca="1" si="196"/>
        <v>105.13020833333336</v>
      </c>
      <c r="D2067" s="76">
        <f t="shared" ca="1" si="196"/>
        <v>124.15625</v>
      </c>
      <c r="E2067" s="76">
        <f t="shared" ca="1" si="196"/>
        <v>145.13020833333329</v>
      </c>
      <c r="F2067" s="76">
        <f t="shared" ca="1" si="196"/>
        <v>165.33854166666671</v>
      </c>
      <c r="G2067" s="76">
        <f t="shared" ca="1" si="196"/>
        <v>190.20833333333329</v>
      </c>
      <c r="H2067" s="77">
        <f t="shared" ca="1" si="196"/>
        <v>205.33854166666671</v>
      </c>
    </row>
    <row r="2068" spans="1:8" ht="15.75" thickBot="1" x14ac:dyDescent="0.3">
      <c r="A2068" s="75">
        <f t="shared" ca="1" si="197"/>
        <v>144.75</v>
      </c>
      <c r="B2068" s="76">
        <f t="shared" ca="1" si="198"/>
        <v>75.218749999999972</v>
      </c>
      <c r="C2068" s="76">
        <f t="shared" ca="1" si="196"/>
        <v>105.15625000000003</v>
      </c>
      <c r="D2068" s="76">
        <f t="shared" ca="1" si="196"/>
        <v>124.1875</v>
      </c>
      <c r="E2068" s="76">
        <f t="shared" ca="1" si="196"/>
        <v>145.15624999999994</v>
      </c>
      <c r="F2068" s="76">
        <f t="shared" ca="1" si="196"/>
        <v>165.40625000000006</v>
      </c>
      <c r="G2068" s="76">
        <f t="shared" ca="1" si="196"/>
        <v>190.24999999999994</v>
      </c>
      <c r="H2068" s="77">
        <f t="shared" ca="1" si="196"/>
        <v>205.40625000000006</v>
      </c>
    </row>
    <row r="2069" spans="1:8" ht="15.75" thickBot="1" x14ac:dyDescent="0.3">
      <c r="A2069" s="75">
        <f t="shared" ca="1" si="197"/>
        <v>144.875</v>
      </c>
      <c r="B2069" s="76">
        <f t="shared" ca="1" si="198"/>
        <v>75.2552083333333</v>
      </c>
      <c r="C2069" s="76">
        <f t="shared" ca="1" si="196"/>
        <v>105.1822916666667</v>
      </c>
      <c r="D2069" s="76">
        <f t="shared" ca="1" si="196"/>
        <v>124.21875</v>
      </c>
      <c r="E2069" s="76">
        <f t="shared" ca="1" si="196"/>
        <v>145.1822916666666</v>
      </c>
      <c r="F2069" s="76">
        <f t="shared" ca="1" si="196"/>
        <v>165.4739583333334</v>
      </c>
      <c r="G2069" s="76">
        <f t="shared" ca="1" si="196"/>
        <v>190.2916666666666</v>
      </c>
      <c r="H2069" s="77">
        <f t="shared" ca="1" si="196"/>
        <v>205.4739583333334</v>
      </c>
    </row>
    <row r="2070" spans="1:8" ht="15.75" thickBot="1" x14ac:dyDescent="0.3">
      <c r="A2070" s="75">
        <f t="shared" ca="1" si="197"/>
        <v>145</v>
      </c>
      <c r="B2070" s="76">
        <f t="shared" ca="1" si="198"/>
        <v>75.291666666666629</v>
      </c>
      <c r="C2070" s="76">
        <f t="shared" ca="1" si="196"/>
        <v>105.20833333333337</v>
      </c>
      <c r="D2070" s="76">
        <f t="shared" ca="1" si="196"/>
        <v>124.25</v>
      </c>
      <c r="E2070" s="76">
        <f t="shared" ca="1" si="196"/>
        <v>145.20833333333326</v>
      </c>
      <c r="F2070" s="76">
        <f t="shared" ca="1" si="196"/>
        <v>165.54166666666674</v>
      </c>
      <c r="G2070" s="76">
        <f t="shared" ca="1" si="196"/>
        <v>190.33333333333326</v>
      </c>
      <c r="H2070" s="77">
        <f t="shared" ca="1" si="196"/>
        <v>205.54166666666674</v>
      </c>
    </row>
    <row r="2071" spans="1:8" ht="15.75" thickBot="1" x14ac:dyDescent="0.3">
      <c r="A2071" s="75">
        <f t="shared" ca="1" si="197"/>
        <v>145.125</v>
      </c>
      <c r="B2071" s="76">
        <f t="shared" ca="1" si="198"/>
        <v>75.328124999999957</v>
      </c>
      <c r="C2071" s="76">
        <f t="shared" ca="1" si="196"/>
        <v>105.23437500000004</v>
      </c>
      <c r="D2071" s="76">
        <f t="shared" ca="1" si="196"/>
        <v>124.28125</v>
      </c>
      <c r="E2071" s="76">
        <f t="shared" ca="1" si="196"/>
        <v>145.23437499999991</v>
      </c>
      <c r="F2071" s="76">
        <f t="shared" ca="1" si="196"/>
        <v>165.60937500000009</v>
      </c>
      <c r="G2071" s="76">
        <f t="shared" ca="1" si="196"/>
        <v>190.37499999999991</v>
      </c>
      <c r="H2071" s="77">
        <f t="shared" ca="1" si="196"/>
        <v>205.60937500000009</v>
      </c>
    </row>
    <row r="2072" spans="1:8" ht="15.75" thickBot="1" x14ac:dyDescent="0.3">
      <c r="A2072" s="75">
        <f t="shared" ca="1" si="197"/>
        <v>145.25</v>
      </c>
      <c r="B2072" s="76">
        <f t="shared" ca="1" si="198"/>
        <v>75.364583333333286</v>
      </c>
      <c r="C2072" s="76">
        <f t="shared" ca="1" si="196"/>
        <v>105.26041666666671</v>
      </c>
      <c r="D2072" s="76">
        <f t="shared" ca="1" si="196"/>
        <v>124.3125</v>
      </c>
      <c r="E2072" s="76">
        <f t="shared" ca="1" si="196"/>
        <v>145.26041666666657</v>
      </c>
      <c r="F2072" s="76">
        <f t="shared" ca="1" si="196"/>
        <v>165.67708333333343</v>
      </c>
      <c r="G2072" s="76">
        <f t="shared" ca="1" si="196"/>
        <v>190.41666666666657</v>
      </c>
      <c r="H2072" s="77">
        <f t="shared" ca="1" si="196"/>
        <v>205.67708333333343</v>
      </c>
    </row>
    <row r="2073" spans="1:8" ht="15.75" thickBot="1" x14ac:dyDescent="0.3">
      <c r="A2073" s="75">
        <f t="shared" ca="1" si="197"/>
        <v>145.375</v>
      </c>
      <c r="B2073" s="76">
        <f t="shared" ca="1" si="198"/>
        <v>75.401041666666615</v>
      </c>
      <c r="C2073" s="76">
        <f t="shared" ca="1" si="196"/>
        <v>105.28645833333339</v>
      </c>
      <c r="D2073" s="76">
        <f t="shared" ca="1" si="196"/>
        <v>124.34375</v>
      </c>
      <c r="E2073" s="76">
        <f t="shared" ca="1" si="196"/>
        <v>145.28645833333323</v>
      </c>
      <c r="F2073" s="76">
        <f t="shared" ca="1" si="196"/>
        <v>165.74479166666677</v>
      </c>
      <c r="G2073" s="76">
        <f t="shared" ca="1" si="196"/>
        <v>190.45833333333323</v>
      </c>
      <c r="H2073" s="77">
        <f t="shared" ca="1" si="196"/>
        <v>205.74479166666677</v>
      </c>
    </row>
    <row r="2074" spans="1:8" ht="15.75" thickBot="1" x14ac:dyDescent="0.3">
      <c r="A2074" s="75">
        <f t="shared" ca="1" si="197"/>
        <v>145.5</v>
      </c>
      <c r="B2074" s="76">
        <f t="shared" ca="1" si="198"/>
        <v>75.437499999999943</v>
      </c>
      <c r="C2074" s="76">
        <f t="shared" ca="1" si="196"/>
        <v>105.31250000000006</v>
      </c>
      <c r="D2074" s="76">
        <f t="shared" ca="1" si="196"/>
        <v>124.375</v>
      </c>
      <c r="E2074" s="76">
        <f t="shared" ca="1" si="196"/>
        <v>145.31249999999989</v>
      </c>
      <c r="F2074" s="76">
        <f t="shared" ca="1" si="196"/>
        <v>165.81250000000011</v>
      </c>
      <c r="G2074" s="76">
        <f t="shared" ca="1" si="196"/>
        <v>190.49999999999989</v>
      </c>
      <c r="H2074" s="77">
        <f t="shared" ca="1" si="196"/>
        <v>205.81250000000011</v>
      </c>
    </row>
    <row r="2075" spans="1:8" ht="15.75" thickBot="1" x14ac:dyDescent="0.3">
      <c r="A2075" s="75">
        <f t="shared" ca="1" si="197"/>
        <v>145.625</v>
      </c>
      <c r="B2075" s="76">
        <f t="shared" ca="1" si="198"/>
        <v>75.473958333333272</v>
      </c>
      <c r="C2075" s="76">
        <f t="shared" ca="1" si="196"/>
        <v>105.33854166666673</v>
      </c>
      <c r="D2075" s="76">
        <f t="shared" ca="1" si="196"/>
        <v>124.40625</v>
      </c>
      <c r="E2075" s="76">
        <f t="shared" ca="1" si="196"/>
        <v>145.33854166666654</v>
      </c>
      <c r="F2075" s="76">
        <f t="shared" ca="1" si="196"/>
        <v>165.88020833333346</v>
      </c>
      <c r="G2075" s="76">
        <f t="shared" ca="1" si="196"/>
        <v>190.54166666666654</v>
      </c>
      <c r="H2075" s="77">
        <f t="shared" ca="1" si="196"/>
        <v>205.88020833333346</v>
      </c>
    </row>
    <row r="2076" spans="1:8" ht="15.75" thickBot="1" x14ac:dyDescent="0.3">
      <c r="A2076" s="75">
        <f t="shared" ca="1" si="197"/>
        <v>145.75</v>
      </c>
      <c r="B2076" s="76">
        <f t="shared" ca="1" si="198"/>
        <v>75.5104166666666</v>
      </c>
      <c r="C2076" s="76">
        <f t="shared" ca="1" si="196"/>
        <v>105.3645833333334</v>
      </c>
      <c r="D2076" s="76">
        <f t="shared" ca="1" si="196"/>
        <v>124.4375</v>
      </c>
      <c r="E2076" s="76">
        <f t="shared" ca="1" si="196"/>
        <v>145.3645833333332</v>
      </c>
      <c r="F2076" s="76">
        <f t="shared" ca="1" si="196"/>
        <v>165.9479166666668</v>
      </c>
      <c r="G2076" s="76">
        <f t="shared" ca="1" si="196"/>
        <v>190.5833333333332</v>
      </c>
      <c r="H2076" s="77">
        <f t="shared" ca="1" si="196"/>
        <v>205.9479166666668</v>
      </c>
    </row>
    <row r="2077" spans="1:8" ht="15.75" thickBot="1" x14ac:dyDescent="0.3">
      <c r="A2077" s="75">
        <f t="shared" ca="1" si="197"/>
        <v>145.875</v>
      </c>
      <c r="B2077" s="76">
        <f t="shared" ca="1" si="198"/>
        <v>75.546874999999929</v>
      </c>
      <c r="C2077" s="76">
        <f t="shared" ca="1" si="196"/>
        <v>105.39062500000007</v>
      </c>
      <c r="D2077" s="76">
        <f t="shared" ca="1" si="196"/>
        <v>124.46875</v>
      </c>
      <c r="E2077" s="76">
        <f t="shared" ca="1" si="196"/>
        <v>145.39062499999986</v>
      </c>
      <c r="F2077" s="76">
        <f t="shared" ca="1" si="196"/>
        <v>166.01562500000014</v>
      </c>
      <c r="G2077" s="76">
        <f t="shared" ca="1" si="196"/>
        <v>190.62499999999986</v>
      </c>
      <c r="H2077" s="77">
        <f t="shared" ca="1" si="196"/>
        <v>206.01562500000014</v>
      </c>
    </row>
    <row r="2078" spans="1:8" ht="15.75" thickBot="1" x14ac:dyDescent="0.3">
      <c r="A2078" s="75">
        <f t="shared" ca="1" si="197"/>
        <v>146</v>
      </c>
      <c r="B2078" s="76">
        <f t="shared" ca="1" si="198"/>
        <v>75.583333333333258</v>
      </c>
      <c r="C2078" s="76">
        <f t="shared" ca="1" si="196"/>
        <v>105.41666666666674</v>
      </c>
      <c r="D2078" s="76">
        <f t="shared" ca="1" si="196"/>
        <v>124.5</v>
      </c>
      <c r="E2078" s="76">
        <f t="shared" ca="1" si="196"/>
        <v>145.41666666666652</v>
      </c>
      <c r="F2078" s="76">
        <f t="shared" ca="1" si="196"/>
        <v>166.08333333333348</v>
      </c>
      <c r="G2078" s="76">
        <f t="shared" ca="1" si="196"/>
        <v>190.66666666666652</v>
      </c>
      <c r="H2078" s="77">
        <f t="shared" ca="1" si="196"/>
        <v>206.08333333333348</v>
      </c>
    </row>
    <row r="2079" spans="1:8" ht="15.75" thickBot="1" x14ac:dyDescent="0.3">
      <c r="A2079" s="75">
        <f t="shared" ca="1" si="197"/>
        <v>146.125</v>
      </c>
      <c r="B2079" s="76">
        <f t="shared" ca="1" si="198"/>
        <v>75.619791666666586</v>
      </c>
      <c r="C2079" s="76">
        <f t="shared" ca="1" si="198"/>
        <v>105.44270833333341</v>
      </c>
      <c r="D2079" s="76">
        <f t="shared" ca="1" si="198"/>
        <v>124.53125</v>
      </c>
      <c r="E2079" s="76">
        <f t="shared" ca="1" si="198"/>
        <v>145.44270833333317</v>
      </c>
      <c r="F2079" s="76">
        <f t="shared" ca="1" si="198"/>
        <v>166.15104166666683</v>
      </c>
      <c r="G2079" s="76">
        <f t="shared" ca="1" si="198"/>
        <v>190.70833333333317</v>
      </c>
      <c r="H2079" s="77">
        <f t="shared" ca="1" si="198"/>
        <v>206.15104166666683</v>
      </c>
    </row>
    <row r="2080" spans="1:8" ht="15.75" thickBot="1" x14ac:dyDescent="0.3">
      <c r="A2080" s="75">
        <f t="shared" ca="1" si="197"/>
        <v>146.25</v>
      </c>
      <c r="B2080" s="76">
        <f t="shared" ref="B2080:H2095" ca="1" si="199">IF($A2080="","",((B$2257-B$2065)/192)+B2079)</f>
        <v>75.656249999999915</v>
      </c>
      <c r="C2080" s="76">
        <f t="shared" ca="1" si="199"/>
        <v>105.46875000000009</v>
      </c>
      <c r="D2080" s="76">
        <f t="shared" ca="1" si="199"/>
        <v>124.5625</v>
      </c>
      <c r="E2080" s="76">
        <f t="shared" ca="1" si="199"/>
        <v>145.46874999999983</v>
      </c>
      <c r="F2080" s="76">
        <f t="shared" ca="1" si="199"/>
        <v>166.21875000000017</v>
      </c>
      <c r="G2080" s="76">
        <f t="shared" ca="1" si="199"/>
        <v>190.74999999999983</v>
      </c>
      <c r="H2080" s="77">
        <f t="shared" ca="1" si="199"/>
        <v>206.21875000000017</v>
      </c>
    </row>
    <row r="2081" spans="1:8" ht="15.75" thickBot="1" x14ac:dyDescent="0.3">
      <c r="A2081" s="75">
        <f t="shared" ca="1" si="197"/>
        <v>146.375</v>
      </c>
      <c r="B2081" s="76">
        <f t="shared" ca="1" si="199"/>
        <v>75.692708333333243</v>
      </c>
      <c r="C2081" s="76">
        <f t="shared" ca="1" si="199"/>
        <v>105.49479166666676</v>
      </c>
      <c r="D2081" s="76">
        <f t="shared" ca="1" si="199"/>
        <v>124.59375</v>
      </c>
      <c r="E2081" s="76">
        <f t="shared" ca="1" si="199"/>
        <v>145.49479166666649</v>
      </c>
      <c r="F2081" s="76">
        <f t="shared" ca="1" si="199"/>
        <v>166.28645833333351</v>
      </c>
      <c r="G2081" s="76">
        <f t="shared" ca="1" si="199"/>
        <v>190.79166666666649</v>
      </c>
      <c r="H2081" s="77">
        <f t="shared" ca="1" si="199"/>
        <v>206.28645833333351</v>
      </c>
    </row>
    <row r="2082" spans="1:8" ht="15.75" thickBot="1" x14ac:dyDescent="0.3">
      <c r="A2082" s="75">
        <f t="shared" ca="1" si="197"/>
        <v>146.5</v>
      </c>
      <c r="B2082" s="76">
        <f t="shared" ca="1" si="199"/>
        <v>75.729166666666572</v>
      </c>
      <c r="C2082" s="76">
        <f t="shared" ca="1" si="199"/>
        <v>105.52083333333343</v>
      </c>
      <c r="D2082" s="76">
        <f t="shared" ca="1" si="199"/>
        <v>124.625</v>
      </c>
      <c r="E2082" s="76">
        <f t="shared" ca="1" si="199"/>
        <v>145.52083333333314</v>
      </c>
      <c r="F2082" s="76">
        <f t="shared" ca="1" si="199"/>
        <v>166.35416666666686</v>
      </c>
      <c r="G2082" s="76">
        <f t="shared" ca="1" si="199"/>
        <v>190.83333333333314</v>
      </c>
      <c r="H2082" s="77">
        <f t="shared" ca="1" si="199"/>
        <v>206.35416666666686</v>
      </c>
    </row>
    <row r="2083" spans="1:8" ht="15.75" thickBot="1" x14ac:dyDescent="0.3">
      <c r="A2083" s="75">
        <f t="shared" ca="1" si="197"/>
        <v>146.625</v>
      </c>
      <c r="B2083" s="76">
        <f t="shared" ca="1" si="199"/>
        <v>75.765624999999901</v>
      </c>
      <c r="C2083" s="76">
        <f t="shared" ca="1" si="199"/>
        <v>105.5468750000001</v>
      </c>
      <c r="D2083" s="76">
        <f t="shared" ca="1" si="199"/>
        <v>124.65625</v>
      </c>
      <c r="E2083" s="76">
        <f t="shared" ca="1" si="199"/>
        <v>145.5468749999998</v>
      </c>
      <c r="F2083" s="76">
        <f t="shared" ca="1" si="199"/>
        <v>166.4218750000002</v>
      </c>
      <c r="G2083" s="76">
        <f t="shared" ca="1" si="199"/>
        <v>190.8749999999998</v>
      </c>
      <c r="H2083" s="77">
        <f t="shared" ca="1" si="199"/>
        <v>206.4218750000002</v>
      </c>
    </row>
    <row r="2084" spans="1:8" ht="15.75" thickBot="1" x14ac:dyDescent="0.3">
      <c r="A2084" s="75">
        <f t="shared" ca="1" si="197"/>
        <v>146.75</v>
      </c>
      <c r="B2084" s="76">
        <f t="shared" ca="1" si="199"/>
        <v>75.802083333333229</v>
      </c>
      <c r="C2084" s="76">
        <f t="shared" ca="1" si="199"/>
        <v>105.57291666666677</v>
      </c>
      <c r="D2084" s="76">
        <f t="shared" ca="1" si="199"/>
        <v>124.6875</v>
      </c>
      <c r="E2084" s="76">
        <f t="shared" ca="1" si="199"/>
        <v>145.57291666666646</v>
      </c>
      <c r="F2084" s="76">
        <f t="shared" ca="1" si="199"/>
        <v>166.48958333333354</v>
      </c>
      <c r="G2084" s="76">
        <f t="shared" ca="1" si="199"/>
        <v>190.91666666666646</v>
      </c>
      <c r="H2084" s="77">
        <f t="shared" ca="1" si="199"/>
        <v>206.48958333333354</v>
      </c>
    </row>
    <row r="2085" spans="1:8" ht="15.75" thickBot="1" x14ac:dyDescent="0.3">
      <c r="A2085" s="75">
        <f t="shared" ca="1" si="197"/>
        <v>146.875</v>
      </c>
      <c r="B2085" s="76">
        <f t="shared" ca="1" si="199"/>
        <v>75.838541666666558</v>
      </c>
      <c r="C2085" s="76">
        <f t="shared" ca="1" si="199"/>
        <v>105.59895833333344</v>
      </c>
      <c r="D2085" s="76">
        <f t="shared" ca="1" si="199"/>
        <v>124.71875</v>
      </c>
      <c r="E2085" s="76">
        <f t="shared" ca="1" si="199"/>
        <v>145.59895833333312</v>
      </c>
      <c r="F2085" s="76">
        <f t="shared" ca="1" si="199"/>
        <v>166.55729166666688</v>
      </c>
      <c r="G2085" s="76">
        <f t="shared" ca="1" si="199"/>
        <v>190.95833333333312</v>
      </c>
      <c r="H2085" s="77">
        <f t="shared" ca="1" si="199"/>
        <v>206.55729166666688</v>
      </c>
    </row>
    <row r="2086" spans="1:8" ht="15.75" thickBot="1" x14ac:dyDescent="0.3">
      <c r="A2086" s="75">
        <f t="shared" ca="1" si="197"/>
        <v>147</v>
      </c>
      <c r="B2086" s="76">
        <f t="shared" ca="1" si="199"/>
        <v>75.874999999999886</v>
      </c>
      <c r="C2086" s="76">
        <f t="shared" ca="1" si="199"/>
        <v>105.62500000000011</v>
      </c>
      <c r="D2086" s="76">
        <f t="shared" ca="1" si="199"/>
        <v>124.75</v>
      </c>
      <c r="E2086" s="76">
        <f t="shared" ca="1" si="199"/>
        <v>145.62499999999977</v>
      </c>
      <c r="F2086" s="76">
        <f t="shared" ca="1" si="199"/>
        <v>166.62500000000023</v>
      </c>
      <c r="G2086" s="76">
        <f t="shared" ca="1" si="199"/>
        <v>190.99999999999977</v>
      </c>
      <c r="H2086" s="77">
        <f t="shared" ca="1" si="199"/>
        <v>206.62500000000023</v>
      </c>
    </row>
    <row r="2087" spans="1:8" ht="15.75" thickBot="1" x14ac:dyDescent="0.3">
      <c r="A2087" s="75">
        <f t="shared" ca="1" si="197"/>
        <v>147.125</v>
      </c>
      <c r="B2087" s="76">
        <f t="shared" ca="1" si="199"/>
        <v>75.911458333333215</v>
      </c>
      <c r="C2087" s="76">
        <f t="shared" ca="1" si="199"/>
        <v>105.65104166666679</v>
      </c>
      <c r="D2087" s="76">
        <f t="shared" ca="1" si="199"/>
        <v>124.78125</v>
      </c>
      <c r="E2087" s="76">
        <f t="shared" ca="1" si="199"/>
        <v>145.65104166666643</v>
      </c>
      <c r="F2087" s="76">
        <f t="shared" ca="1" si="199"/>
        <v>166.69270833333357</v>
      </c>
      <c r="G2087" s="76">
        <f t="shared" ca="1" si="199"/>
        <v>191.04166666666643</v>
      </c>
      <c r="H2087" s="77">
        <f t="shared" ca="1" si="199"/>
        <v>206.69270833333357</v>
      </c>
    </row>
    <row r="2088" spans="1:8" ht="15.75" thickBot="1" x14ac:dyDescent="0.3">
      <c r="A2088" s="75">
        <f t="shared" ca="1" si="197"/>
        <v>147.25</v>
      </c>
      <c r="B2088" s="76">
        <f t="shared" ca="1" si="199"/>
        <v>75.947916666666544</v>
      </c>
      <c r="C2088" s="76">
        <f t="shared" ca="1" si="199"/>
        <v>105.67708333333346</v>
      </c>
      <c r="D2088" s="76">
        <f t="shared" ca="1" si="199"/>
        <v>124.8125</v>
      </c>
      <c r="E2088" s="76">
        <f t="shared" ca="1" si="199"/>
        <v>145.67708333333309</v>
      </c>
      <c r="F2088" s="76">
        <f t="shared" ca="1" si="199"/>
        <v>166.76041666666691</v>
      </c>
      <c r="G2088" s="76">
        <f t="shared" ca="1" si="199"/>
        <v>191.08333333333309</v>
      </c>
      <c r="H2088" s="77">
        <f t="shared" ca="1" si="199"/>
        <v>206.76041666666691</v>
      </c>
    </row>
    <row r="2089" spans="1:8" ht="15.75" thickBot="1" x14ac:dyDescent="0.3">
      <c r="A2089" s="75">
        <f t="shared" ca="1" si="197"/>
        <v>147.375</v>
      </c>
      <c r="B2089" s="76">
        <f t="shared" ca="1" si="199"/>
        <v>75.984374999999872</v>
      </c>
      <c r="C2089" s="76">
        <f t="shared" ca="1" si="199"/>
        <v>105.70312500000013</v>
      </c>
      <c r="D2089" s="76">
        <f t="shared" ca="1" si="199"/>
        <v>124.84375</v>
      </c>
      <c r="E2089" s="76">
        <f t="shared" ca="1" si="199"/>
        <v>145.70312499999974</v>
      </c>
      <c r="F2089" s="76">
        <f t="shared" ca="1" si="199"/>
        <v>166.82812500000026</v>
      </c>
      <c r="G2089" s="76">
        <f t="shared" ca="1" si="199"/>
        <v>191.12499999999974</v>
      </c>
      <c r="H2089" s="77">
        <f t="shared" ca="1" si="199"/>
        <v>206.82812500000026</v>
      </c>
    </row>
    <row r="2090" spans="1:8" ht="15.75" thickBot="1" x14ac:dyDescent="0.3">
      <c r="A2090" s="75">
        <f t="shared" ca="1" si="197"/>
        <v>147.5</v>
      </c>
      <c r="B2090" s="76">
        <f t="shared" ca="1" si="199"/>
        <v>76.020833333333201</v>
      </c>
      <c r="C2090" s="76">
        <f t="shared" ca="1" si="199"/>
        <v>105.7291666666668</v>
      </c>
      <c r="D2090" s="76">
        <f t="shared" ca="1" si="199"/>
        <v>124.875</v>
      </c>
      <c r="E2090" s="76">
        <f t="shared" ca="1" si="199"/>
        <v>145.7291666666664</v>
      </c>
      <c r="F2090" s="76">
        <f t="shared" ca="1" si="199"/>
        <v>166.8958333333336</v>
      </c>
      <c r="G2090" s="76">
        <f t="shared" ca="1" si="199"/>
        <v>191.1666666666664</v>
      </c>
      <c r="H2090" s="77">
        <f t="shared" ca="1" si="199"/>
        <v>206.8958333333336</v>
      </c>
    </row>
    <row r="2091" spans="1:8" ht="15.75" thickBot="1" x14ac:dyDescent="0.3">
      <c r="A2091" s="75">
        <f t="shared" ca="1" si="197"/>
        <v>147.625</v>
      </c>
      <c r="B2091" s="76">
        <f t="shared" ca="1" si="199"/>
        <v>76.057291666666529</v>
      </c>
      <c r="C2091" s="76">
        <f t="shared" ca="1" si="199"/>
        <v>105.75520833333347</v>
      </c>
      <c r="D2091" s="76">
        <f t="shared" ca="1" si="199"/>
        <v>124.90625</v>
      </c>
      <c r="E2091" s="76">
        <f t="shared" ca="1" si="199"/>
        <v>145.75520833333306</v>
      </c>
      <c r="F2091" s="76">
        <f t="shared" ca="1" si="199"/>
        <v>166.96354166666694</v>
      </c>
      <c r="G2091" s="76">
        <f t="shared" ca="1" si="199"/>
        <v>191.20833333333306</v>
      </c>
      <c r="H2091" s="77">
        <f t="shared" ca="1" si="199"/>
        <v>206.96354166666694</v>
      </c>
    </row>
    <row r="2092" spans="1:8" ht="15.75" thickBot="1" x14ac:dyDescent="0.3">
      <c r="A2092" s="75">
        <f t="shared" ca="1" si="197"/>
        <v>147.75</v>
      </c>
      <c r="B2092" s="76">
        <f t="shared" ca="1" si="199"/>
        <v>76.093749999999858</v>
      </c>
      <c r="C2092" s="76">
        <f t="shared" ca="1" si="199"/>
        <v>105.78125000000014</v>
      </c>
      <c r="D2092" s="76">
        <f t="shared" ca="1" si="199"/>
        <v>124.9375</v>
      </c>
      <c r="E2092" s="76">
        <f t="shared" ca="1" si="199"/>
        <v>145.78124999999972</v>
      </c>
      <c r="F2092" s="76">
        <f t="shared" ca="1" si="199"/>
        <v>167.03125000000028</v>
      </c>
      <c r="G2092" s="76">
        <f t="shared" ca="1" si="199"/>
        <v>191.24999999999972</v>
      </c>
      <c r="H2092" s="77">
        <f t="shared" ca="1" si="199"/>
        <v>207.03125000000028</v>
      </c>
    </row>
    <row r="2093" spans="1:8" ht="15.75" thickBot="1" x14ac:dyDescent="0.3">
      <c r="A2093" s="75">
        <f t="shared" ca="1" si="197"/>
        <v>147.875</v>
      </c>
      <c r="B2093" s="76">
        <f t="shared" ca="1" si="199"/>
        <v>76.130208333333186</v>
      </c>
      <c r="C2093" s="76">
        <f t="shared" ca="1" si="199"/>
        <v>105.80729166666681</v>
      </c>
      <c r="D2093" s="76">
        <f t="shared" ca="1" si="199"/>
        <v>124.96875</v>
      </c>
      <c r="E2093" s="76">
        <f t="shared" ca="1" si="199"/>
        <v>145.80729166666637</v>
      </c>
      <c r="F2093" s="76">
        <f t="shared" ca="1" si="199"/>
        <v>167.09895833333363</v>
      </c>
      <c r="G2093" s="76">
        <f t="shared" ca="1" si="199"/>
        <v>191.29166666666637</v>
      </c>
      <c r="H2093" s="77">
        <f t="shared" ca="1" si="199"/>
        <v>207.09895833333363</v>
      </c>
    </row>
    <row r="2094" spans="1:8" ht="15.75" thickBot="1" x14ac:dyDescent="0.3">
      <c r="A2094" s="75">
        <f t="shared" ca="1" si="197"/>
        <v>148</v>
      </c>
      <c r="B2094" s="76">
        <f t="shared" ca="1" si="199"/>
        <v>76.166666666666515</v>
      </c>
      <c r="C2094" s="76">
        <f t="shared" ca="1" si="199"/>
        <v>105.83333333333348</v>
      </c>
      <c r="D2094" s="76">
        <f t="shared" ca="1" si="199"/>
        <v>125</v>
      </c>
      <c r="E2094" s="76">
        <f t="shared" ca="1" si="199"/>
        <v>145.83333333333303</v>
      </c>
      <c r="F2094" s="76">
        <f t="shared" ca="1" si="199"/>
        <v>167.16666666666697</v>
      </c>
      <c r="G2094" s="76">
        <f t="shared" ca="1" si="199"/>
        <v>191.33333333333303</v>
      </c>
      <c r="H2094" s="77">
        <f t="shared" ca="1" si="199"/>
        <v>207.16666666666697</v>
      </c>
    </row>
    <row r="2095" spans="1:8" ht="15.75" thickBot="1" x14ac:dyDescent="0.3">
      <c r="A2095" s="75">
        <f t="shared" ca="1" si="197"/>
        <v>148.125</v>
      </c>
      <c r="B2095" s="76">
        <f t="shared" ca="1" si="199"/>
        <v>76.203124999999844</v>
      </c>
      <c r="C2095" s="76">
        <f t="shared" ca="1" si="199"/>
        <v>105.85937500000016</v>
      </c>
      <c r="D2095" s="76">
        <f t="shared" ca="1" si="199"/>
        <v>125.03125</v>
      </c>
      <c r="E2095" s="76">
        <f t="shared" ca="1" si="199"/>
        <v>145.85937499999969</v>
      </c>
      <c r="F2095" s="76">
        <f t="shared" ca="1" si="199"/>
        <v>167.23437500000031</v>
      </c>
      <c r="G2095" s="76">
        <f t="shared" ca="1" si="199"/>
        <v>191.37499999999969</v>
      </c>
      <c r="H2095" s="77">
        <f t="shared" ca="1" si="199"/>
        <v>207.23437500000031</v>
      </c>
    </row>
    <row r="2096" spans="1:8" ht="15.75" thickBot="1" x14ac:dyDescent="0.3">
      <c r="A2096" s="75">
        <f t="shared" ca="1" si="197"/>
        <v>148.25</v>
      </c>
      <c r="B2096" s="76">
        <f t="shared" ref="B2096:H2111" ca="1" si="200">IF($A2096="","",((B$2257-B$2065)/192)+B2095)</f>
        <v>76.239583333333172</v>
      </c>
      <c r="C2096" s="76">
        <f t="shared" ca="1" si="200"/>
        <v>105.88541666666683</v>
      </c>
      <c r="D2096" s="76">
        <f t="shared" ca="1" si="200"/>
        <v>125.0625</v>
      </c>
      <c r="E2096" s="76">
        <f t="shared" ca="1" si="200"/>
        <v>145.88541666666634</v>
      </c>
      <c r="F2096" s="76">
        <f t="shared" ca="1" si="200"/>
        <v>167.30208333333366</v>
      </c>
      <c r="G2096" s="76">
        <f t="shared" ca="1" si="200"/>
        <v>191.41666666666634</v>
      </c>
      <c r="H2096" s="77">
        <f t="shared" ca="1" si="200"/>
        <v>207.30208333333366</v>
      </c>
    </row>
    <row r="2097" spans="1:8" ht="15.75" thickBot="1" x14ac:dyDescent="0.3">
      <c r="A2097" s="75">
        <f t="shared" ca="1" si="197"/>
        <v>148.375</v>
      </c>
      <c r="B2097" s="76">
        <f t="shared" ca="1" si="200"/>
        <v>76.276041666666501</v>
      </c>
      <c r="C2097" s="76">
        <f t="shared" ca="1" si="200"/>
        <v>105.9114583333335</v>
      </c>
      <c r="D2097" s="76">
        <f t="shared" ca="1" si="200"/>
        <v>125.09375</v>
      </c>
      <c r="E2097" s="76">
        <f t="shared" ca="1" si="200"/>
        <v>145.911458333333</v>
      </c>
      <c r="F2097" s="76">
        <f t="shared" ca="1" si="200"/>
        <v>167.369791666667</v>
      </c>
      <c r="G2097" s="76">
        <f t="shared" ca="1" si="200"/>
        <v>191.458333333333</v>
      </c>
      <c r="H2097" s="77">
        <f t="shared" ca="1" si="200"/>
        <v>207.369791666667</v>
      </c>
    </row>
    <row r="2098" spans="1:8" ht="15.75" thickBot="1" x14ac:dyDescent="0.3">
      <c r="A2098" s="75">
        <f t="shared" ca="1" si="197"/>
        <v>148.5</v>
      </c>
      <c r="B2098" s="76">
        <f t="shared" ca="1" si="200"/>
        <v>76.312499999999829</v>
      </c>
      <c r="C2098" s="76">
        <f t="shared" ca="1" si="200"/>
        <v>105.93750000000017</v>
      </c>
      <c r="D2098" s="76">
        <f t="shared" ca="1" si="200"/>
        <v>125.125</v>
      </c>
      <c r="E2098" s="76">
        <f t="shared" ca="1" si="200"/>
        <v>145.93749999999966</v>
      </c>
      <c r="F2098" s="76">
        <f t="shared" ca="1" si="200"/>
        <v>167.43750000000034</v>
      </c>
      <c r="G2098" s="76">
        <f t="shared" ca="1" si="200"/>
        <v>191.49999999999966</v>
      </c>
      <c r="H2098" s="77">
        <f t="shared" ca="1" si="200"/>
        <v>207.43750000000034</v>
      </c>
    </row>
    <row r="2099" spans="1:8" ht="15.75" thickBot="1" x14ac:dyDescent="0.3">
      <c r="A2099" s="75">
        <f t="shared" ca="1" si="197"/>
        <v>148.625</v>
      </c>
      <c r="B2099" s="76">
        <f t="shared" ca="1" si="200"/>
        <v>76.348958333333158</v>
      </c>
      <c r="C2099" s="76">
        <f t="shared" ca="1" si="200"/>
        <v>105.96354166666684</v>
      </c>
      <c r="D2099" s="76">
        <f t="shared" ca="1" si="200"/>
        <v>125.15625</v>
      </c>
      <c r="E2099" s="76">
        <f t="shared" ca="1" si="200"/>
        <v>145.96354166666632</v>
      </c>
      <c r="F2099" s="76">
        <f t="shared" ca="1" si="200"/>
        <v>167.50520833333368</v>
      </c>
      <c r="G2099" s="76">
        <f t="shared" ca="1" si="200"/>
        <v>191.54166666666632</v>
      </c>
      <c r="H2099" s="77">
        <f t="shared" ca="1" si="200"/>
        <v>207.50520833333368</v>
      </c>
    </row>
    <row r="2100" spans="1:8" ht="15.75" thickBot="1" x14ac:dyDescent="0.3">
      <c r="A2100" s="75">
        <f t="shared" ca="1" si="197"/>
        <v>148.75</v>
      </c>
      <c r="B2100" s="76">
        <f t="shared" ca="1" si="200"/>
        <v>76.385416666666487</v>
      </c>
      <c r="C2100" s="76">
        <f t="shared" ca="1" si="200"/>
        <v>105.98958333333351</v>
      </c>
      <c r="D2100" s="76">
        <f t="shared" ca="1" si="200"/>
        <v>125.1875</v>
      </c>
      <c r="E2100" s="76">
        <f t="shared" ca="1" si="200"/>
        <v>145.98958333333297</v>
      </c>
      <c r="F2100" s="76">
        <f t="shared" ca="1" si="200"/>
        <v>167.57291666666703</v>
      </c>
      <c r="G2100" s="76">
        <f t="shared" ca="1" si="200"/>
        <v>191.58333333333297</v>
      </c>
      <c r="H2100" s="77">
        <f t="shared" ca="1" si="200"/>
        <v>207.57291666666703</v>
      </c>
    </row>
    <row r="2101" spans="1:8" ht="15.75" thickBot="1" x14ac:dyDescent="0.3">
      <c r="A2101" s="75">
        <f t="shared" ca="1" si="197"/>
        <v>148.875</v>
      </c>
      <c r="B2101" s="76">
        <f t="shared" ca="1" si="200"/>
        <v>76.421874999999815</v>
      </c>
      <c r="C2101" s="76">
        <f t="shared" ca="1" si="200"/>
        <v>106.01562500000018</v>
      </c>
      <c r="D2101" s="76">
        <f t="shared" ca="1" si="200"/>
        <v>125.21875</v>
      </c>
      <c r="E2101" s="76">
        <f t="shared" ca="1" si="200"/>
        <v>146.01562499999963</v>
      </c>
      <c r="F2101" s="76">
        <f t="shared" ca="1" si="200"/>
        <v>167.64062500000037</v>
      </c>
      <c r="G2101" s="76">
        <f t="shared" ca="1" si="200"/>
        <v>191.62499999999963</v>
      </c>
      <c r="H2101" s="77">
        <f t="shared" ca="1" si="200"/>
        <v>207.64062500000037</v>
      </c>
    </row>
    <row r="2102" spans="1:8" ht="15.75" thickBot="1" x14ac:dyDescent="0.3">
      <c r="A2102" s="75">
        <f t="shared" ca="1" si="197"/>
        <v>149</v>
      </c>
      <c r="B2102" s="76">
        <f t="shared" ca="1" si="200"/>
        <v>76.458333333333144</v>
      </c>
      <c r="C2102" s="76">
        <f t="shared" ca="1" si="200"/>
        <v>106.04166666666686</v>
      </c>
      <c r="D2102" s="76">
        <f t="shared" ca="1" si="200"/>
        <v>125.25</v>
      </c>
      <c r="E2102" s="76">
        <f t="shared" ca="1" si="200"/>
        <v>146.04166666666629</v>
      </c>
      <c r="F2102" s="76">
        <f t="shared" ca="1" si="200"/>
        <v>167.70833333333371</v>
      </c>
      <c r="G2102" s="76">
        <f t="shared" ca="1" si="200"/>
        <v>191.66666666666629</v>
      </c>
      <c r="H2102" s="77">
        <f t="shared" ca="1" si="200"/>
        <v>207.70833333333371</v>
      </c>
    </row>
    <row r="2103" spans="1:8" ht="15.75" thickBot="1" x14ac:dyDescent="0.3">
      <c r="A2103" s="75">
        <f t="shared" ca="1" si="197"/>
        <v>149.125</v>
      </c>
      <c r="B2103" s="76">
        <f t="shared" ca="1" si="200"/>
        <v>76.494791666666472</v>
      </c>
      <c r="C2103" s="76">
        <f t="shared" ca="1" si="200"/>
        <v>106.06770833333353</v>
      </c>
      <c r="D2103" s="76">
        <f t="shared" ca="1" si="200"/>
        <v>125.28125</v>
      </c>
      <c r="E2103" s="76">
        <f t="shared" ca="1" si="200"/>
        <v>146.06770833333294</v>
      </c>
      <c r="F2103" s="76">
        <f t="shared" ca="1" si="200"/>
        <v>167.77604166666706</v>
      </c>
      <c r="G2103" s="76">
        <f t="shared" ca="1" si="200"/>
        <v>191.70833333333294</v>
      </c>
      <c r="H2103" s="77">
        <f t="shared" ca="1" si="200"/>
        <v>207.77604166666706</v>
      </c>
    </row>
    <row r="2104" spans="1:8" ht="15.75" thickBot="1" x14ac:dyDescent="0.3">
      <c r="A2104" s="75">
        <f t="shared" ca="1" si="197"/>
        <v>149.25</v>
      </c>
      <c r="B2104" s="76">
        <f t="shared" ca="1" si="200"/>
        <v>76.531249999999801</v>
      </c>
      <c r="C2104" s="76">
        <f t="shared" ca="1" si="200"/>
        <v>106.0937500000002</v>
      </c>
      <c r="D2104" s="76">
        <f t="shared" ca="1" si="200"/>
        <v>125.3125</v>
      </c>
      <c r="E2104" s="76">
        <f t="shared" ca="1" si="200"/>
        <v>146.0937499999996</v>
      </c>
      <c r="F2104" s="76">
        <f t="shared" ca="1" si="200"/>
        <v>167.8437500000004</v>
      </c>
      <c r="G2104" s="76">
        <f t="shared" ca="1" si="200"/>
        <v>191.7499999999996</v>
      </c>
      <c r="H2104" s="77">
        <f t="shared" ca="1" si="200"/>
        <v>207.8437500000004</v>
      </c>
    </row>
    <row r="2105" spans="1:8" ht="15.75" thickBot="1" x14ac:dyDescent="0.3">
      <c r="A2105" s="75">
        <f t="shared" ca="1" si="197"/>
        <v>149.375</v>
      </c>
      <c r="B2105" s="76">
        <f t="shared" ca="1" si="200"/>
        <v>76.56770833333313</v>
      </c>
      <c r="C2105" s="76">
        <f t="shared" ca="1" si="200"/>
        <v>106.11979166666687</v>
      </c>
      <c r="D2105" s="76">
        <f t="shared" ca="1" si="200"/>
        <v>125.34375</v>
      </c>
      <c r="E2105" s="76">
        <f t="shared" ca="1" si="200"/>
        <v>146.11979166666626</v>
      </c>
      <c r="F2105" s="76">
        <f t="shared" ca="1" si="200"/>
        <v>167.91145833333374</v>
      </c>
      <c r="G2105" s="76">
        <f t="shared" ca="1" si="200"/>
        <v>191.79166666666626</v>
      </c>
      <c r="H2105" s="77">
        <f t="shared" ca="1" si="200"/>
        <v>207.91145833333374</v>
      </c>
    </row>
    <row r="2106" spans="1:8" ht="15.75" thickBot="1" x14ac:dyDescent="0.3">
      <c r="A2106" s="75">
        <f t="shared" ca="1" si="197"/>
        <v>149.5</v>
      </c>
      <c r="B2106" s="76">
        <f t="shared" ca="1" si="200"/>
        <v>76.604166666666458</v>
      </c>
      <c r="C2106" s="76">
        <f t="shared" ca="1" si="200"/>
        <v>106.14583333333354</v>
      </c>
      <c r="D2106" s="76">
        <f t="shared" ca="1" si="200"/>
        <v>125.375</v>
      </c>
      <c r="E2106" s="76">
        <f t="shared" ca="1" si="200"/>
        <v>146.14583333333292</v>
      </c>
      <c r="F2106" s="76">
        <f t="shared" ca="1" si="200"/>
        <v>167.97916666666708</v>
      </c>
      <c r="G2106" s="76">
        <f t="shared" ca="1" si="200"/>
        <v>191.83333333333292</v>
      </c>
      <c r="H2106" s="77">
        <f t="shared" ca="1" si="200"/>
        <v>207.97916666666708</v>
      </c>
    </row>
    <row r="2107" spans="1:8" ht="15.75" thickBot="1" x14ac:dyDescent="0.3">
      <c r="A2107" s="75">
        <f t="shared" ca="1" si="197"/>
        <v>149.625</v>
      </c>
      <c r="B2107" s="76">
        <f t="shared" ca="1" si="200"/>
        <v>76.640624999999787</v>
      </c>
      <c r="C2107" s="76">
        <f t="shared" ca="1" si="200"/>
        <v>106.17187500000021</v>
      </c>
      <c r="D2107" s="76">
        <f t="shared" ca="1" si="200"/>
        <v>125.40625</v>
      </c>
      <c r="E2107" s="76">
        <f t="shared" ca="1" si="200"/>
        <v>146.17187499999957</v>
      </c>
      <c r="F2107" s="76">
        <f t="shared" ca="1" si="200"/>
        <v>168.04687500000043</v>
      </c>
      <c r="G2107" s="76">
        <f t="shared" ca="1" si="200"/>
        <v>191.87499999999957</v>
      </c>
      <c r="H2107" s="77">
        <f t="shared" ca="1" si="200"/>
        <v>208.04687500000043</v>
      </c>
    </row>
    <row r="2108" spans="1:8" ht="15.75" thickBot="1" x14ac:dyDescent="0.3">
      <c r="A2108" s="75">
        <f t="shared" ca="1" si="197"/>
        <v>149.75</v>
      </c>
      <c r="B2108" s="76">
        <f t="shared" ca="1" si="200"/>
        <v>76.677083333333115</v>
      </c>
      <c r="C2108" s="76">
        <f t="shared" ca="1" si="200"/>
        <v>106.19791666666688</v>
      </c>
      <c r="D2108" s="76">
        <f t="shared" ca="1" si="200"/>
        <v>125.4375</v>
      </c>
      <c r="E2108" s="76">
        <f t="shared" ca="1" si="200"/>
        <v>146.19791666666623</v>
      </c>
      <c r="F2108" s="76">
        <f t="shared" ca="1" si="200"/>
        <v>168.11458333333377</v>
      </c>
      <c r="G2108" s="76">
        <f t="shared" ca="1" si="200"/>
        <v>191.91666666666623</v>
      </c>
      <c r="H2108" s="77">
        <f t="shared" ca="1" si="200"/>
        <v>208.11458333333377</v>
      </c>
    </row>
    <row r="2109" spans="1:8" ht="15.75" thickBot="1" x14ac:dyDescent="0.3">
      <c r="A2109" s="75">
        <f t="shared" ca="1" si="197"/>
        <v>149.875</v>
      </c>
      <c r="B2109" s="76">
        <f t="shared" ca="1" si="200"/>
        <v>76.713541666666444</v>
      </c>
      <c r="C2109" s="76">
        <f t="shared" ca="1" si="200"/>
        <v>106.22395833333356</v>
      </c>
      <c r="D2109" s="76">
        <f t="shared" ca="1" si="200"/>
        <v>125.46875</v>
      </c>
      <c r="E2109" s="76">
        <f t="shared" ca="1" si="200"/>
        <v>146.22395833333289</v>
      </c>
      <c r="F2109" s="76">
        <f t="shared" ca="1" si="200"/>
        <v>168.18229166666711</v>
      </c>
      <c r="G2109" s="76">
        <f t="shared" ca="1" si="200"/>
        <v>191.95833333333289</v>
      </c>
      <c r="H2109" s="77">
        <f t="shared" ca="1" si="200"/>
        <v>208.18229166666711</v>
      </c>
    </row>
    <row r="2110" spans="1:8" ht="15.75" thickBot="1" x14ac:dyDescent="0.3">
      <c r="A2110" s="75">
        <f t="shared" ca="1" si="197"/>
        <v>150</v>
      </c>
      <c r="B2110" s="76">
        <f t="shared" ca="1" si="200"/>
        <v>76.749999999999773</v>
      </c>
      <c r="C2110" s="76">
        <f t="shared" ca="1" si="200"/>
        <v>106.25000000000023</v>
      </c>
      <c r="D2110" s="76">
        <f t="shared" ca="1" si="200"/>
        <v>125.5</v>
      </c>
      <c r="E2110" s="76">
        <f t="shared" ca="1" si="200"/>
        <v>146.24999999999955</v>
      </c>
      <c r="F2110" s="76">
        <f t="shared" ca="1" si="200"/>
        <v>168.25000000000045</v>
      </c>
      <c r="G2110" s="76">
        <f t="shared" ca="1" si="200"/>
        <v>191.99999999999955</v>
      </c>
      <c r="H2110" s="77">
        <f t="shared" ca="1" si="200"/>
        <v>208.25000000000045</v>
      </c>
    </row>
    <row r="2111" spans="1:8" ht="15.75" thickBot="1" x14ac:dyDescent="0.3">
      <c r="A2111" s="75">
        <f t="shared" ca="1" si="197"/>
        <v>150.125</v>
      </c>
      <c r="B2111" s="76">
        <f t="shared" ca="1" si="200"/>
        <v>76.786458333333101</v>
      </c>
      <c r="C2111" s="76">
        <f t="shared" ca="1" si="200"/>
        <v>106.2760416666669</v>
      </c>
      <c r="D2111" s="76">
        <f t="shared" ca="1" si="200"/>
        <v>125.53125</v>
      </c>
      <c r="E2111" s="76">
        <f t="shared" ca="1" si="200"/>
        <v>146.2760416666662</v>
      </c>
      <c r="F2111" s="76">
        <f t="shared" ca="1" si="200"/>
        <v>168.3177083333338</v>
      </c>
      <c r="G2111" s="76">
        <f t="shared" ca="1" si="200"/>
        <v>192.0416666666662</v>
      </c>
      <c r="H2111" s="77">
        <f t="shared" ca="1" si="200"/>
        <v>208.3177083333338</v>
      </c>
    </row>
    <row r="2112" spans="1:8" ht="15.75" thickBot="1" x14ac:dyDescent="0.3">
      <c r="A2112" s="75">
        <f t="shared" ca="1" si="197"/>
        <v>150.25</v>
      </c>
      <c r="B2112" s="76">
        <f t="shared" ref="B2112:H2127" ca="1" si="201">IF($A2112="","",((B$2257-B$2065)/192)+B2111)</f>
        <v>76.82291666666643</v>
      </c>
      <c r="C2112" s="76">
        <f t="shared" ca="1" si="201"/>
        <v>106.30208333333357</v>
      </c>
      <c r="D2112" s="76">
        <f t="shared" ca="1" si="201"/>
        <v>125.5625</v>
      </c>
      <c r="E2112" s="76">
        <f t="shared" ca="1" si="201"/>
        <v>146.30208333333286</v>
      </c>
      <c r="F2112" s="76">
        <f t="shared" ca="1" si="201"/>
        <v>168.38541666666714</v>
      </c>
      <c r="G2112" s="76">
        <f t="shared" ca="1" si="201"/>
        <v>192.08333333333286</v>
      </c>
      <c r="H2112" s="77">
        <f t="shared" ca="1" si="201"/>
        <v>208.38541666666714</v>
      </c>
    </row>
    <row r="2113" spans="1:8" ht="15.75" thickBot="1" x14ac:dyDescent="0.3">
      <c r="A2113" s="75">
        <f t="shared" ca="1" si="197"/>
        <v>150.375</v>
      </c>
      <c r="B2113" s="76">
        <f t="shared" ca="1" si="201"/>
        <v>76.859374999999758</v>
      </c>
      <c r="C2113" s="76">
        <f t="shared" ca="1" si="201"/>
        <v>106.32812500000024</v>
      </c>
      <c r="D2113" s="76">
        <f t="shared" ca="1" si="201"/>
        <v>125.59375</v>
      </c>
      <c r="E2113" s="76">
        <f t="shared" ca="1" si="201"/>
        <v>146.32812499999952</v>
      </c>
      <c r="F2113" s="76">
        <f t="shared" ca="1" si="201"/>
        <v>168.45312500000048</v>
      </c>
      <c r="G2113" s="76">
        <f t="shared" ca="1" si="201"/>
        <v>192.12499999999952</v>
      </c>
      <c r="H2113" s="77">
        <f t="shared" ca="1" si="201"/>
        <v>208.45312500000048</v>
      </c>
    </row>
    <row r="2114" spans="1:8" ht="15.75" thickBot="1" x14ac:dyDescent="0.3">
      <c r="A2114" s="75">
        <f t="shared" ca="1" si="197"/>
        <v>150.5</v>
      </c>
      <c r="B2114" s="76">
        <f t="shared" ca="1" si="201"/>
        <v>76.895833333333087</v>
      </c>
      <c r="C2114" s="76">
        <f t="shared" ca="1" si="201"/>
        <v>106.35416666666691</v>
      </c>
      <c r="D2114" s="76">
        <f t="shared" ca="1" si="201"/>
        <v>125.625</v>
      </c>
      <c r="E2114" s="76">
        <f t="shared" ca="1" si="201"/>
        <v>146.35416666666617</v>
      </c>
      <c r="F2114" s="76">
        <f t="shared" ca="1" si="201"/>
        <v>168.52083333333383</v>
      </c>
      <c r="G2114" s="76">
        <f t="shared" ca="1" si="201"/>
        <v>192.16666666666617</v>
      </c>
      <c r="H2114" s="77">
        <f t="shared" ca="1" si="201"/>
        <v>208.52083333333383</v>
      </c>
    </row>
    <row r="2115" spans="1:8" ht="15.75" thickBot="1" x14ac:dyDescent="0.3">
      <c r="A2115" s="75">
        <f t="shared" ca="1" si="197"/>
        <v>150.625</v>
      </c>
      <c r="B2115" s="76">
        <f t="shared" ca="1" si="201"/>
        <v>76.932291666666416</v>
      </c>
      <c r="C2115" s="76">
        <f t="shared" ca="1" si="201"/>
        <v>106.38020833333358</v>
      </c>
      <c r="D2115" s="76">
        <f t="shared" ca="1" si="201"/>
        <v>125.65625</v>
      </c>
      <c r="E2115" s="76">
        <f t="shared" ca="1" si="201"/>
        <v>146.38020833333283</v>
      </c>
      <c r="F2115" s="76">
        <f t="shared" ca="1" si="201"/>
        <v>168.58854166666717</v>
      </c>
      <c r="G2115" s="76">
        <f t="shared" ca="1" si="201"/>
        <v>192.20833333333283</v>
      </c>
      <c r="H2115" s="77">
        <f t="shared" ca="1" si="201"/>
        <v>208.58854166666717</v>
      </c>
    </row>
    <row r="2116" spans="1:8" ht="15.75" thickBot="1" x14ac:dyDescent="0.3">
      <c r="A2116" s="75">
        <f t="shared" ca="1" si="197"/>
        <v>150.75</v>
      </c>
      <c r="B2116" s="76">
        <f t="shared" ca="1" si="201"/>
        <v>76.968749999999744</v>
      </c>
      <c r="C2116" s="76">
        <f t="shared" ca="1" si="201"/>
        <v>106.40625000000026</v>
      </c>
      <c r="D2116" s="76">
        <f t="shared" ca="1" si="201"/>
        <v>125.6875</v>
      </c>
      <c r="E2116" s="76">
        <f t="shared" ca="1" si="201"/>
        <v>146.40624999999949</v>
      </c>
      <c r="F2116" s="76">
        <f t="shared" ca="1" si="201"/>
        <v>168.65625000000051</v>
      </c>
      <c r="G2116" s="76">
        <f t="shared" ca="1" si="201"/>
        <v>192.24999999999949</v>
      </c>
      <c r="H2116" s="77">
        <f t="shared" ca="1" si="201"/>
        <v>208.65625000000051</v>
      </c>
    </row>
    <row r="2117" spans="1:8" ht="15.75" thickBot="1" x14ac:dyDescent="0.3">
      <c r="A2117" s="75">
        <f t="shared" ca="1" si="197"/>
        <v>150.875</v>
      </c>
      <c r="B2117" s="76">
        <f t="shared" ca="1" si="201"/>
        <v>77.005208333333073</v>
      </c>
      <c r="C2117" s="76">
        <f t="shared" ca="1" si="201"/>
        <v>106.43229166666693</v>
      </c>
      <c r="D2117" s="76">
        <f t="shared" ca="1" si="201"/>
        <v>125.71875</v>
      </c>
      <c r="E2117" s="76">
        <f t="shared" ca="1" si="201"/>
        <v>146.43229166666615</v>
      </c>
      <c r="F2117" s="76">
        <f t="shared" ca="1" si="201"/>
        <v>168.72395833333385</v>
      </c>
      <c r="G2117" s="76">
        <f t="shared" ca="1" si="201"/>
        <v>192.29166666666615</v>
      </c>
      <c r="H2117" s="77">
        <f t="shared" ca="1" si="201"/>
        <v>208.72395833333385</v>
      </c>
    </row>
    <row r="2118" spans="1:8" ht="15.75" thickBot="1" x14ac:dyDescent="0.3">
      <c r="A2118" s="75">
        <f t="shared" ca="1" si="197"/>
        <v>151</v>
      </c>
      <c r="B2118" s="76">
        <f t="shared" ca="1" si="201"/>
        <v>77.041666666666401</v>
      </c>
      <c r="C2118" s="76">
        <f t="shared" ca="1" si="201"/>
        <v>106.4583333333336</v>
      </c>
      <c r="D2118" s="76">
        <f t="shared" ca="1" si="201"/>
        <v>125.75</v>
      </c>
      <c r="E2118" s="76">
        <f t="shared" ca="1" si="201"/>
        <v>146.4583333333328</v>
      </c>
      <c r="F2118" s="76">
        <f t="shared" ca="1" si="201"/>
        <v>168.7916666666672</v>
      </c>
      <c r="G2118" s="76">
        <f t="shared" ca="1" si="201"/>
        <v>192.3333333333328</v>
      </c>
      <c r="H2118" s="77">
        <f t="shared" ca="1" si="201"/>
        <v>208.7916666666672</v>
      </c>
    </row>
    <row r="2119" spans="1:8" ht="15.75" thickBot="1" x14ac:dyDescent="0.3">
      <c r="A2119" s="75">
        <f t="shared" ca="1" si="197"/>
        <v>151.125</v>
      </c>
      <c r="B2119" s="76">
        <f t="shared" ca="1" si="201"/>
        <v>77.07812499999973</v>
      </c>
      <c r="C2119" s="76">
        <f t="shared" ca="1" si="201"/>
        <v>106.48437500000027</v>
      </c>
      <c r="D2119" s="76">
        <f t="shared" ca="1" si="201"/>
        <v>125.78125</v>
      </c>
      <c r="E2119" s="76">
        <f t="shared" ca="1" si="201"/>
        <v>146.48437499999946</v>
      </c>
      <c r="F2119" s="76">
        <f t="shared" ca="1" si="201"/>
        <v>168.85937500000054</v>
      </c>
      <c r="G2119" s="76">
        <f t="shared" ca="1" si="201"/>
        <v>192.37499999999946</v>
      </c>
      <c r="H2119" s="77">
        <f t="shared" ca="1" si="201"/>
        <v>208.85937500000054</v>
      </c>
    </row>
    <row r="2120" spans="1:8" ht="15.75" thickBot="1" x14ac:dyDescent="0.3">
      <c r="A2120" s="75">
        <f t="shared" ca="1" si="197"/>
        <v>151.25</v>
      </c>
      <c r="B2120" s="76">
        <f t="shared" ca="1" si="201"/>
        <v>77.114583333333059</v>
      </c>
      <c r="C2120" s="76">
        <f t="shared" ca="1" si="201"/>
        <v>106.51041666666694</v>
      </c>
      <c r="D2120" s="76">
        <f t="shared" ca="1" si="201"/>
        <v>125.8125</v>
      </c>
      <c r="E2120" s="76">
        <f t="shared" ca="1" si="201"/>
        <v>146.51041666666612</v>
      </c>
      <c r="F2120" s="76">
        <f t="shared" ca="1" si="201"/>
        <v>168.92708333333388</v>
      </c>
      <c r="G2120" s="76">
        <f t="shared" ca="1" si="201"/>
        <v>192.41666666666612</v>
      </c>
      <c r="H2120" s="77">
        <f t="shared" ca="1" si="201"/>
        <v>208.92708333333388</v>
      </c>
    </row>
    <row r="2121" spans="1:8" ht="15.75" thickBot="1" x14ac:dyDescent="0.3">
      <c r="A2121" s="75">
        <f t="shared" ca="1" si="197"/>
        <v>151.375</v>
      </c>
      <c r="B2121" s="76">
        <f t="shared" ca="1" si="201"/>
        <v>77.151041666666387</v>
      </c>
      <c r="C2121" s="76">
        <f t="shared" ca="1" si="201"/>
        <v>106.53645833333361</v>
      </c>
      <c r="D2121" s="76">
        <f t="shared" ca="1" si="201"/>
        <v>125.84375</v>
      </c>
      <c r="E2121" s="76">
        <f t="shared" ca="1" si="201"/>
        <v>146.53645833333277</v>
      </c>
      <c r="F2121" s="76">
        <f t="shared" ca="1" si="201"/>
        <v>168.99479166666723</v>
      </c>
      <c r="G2121" s="76">
        <f t="shared" ca="1" si="201"/>
        <v>192.45833333333277</v>
      </c>
      <c r="H2121" s="77">
        <f t="shared" ca="1" si="201"/>
        <v>208.99479166666723</v>
      </c>
    </row>
    <row r="2122" spans="1:8" ht="15.75" thickBot="1" x14ac:dyDescent="0.3">
      <c r="A2122" s="75">
        <f t="shared" ca="1" si="197"/>
        <v>151.5</v>
      </c>
      <c r="B2122" s="76">
        <f t="shared" ca="1" si="201"/>
        <v>77.187499999999716</v>
      </c>
      <c r="C2122" s="76">
        <f t="shared" ca="1" si="201"/>
        <v>106.56250000000028</v>
      </c>
      <c r="D2122" s="76">
        <f t="shared" ca="1" si="201"/>
        <v>125.875</v>
      </c>
      <c r="E2122" s="76">
        <f t="shared" ca="1" si="201"/>
        <v>146.56249999999943</v>
      </c>
      <c r="F2122" s="76">
        <f t="shared" ca="1" si="201"/>
        <v>169.06250000000057</v>
      </c>
      <c r="G2122" s="76">
        <f t="shared" ca="1" si="201"/>
        <v>192.49999999999943</v>
      </c>
      <c r="H2122" s="77">
        <f t="shared" ca="1" si="201"/>
        <v>209.06250000000057</v>
      </c>
    </row>
    <row r="2123" spans="1:8" ht="15.75" thickBot="1" x14ac:dyDescent="0.3">
      <c r="A2123" s="75">
        <f t="shared" ca="1" si="197"/>
        <v>151.625</v>
      </c>
      <c r="B2123" s="76">
        <f t="shared" ca="1" si="201"/>
        <v>77.223958333333044</v>
      </c>
      <c r="C2123" s="76">
        <f t="shared" ca="1" si="201"/>
        <v>106.58854166666696</v>
      </c>
      <c r="D2123" s="76">
        <f t="shared" ca="1" si="201"/>
        <v>125.90625</v>
      </c>
      <c r="E2123" s="76">
        <f t="shared" ca="1" si="201"/>
        <v>146.58854166666609</v>
      </c>
      <c r="F2123" s="76">
        <f t="shared" ca="1" si="201"/>
        <v>169.13020833333391</v>
      </c>
      <c r="G2123" s="76">
        <f t="shared" ca="1" si="201"/>
        <v>192.54166666666609</v>
      </c>
      <c r="H2123" s="77">
        <f t="shared" ca="1" si="201"/>
        <v>209.13020833333391</v>
      </c>
    </row>
    <row r="2124" spans="1:8" ht="15.75" thickBot="1" x14ac:dyDescent="0.3">
      <c r="A2124" s="75">
        <f t="shared" ca="1" si="197"/>
        <v>151.75</v>
      </c>
      <c r="B2124" s="76">
        <f t="shared" ca="1" si="201"/>
        <v>77.260416666666373</v>
      </c>
      <c r="C2124" s="76">
        <f t="shared" ca="1" si="201"/>
        <v>106.61458333333363</v>
      </c>
      <c r="D2124" s="76">
        <f t="shared" ca="1" si="201"/>
        <v>125.9375</v>
      </c>
      <c r="E2124" s="76">
        <f t="shared" ca="1" si="201"/>
        <v>146.61458333333275</v>
      </c>
      <c r="F2124" s="76">
        <f t="shared" ca="1" si="201"/>
        <v>169.19791666666725</v>
      </c>
      <c r="G2124" s="76">
        <f t="shared" ca="1" si="201"/>
        <v>192.58333333333275</v>
      </c>
      <c r="H2124" s="77">
        <f t="shared" ca="1" si="201"/>
        <v>209.19791666666725</v>
      </c>
    </row>
    <row r="2125" spans="1:8" ht="15.75" thickBot="1" x14ac:dyDescent="0.3">
      <c r="A2125" s="75">
        <f t="shared" ca="1" si="197"/>
        <v>151.875</v>
      </c>
      <c r="B2125" s="76">
        <f t="shared" ca="1" si="201"/>
        <v>77.296874999999702</v>
      </c>
      <c r="C2125" s="76">
        <f t="shared" ca="1" si="201"/>
        <v>106.6406250000003</v>
      </c>
      <c r="D2125" s="76">
        <f t="shared" ca="1" si="201"/>
        <v>125.96875</v>
      </c>
      <c r="E2125" s="76">
        <f t="shared" ca="1" si="201"/>
        <v>146.6406249999994</v>
      </c>
      <c r="F2125" s="76">
        <f t="shared" ca="1" si="201"/>
        <v>169.2656250000006</v>
      </c>
      <c r="G2125" s="76">
        <f t="shared" ca="1" si="201"/>
        <v>192.6249999999994</v>
      </c>
      <c r="H2125" s="77">
        <f t="shared" ca="1" si="201"/>
        <v>209.2656250000006</v>
      </c>
    </row>
    <row r="2126" spans="1:8" ht="15.75" thickBot="1" x14ac:dyDescent="0.3">
      <c r="A2126" s="75">
        <f t="shared" ca="1" si="197"/>
        <v>152</v>
      </c>
      <c r="B2126" s="76">
        <f t="shared" ca="1" si="201"/>
        <v>77.33333333333303</v>
      </c>
      <c r="C2126" s="76">
        <f t="shared" ca="1" si="201"/>
        <v>106.66666666666697</v>
      </c>
      <c r="D2126" s="76">
        <f t="shared" ca="1" si="201"/>
        <v>126</v>
      </c>
      <c r="E2126" s="76">
        <f t="shared" ca="1" si="201"/>
        <v>146.66666666666606</v>
      </c>
      <c r="F2126" s="76">
        <f t="shared" ca="1" si="201"/>
        <v>169.33333333333394</v>
      </c>
      <c r="G2126" s="76">
        <f t="shared" ca="1" si="201"/>
        <v>192.66666666666606</v>
      </c>
      <c r="H2126" s="77">
        <f t="shared" ca="1" si="201"/>
        <v>209.33333333333394</v>
      </c>
    </row>
    <row r="2127" spans="1:8" ht="15.75" thickBot="1" x14ac:dyDescent="0.3">
      <c r="A2127" s="75">
        <f t="shared" ca="1" si="197"/>
        <v>152.125</v>
      </c>
      <c r="B2127" s="76">
        <f t="shared" ca="1" si="201"/>
        <v>77.369791666666359</v>
      </c>
      <c r="C2127" s="76">
        <f t="shared" ca="1" si="201"/>
        <v>106.69270833333364</v>
      </c>
      <c r="D2127" s="76">
        <f t="shared" ca="1" si="201"/>
        <v>126.03125</v>
      </c>
      <c r="E2127" s="76">
        <f t="shared" ca="1" si="201"/>
        <v>146.69270833333272</v>
      </c>
      <c r="F2127" s="76">
        <f t="shared" ca="1" si="201"/>
        <v>169.40104166666728</v>
      </c>
      <c r="G2127" s="76">
        <f t="shared" ca="1" si="201"/>
        <v>192.70833333333272</v>
      </c>
      <c r="H2127" s="77">
        <f t="shared" ca="1" si="201"/>
        <v>209.40104166666728</v>
      </c>
    </row>
    <row r="2128" spans="1:8" ht="15.75" thickBot="1" x14ac:dyDescent="0.3">
      <c r="A2128" s="75">
        <f t="shared" ref="A2128:A2191" ca="1" si="202">IF($A$2065="","",ROUND(A2127+0.125,3))</f>
        <v>152.25</v>
      </c>
      <c r="B2128" s="76">
        <f t="shared" ref="B2128:H2143" ca="1" si="203">IF($A2128="","",((B$2257-B$2065)/192)+B2127)</f>
        <v>77.406249999999687</v>
      </c>
      <c r="C2128" s="76">
        <f t="shared" ca="1" si="203"/>
        <v>106.71875000000031</v>
      </c>
      <c r="D2128" s="76">
        <f t="shared" ca="1" si="203"/>
        <v>126.0625</v>
      </c>
      <c r="E2128" s="76">
        <f t="shared" ca="1" si="203"/>
        <v>146.71874999999937</v>
      </c>
      <c r="F2128" s="76">
        <f t="shared" ca="1" si="203"/>
        <v>169.46875000000063</v>
      </c>
      <c r="G2128" s="76">
        <f t="shared" ca="1" si="203"/>
        <v>192.74999999999937</v>
      </c>
      <c r="H2128" s="77">
        <f t="shared" ca="1" si="203"/>
        <v>209.46875000000063</v>
      </c>
    </row>
    <row r="2129" spans="1:8" ht="15.75" thickBot="1" x14ac:dyDescent="0.3">
      <c r="A2129" s="75">
        <f t="shared" ca="1" si="202"/>
        <v>152.375</v>
      </c>
      <c r="B2129" s="76">
        <f t="shared" ca="1" si="203"/>
        <v>77.442708333333016</v>
      </c>
      <c r="C2129" s="76">
        <f t="shared" ca="1" si="203"/>
        <v>106.74479166666698</v>
      </c>
      <c r="D2129" s="76">
        <f t="shared" ca="1" si="203"/>
        <v>126.09375</v>
      </c>
      <c r="E2129" s="76">
        <f t="shared" ca="1" si="203"/>
        <v>146.74479166666603</v>
      </c>
      <c r="F2129" s="76">
        <f t="shared" ca="1" si="203"/>
        <v>169.53645833333397</v>
      </c>
      <c r="G2129" s="76">
        <f t="shared" ca="1" si="203"/>
        <v>192.79166666666603</v>
      </c>
      <c r="H2129" s="77">
        <f t="shared" ca="1" si="203"/>
        <v>209.53645833333397</v>
      </c>
    </row>
    <row r="2130" spans="1:8" ht="15.75" thickBot="1" x14ac:dyDescent="0.3">
      <c r="A2130" s="75">
        <f t="shared" ca="1" si="202"/>
        <v>152.5</v>
      </c>
      <c r="B2130" s="76">
        <f t="shared" ca="1" si="203"/>
        <v>77.479166666666345</v>
      </c>
      <c r="C2130" s="76">
        <f t="shared" ca="1" si="203"/>
        <v>106.77083333333366</v>
      </c>
      <c r="D2130" s="76">
        <f t="shared" ca="1" si="203"/>
        <v>126.125</v>
      </c>
      <c r="E2130" s="76">
        <f t="shared" ca="1" si="203"/>
        <v>146.77083333333269</v>
      </c>
      <c r="F2130" s="76">
        <f t="shared" ca="1" si="203"/>
        <v>169.60416666666731</v>
      </c>
      <c r="G2130" s="76">
        <f t="shared" ca="1" si="203"/>
        <v>192.83333333333269</v>
      </c>
      <c r="H2130" s="77">
        <f t="shared" ca="1" si="203"/>
        <v>209.60416666666731</v>
      </c>
    </row>
    <row r="2131" spans="1:8" ht="15.75" thickBot="1" x14ac:dyDescent="0.3">
      <c r="A2131" s="75">
        <f t="shared" ca="1" si="202"/>
        <v>152.625</v>
      </c>
      <c r="B2131" s="76">
        <f t="shared" ca="1" si="203"/>
        <v>77.515624999999673</v>
      </c>
      <c r="C2131" s="76">
        <f t="shared" ca="1" si="203"/>
        <v>106.79687500000033</v>
      </c>
      <c r="D2131" s="76">
        <f t="shared" ca="1" si="203"/>
        <v>126.15625</v>
      </c>
      <c r="E2131" s="76">
        <f t="shared" ca="1" si="203"/>
        <v>146.79687499999935</v>
      </c>
      <c r="F2131" s="76">
        <f t="shared" ca="1" si="203"/>
        <v>169.67187500000065</v>
      </c>
      <c r="G2131" s="76">
        <f t="shared" ca="1" si="203"/>
        <v>192.87499999999935</v>
      </c>
      <c r="H2131" s="77">
        <f t="shared" ca="1" si="203"/>
        <v>209.67187500000065</v>
      </c>
    </row>
    <row r="2132" spans="1:8" ht="15.75" thickBot="1" x14ac:dyDescent="0.3">
      <c r="A2132" s="75">
        <f t="shared" ca="1" si="202"/>
        <v>152.75</v>
      </c>
      <c r="B2132" s="76">
        <f t="shared" ca="1" si="203"/>
        <v>77.552083333333002</v>
      </c>
      <c r="C2132" s="76">
        <f t="shared" ca="1" si="203"/>
        <v>106.822916666667</v>
      </c>
      <c r="D2132" s="76">
        <f t="shared" ca="1" si="203"/>
        <v>126.1875</v>
      </c>
      <c r="E2132" s="76">
        <f t="shared" ca="1" si="203"/>
        <v>146.822916666666</v>
      </c>
      <c r="F2132" s="76">
        <f t="shared" ca="1" si="203"/>
        <v>169.739583333334</v>
      </c>
      <c r="G2132" s="76">
        <f t="shared" ca="1" si="203"/>
        <v>192.916666666666</v>
      </c>
      <c r="H2132" s="77">
        <f t="shared" ca="1" si="203"/>
        <v>209.739583333334</v>
      </c>
    </row>
    <row r="2133" spans="1:8" ht="15.75" thickBot="1" x14ac:dyDescent="0.3">
      <c r="A2133" s="75">
        <f t="shared" ca="1" si="202"/>
        <v>152.875</v>
      </c>
      <c r="B2133" s="76">
        <f t="shared" ca="1" si="203"/>
        <v>77.58854166666633</v>
      </c>
      <c r="C2133" s="76">
        <f t="shared" ca="1" si="203"/>
        <v>106.84895833333367</v>
      </c>
      <c r="D2133" s="76">
        <f t="shared" ca="1" si="203"/>
        <v>126.21875</v>
      </c>
      <c r="E2133" s="76">
        <f t="shared" ca="1" si="203"/>
        <v>146.84895833333266</v>
      </c>
      <c r="F2133" s="76">
        <f t="shared" ca="1" si="203"/>
        <v>169.80729166666734</v>
      </c>
      <c r="G2133" s="76">
        <f t="shared" ca="1" si="203"/>
        <v>192.95833333333266</v>
      </c>
      <c r="H2133" s="77">
        <f t="shared" ca="1" si="203"/>
        <v>209.80729166666734</v>
      </c>
    </row>
    <row r="2134" spans="1:8" ht="15.75" thickBot="1" x14ac:dyDescent="0.3">
      <c r="A2134" s="75">
        <f t="shared" ca="1" si="202"/>
        <v>153</v>
      </c>
      <c r="B2134" s="76">
        <f t="shared" ca="1" si="203"/>
        <v>77.624999999999659</v>
      </c>
      <c r="C2134" s="76">
        <f t="shared" ca="1" si="203"/>
        <v>106.87500000000034</v>
      </c>
      <c r="D2134" s="76">
        <f t="shared" ca="1" si="203"/>
        <v>126.25</v>
      </c>
      <c r="E2134" s="76">
        <f t="shared" ca="1" si="203"/>
        <v>146.87499999999932</v>
      </c>
      <c r="F2134" s="76">
        <f t="shared" ca="1" si="203"/>
        <v>169.87500000000068</v>
      </c>
      <c r="G2134" s="76">
        <f t="shared" ca="1" si="203"/>
        <v>192.99999999999932</v>
      </c>
      <c r="H2134" s="77">
        <f t="shared" ca="1" si="203"/>
        <v>209.87500000000068</v>
      </c>
    </row>
    <row r="2135" spans="1:8" ht="15.75" thickBot="1" x14ac:dyDescent="0.3">
      <c r="A2135" s="75">
        <f t="shared" ca="1" si="202"/>
        <v>153.125</v>
      </c>
      <c r="B2135" s="76">
        <f t="shared" ca="1" si="203"/>
        <v>77.661458333332988</v>
      </c>
      <c r="C2135" s="76">
        <f t="shared" ca="1" si="203"/>
        <v>106.90104166666701</v>
      </c>
      <c r="D2135" s="76">
        <f t="shared" ca="1" si="203"/>
        <v>126.28125</v>
      </c>
      <c r="E2135" s="76">
        <f t="shared" ca="1" si="203"/>
        <v>146.90104166666598</v>
      </c>
      <c r="F2135" s="76">
        <f t="shared" ca="1" si="203"/>
        <v>169.94270833333402</v>
      </c>
      <c r="G2135" s="76">
        <f t="shared" ca="1" si="203"/>
        <v>193.04166666666598</v>
      </c>
      <c r="H2135" s="77">
        <f t="shared" ca="1" si="203"/>
        <v>209.94270833333402</v>
      </c>
    </row>
    <row r="2136" spans="1:8" ht="15.75" thickBot="1" x14ac:dyDescent="0.3">
      <c r="A2136" s="75">
        <f t="shared" ca="1" si="202"/>
        <v>153.25</v>
      </c>
      <c r="B2136" s="76">
        <f t="shared" ca="1" si="203"/>
        <v>77.697916666666316</v>
      </c>
      <c r="C2136" s="76">
        <f t="shared" ca="1" si="203"/>
        <v>106.92708333333368</v>
      </c>
      <c r="D2136" s="76">
        <f t="shared" ca="1" si="203"/>
        <v>126.3125</v>
      </c>
      <c r="E2136" s="76">
        <f t="shared" ca="1" si="203"/>
        <v>146.92708333333263</v>
      </c>
      <c r="F2136" s="76">
        <f t="shared" ca="1" si="203"/>
        <v>170.01041666666737</v>
      </c>
      <c r="G2136" s="76">
        <f t="shared" ca="1" si="203"/>
        <v>193.08333333333263</v>
      </c>
      <c r="H2136" s="77">
        <f t="shared" ca="1" si="203"/>
        <v>210.01041666666737</v>
      </c>
    </row>
    <row r="2137" spans="1:8" ht="15.75" thickBot="1" x14ac:dyDescent="0.3">
      <c r="A2137" s="75">
        <f t="shared" ca="1" si="202"/>
        <v>153.375</v>
      </c>
      <c r="B2137" s="76">
        <f t="shared" ca="1" si="203"/>
        <v>77.734374999999645</v>
      </c>
      <c r="C2137" s="76">
        <f t="shared" ca="1" si="203"/>
        <v>106.95312500000036</v>
      </c>
      <c r="D2137" s="76">
        <f t="shared" ca="1" si="203"/>
        <v>126.34375</v>
      </c>
      <c r="E2137" s="76">
        <f t="shared" ca="1" si="203"/>
        <v>146.95312499999929</v>
      </c>
      <c r="F2137" s="76">
        <f t="shared" ca="1" si="203"/>
        <v>170.07812500000071</v>
      </c>
      <c r="G2137" s="76">
        <f t="shared" ca="1" si="203"/>
        <v>193.12499999999929</v>
      </c>
      <c r="H2137" s="77">
        <f t="shared" ca="1" si="203"/>
        <v>210.07812500000071</v>
      </c>
    </row>
    <row r="2138" spans="1:8" ht="15.75" thickBot="1" x14ac:dyDescent="0.3">
      <c r="A2138" s="75">
        <f t="shared" ca="1" si="202"/>
        <v>153.5</v>
      </c>
      <c r="B2138" s="76">
        <f t="shared" ca="1" si="203"/>
        <v>77.770833333332973</v>
      </c>
      <c r="C2138" s="76">
        <f t="shared" ca="1" si="203"/>
        <v>106.97916666666703</v>
      </c>
      <c r="D2138" s="76">
        <f t="shared" ca="1" si="203"/>
        <v>126.375</v>
      </c>
      <c r="E2138" s="76">
        <f t="shared" ca="1" si="203"/>
        <v>146.97916666666595</v>
      </c>
      <c r="F2138" s="76">
        <f t="shared" ca="1" si="203"/>
        <v>170.14583333333405</v>
      </c>
      <c r="G2138" s="76">
        <f t="shared" ca="1" si="203"/>
        <v>193.16666666666595</v>
      </c>
      <c r="H2138" s="77">
        <f t="shared" ca="1" si="203"/>
        <v>210.14583333333405</v>
      </c>
    </row>
    <row r="2139" spans="1:8" ht="15.75" thickBot="1" x14ac:dyDescent="0.3">
      <c r="A2139" s="75">
        <f t="shared" ca="1" si="202"/>
        <v>153.625</v>
      </c>
      <c r="B2139" s="76">
        <f t="shared" ca="1" si="203"/>
        <v>77.807291666666302</v>
      </c>
      <c r="C2139" s="76">
        <f t="shared" ca="1" si="203"/>
        <v>107.0052083333337</v>
      </c>
      <c r="D2139" s="76">
        <f t="shared" ca="1" si="203"/>
        <v>126.40625</v>
      </c>
      <c r="E2139" s="76">
        <f t="shared" ca="1" si="203"/>
        <v>147.0052083333326</v>
      </c>
      <c r="F2139" s="76">
        <f t="shared" ca="1" si="203"/>
        <v>170.2135416666674</v>
      </c>
      <c r="G2139" s="76">
        <f t="shared" ca="1" si="203"/>
        <v>193.2083333333326</v>
      </c>
      <c r="H2139" s="77">
        <f t="shared" ca="1" si="203"/>
        <v>210.2135416666674</v>
      </c>
    </row>
    <row r="2140" spans="1:8" ht="15.75" thickBot="1" x14ac:dyDescent="0.3">
      <c r="A2140" s="75">
        <f t="shared" ca="1" si="202"/>
        <v>153.75</v>
      </c>
      <c r="B2140" s="76">
        <f t="shared" ca="1" si="203"/>
        <v>77.843749999999631</v>
      </c>
      <c r="C2140" s="76">
        <f t="shared" ca="1" si="203"/>
        <v>107.03125000000037</v>
      </c>
      <c r="D2140" s="76">
        <f t="shared" ca="1" si="203"/>
        <v>126.4375</v>
      </c>
      <c r="E2140" s="76">
        <f t="shared" ca="1" si="203"/>
        <v>147.03124999999926</v>
      </c>
      <c r="F2140" s="76">
        <f t="shared" ca="1" si="203"/>
        <v>170.28125000000074</v>
      </c>
      <c r="G2140" s="76">
        <f t="shared" ca="1" si="203"/>
        <v>193.24999999999926</v>
      </c>
      <c r="H2140" s="77">
        <f t="shared" ca="1" si="203"/>
        <v>210.28125000000074</v>
      </c>
    </row>
    <row r="2141" spans="1:8" ht="15.75" thickBot="1" x14ac:dyDescent="0.3">
      <c r="A2141" s="75">
        <f t="shared" ca="1" si="202"/>
        <v>153.875</v>
      </c>
      <c r="B2141" s="76">
        <f t="shared" ca="1" si="203"/>
        <v>77.880208333332959</v>
      </c>
      <c r="C2141" s="76">
        <f t="shared" ca="1" si="203"/>
        <v>107.05729166666704</v>
      </c>
      <c r="D2141" s="76">
        <f t="shared" ca="1" si="203"/>
        <v>126.46875</v>
      </c>
      <c r="E2141" s="76">
        <f t="shared" ca="1" si="203"/>
        <v>147.05729166666592</v>
      </c>
      <c r="F2141" s="76">
        <f t="shared" ca="1" si="203"/>
        <v>170.34895833333408</v>
      </c>
      <c r="G2141" s="76">
        <f t="shared" ca="1" si="203"/>
        <v>193.29166666666592</v>
      </c>
      <c r="H2141" s="77">
        <f t="shared" ca="1" si="203"/>
        <v>210.34895833333408</v>
      </c>
    </row>
    <row r="2142" spans="1:8" ht="15.75" thickBot="1" x14ac:dyDescent="0.3">
      <c r="A2142" s="75">
        <f t="shared" ca="1" si="202"/>
        <v>154</v>
      </c>
      <c r="B2142" s="76">
        <f t="shared" ca="1" si="203"/>
        <v>77.916666666666288</v>
      </c>
      <c r="C2142" s="76">
        <f t="shared" ca="1" si="203"/>
        <v>107.08333333333371</v>
      </c>
      <c r="D2142" s="76">
        <f t="shared" ca="1" si="203"/>
        <v>126.5</v>
      </c>
      <c r="E2142" s="76">
        <f t="shared" ca="1" si="203"/>
        <v>147.08333333333258</v>
      </c>
      <c r="F2142" s="76">
        <f t="shared" ca="1" si="203"/>
        <v>170.41666666666742</v>
      </c>
      <c r="G2142" s="76">
        <f t="shared" ca="1" si="203"/>
        <v>193.33333333333258</v>
      </c>
      <c r="H2142" s="77">
        <f t="shared" ca="1" si="203"/>
        <v>210.41666666666742</v>
      </c>
    </row>
    <row r="2143" spans="1:8" ht="15.75" thickBot="1" x14ac:dyDescent="0.3">
      <c r="A2143" s="75">
        <f t="shared" ca="1" si="202"/>
        <v>154.125</v>
      </c>
      <c r="B2143" s="76">
        <f t="shared" ca="1" si="203"/>
        <v>77.953124999999616</v>
      </c>
      <c r="C2143" s="76">
        <f t="shared" ca="1" si="203"/>
        <v>107.10937500000038</v>
      </c>
      <c r="D2143" s="76">
        <f t="shared" ca="1" si="203"/>
        <v>126.53125</v>
      </c>
      <c r="E2143" s="76">
        <f t="shared" ca="1" si="203"/>
        <v>147.10937499999923</v>
      </c>
      <c r="F2143" s="76">
        <f t="shared" ca="1" si="203"/>
        <v>170.48437500000077</v>
      </c>
      <c r="G2143" s="76">
        <f t="shared" ca="1" si="203"/>
        <v>193.37499999999923</v>
      </c>
      <c r="H2143" s="77">
        <f t="shared" ca="1" si="203"/>
        <v>210.48437500000077</v>
      </c>
    </row>
    <row r="2144" spans="1:8" ht="15.75" thickBot="1" x14ac:dyDescent="0.3">
      <c r="A2144" s="75">
        <f t="shared" ca="1" si="202"/>
        <v>154.25</v>
      </c>
      <c r="B2144" s="76">
        <f t="shared" ref="B2144:H2159" ca="1" si="204">IF($A2144="","",((B$2257-B$2065)/192)+B2143)</f>
        <v>77.989583333332945</v>
      </c>
      <c r="C2144" s="76">
        <f t="shared" ca="1" si="204"/>
        <v>107.13541666666706</v>
      </c>
      <c r="D2144" s="76">
        <f t="shared" ca="1" si="204"/>
        <v>126.5625</v>
      </c>
      <c r="E2144" s="76">
        <f t="shared" ca="1" si="204"/>
        <v>147.13541666666589</v>
      </c>
      <c r="F2144" s="76">
        <f t="shared" ca="1" si="204"/>
        <v>170.55208333333411</v>
      </c>
      <c r="G2144" s="76">
        <f t="shared" ca="1" si="204"/>
        <v>193.41666666666589</v>
      </c>
      <c r="H2144" s="77">
        <f t="shared" ca="1" si="204"/>
        <v>210.55208333333411</v>
      </c>
    </row>
    <row r="2145" spans="1:8" ht="15.75" thickBot="1" x14ac:dyDescent="0.3">
      <c r="A2145" s="75">
        <f t="shared" ca="1" si="202"/>
        <v>154.375</v>
      </c>
      <c r="B2145" s="76">
        <f t="shared" ca="1" si="204"/>
        <v>78.026041666666273</v>
      </c>
      <c r="C2145" s="76">
        <f t="shared" ca="1" si="204"/>
        <v>107.16145833333373</v>
      </c>
      <c r="D2145" s="76">
        <f t="shared" ca="1" si="204"/>
        <v>126.59375</v>
      </c>
      <c r="E2145" s="76">
        <f t="shared" ca="1" si="204"/>
        <v>147.16145833333255</v>
      </c>
      <c r="F2145" s="76">
        <f t="shared" ca="1" si="204"/>
        <v>170.61979166666745</v>
      </c>
      <c r="G2145" s="76">
        <f t="shared" ca="1" si="204"/>
        <v>193.45833333333255</v>
      </c>
      <c r="H2145" s="77">
        <f t="shared" ca="1" si="204"/>
        <v>210.61979166666745</v>
      </c>
    </row>
    <row r="2146" spans="1:8" ht="15.75" thickBot="1" x14ac:dyDescent="0.3">
      <c r="A2146" s="75">
        <f t="shared" ca="1" si="202"/>
        <v>154.5</v>
      </c>
      <c r="B2146" s="76">
        <f t="shared" ca="1" si="204"/>
        <v>78.062499999999602</v>
      </c>
      <c r="C2146" s="76">
        <f t="shared" ca="1" si="204"/>
        <v>107.1875000000004</v>
      </c>
      <c r="D2146" s="76">
        <f t="shared" ca="1" si="204"/>
        <v>126.625</v>
      </c>
      <c r="E2146" s="76">
        <f t="shared" ca="1" si="204"/>
        <v>147.1874999999992</v>
      </c>
      <c r="F2146" s="76">
        <f t="shared" ca="1" si="204"/>
        <v>170.6875000000008</v>
      </c>
      <c r="G2146" s="76">
        <f t="shared" ca="1" si="204"/>
        <v>193.4999999999992</v>
      </c>
      <c r="H2146" s="77">
        <f t="shared" ca="1" si="204"/>
        <v>210.6875000000008</v>
      </c>
    </row>
    <row r="2147" spans="1:8" ht="15.75" thickBot="1" x14ac:dyDescent="0.3">
      <c r="A2147" s="75">
        <f t="shared" ca="1" si="202"/>
        <v>154.625</v>
      </c>
      <c r="B2147" s="76">
        <f t="shared" ca="1" si="204"/>
        <v>78.098958333332931</v>
      </c>
      <c r="C2147" s="76">
        <f t="shared" ca="1" si="204"/>
        <v>107.21354166666707</v>
      </c>
      <c r="D2147" s="76">
        <f t="shared" ca="1" si="204"/>
        <v>126.65625</v>
      </c>
      <c r="E2147" s="76">
        <f t="shared" ca="1" si="204"/>
        <v>147.21354166666586</v>
      </c>
      <c r="F2147" s="76">
        <f t="shared" ca="1" si="204"/>
        <v>170.75520833333414</v>
      </c>
      <c r="G2147" s="76">
        <f t="shared" ca="1" si="204"/>
        <v>193.54166666666586</v>
      </c>
      <c r="H2147" s="77">
        <f t="shared" ca="1" si="204"/>
        <v>210.75520833333414</v>
      </c>
    </row>
    <row r="2148" spans="1:8" ht="15.75" thickBot="1" x14ac:dyDescent="0.3">
      <c r="A2148" s="75">
        <f t="shared" ca="1" si="202"/>
        <v>154.75</v>
      </c>
      <c r="B2148" s="76">
        <f t="shared" ca="1" si="204"/>
        <v>78.135416666666259</v>
      </c>
      <c r="C2148" s="76">
        <f t="shared" ca="1" si="204"/>
        <v>107.23958333333374</v>
      </c>
      <c r="D2148" s="76">
        <f t="shared" ca="1" si="204"/>
        <v>126.6875</v>
      </c>
      <c r="E2148" s="76">
        <f t="shared" ca="1" si="204"/>
        <v>147.23958333333252</v>
      </c>
      <c r="F2148" s="76">
        <f t="shared" ca="1" si="204"/>
        <v>170.82291666666748</v>
      </c>
      <c r="G2148" s="76">
        <f t="shared" ca="1" si="204"/>
        <v>193.58333333333252</v>
      </c>
      <c r="H2148" s="77">
        <f t="shared" ca="1" si="204"/>
        <v>210.82291666666748</v>
      </c>
    </row>
    <row r="2149" spans="1:8" ht="15.75" thickBot="1" x14ac:dyDescent="0.3">
      <c r="A2149" s="75">
        <f t="shared" ca="1" si="202"/>
        <v>154.875</v>
      </c>
      <c r="B2149" s="76">
        <f t="shared" ca="1" si="204"/>
        <v>78.171874999999588</v>
      </c>
      <c r="C2149" s="76">
        <f t="shared" ca="1" si="204"/>
        <v>107.26562500000041</v>
      </c>
      <c r="D2149" s="76">
        <f t="shared" ca="1" si="204"/>
        <v>126.71875</v>
      </c>
      <c r="E2149" s="76">
        <f t="shared" ca="1" si="204"/>
        <v>147.26562499999918</v>
      </c>
      <c r="F2149" s="76">
        <f t="shared" ca="1" si="204"/>
        <v>170.89062500000082</v>
      </c>
      <c r="G2149" s="76">
        <f t="shared" ca="1" si="204"/>
        <v>193.62499999999918</v>
      </c>
      <c r="H2149" s="77">
        <f t="shared" ca="1" si="204"/>
        <v>210.89062500000082</v>
      </c>
    </row>
    <row r="2150" spans="1:8" ht="15.75" thickBot="1" x14ac:dyDescent="0.3">
      <c r="A2150" s="75">
        <f t="shared" ca="1" si="202"/>
        <v>155</v>
      </c>
      <c r="B2150" s="76">
        <f t="shared" ca="1" si="204"/>
        <v>78.208333333332916</v>
      </c>
      <c r="C2150" s="76">
        <f t="shared" ca="1" si="204"/>
        <v>107.29166666666708</v>
      </c>
      <c r="D2150" s="76">
        <f t="shared" ca="1" si="204"/>
        <v>126.75</v>
      </c>
      <c r="E2150" s="76">
        <f t="shared" ca="1" si="204"/>
        <v>147.29166666666583</v>
      </c>
      <c r="F2150" s="76">
        <f t="shared" ca="1" si="204"/>
        <v>170.95833333333417</v>
      </c>
      <c r="G2150" s="76">
        <f t="shared" ca="1" si="204"/>
        <v>193.66666666666583</v>
      </c>
      <c r="H2150" s="77">
        <f t="shared" ca="1" si="204"/>
        <v>210.95833333333417</v>
      </c>
    </row>
    <row r="2151" spans="1:8" ht="15.75" thickBot="1" x14ac:dyDescent="0.3">
      <c r="A2151" s="75">
        <f t="shared" ca="1" si="202"/>
        <v>155.125</v>
      </c>
      <c r="B2151" s="76">
        <f t="shared" ca="1" si="204"/>
        <v>78.244791666666245</v>
      </c>
      <c r="C2151" s="76">
        <f t="shared" ca="1" si="204"/>
        <v>107.31770833333375</v>
      </c>
      <c r="D2151" s="76">
        <f t="shared" ca="1" si="204"/>
        <v>126.78125</v>
      </c>
      <c r="E2151" s="76">
        <f t="shared" ca="1" si="204"/>
        <v>147.31770833333249</v>
      </c>
      <c r="F2151" s="76">
        <f t="shared" ca="1" si="204"/>
        <v>171.02604166666751</v>
      </c>
      <c r="G2151" s="76">
        <f t="shared" ca="1" si="204"/>
        <v>193.70833333333249</v>
      </c>
      <c r="H2151" s="77">
        <f t="shared" ca="1" si="204"/>
        <v>211.02604166666751</v>
      </c>
    </row>
    <row r="2152" spans="1:8" ht="15.75" thickBot="1" x14ac:dyDescent="0.3">
      <c r="A2152" s="75">
        <f t="shared" ca="1" si="202"/>
        <v>155.25</v>
      </c>
      <c r="B2152" s="76">
        <f t="shared" ca="1" si="204"/>
        <v>78.281249999999574</v>
      </c>
      <c r="C2152" s="76">
        <f t="shared" ca="1" si="204"/>
        <v>107.34375000000043</v>
      </c>
      <c r="D2152" s="76">
        <f t="shared" ca="1" si="204"/>
        <v>126.8125</v>
      </c>
      <c r="E2152" s="76">
        <f t="shared" ca="1" si="204"/>
        <v>147.34374999999915</v>
      </c>
      <c r="F2152" s="76">
        <f t="shared" ca="1" si="204"/>
        <v>171.09375000000085</v>
      </c>
      <c r="G2152" s="76">
        <f t="shared" ca="1" si="204"/>
        <v>193.74999999999915</v>
      </c>
      <c r="H2152" s="77">
        <f t="shared" ca="1" si="204"/>
        <v>211.09375000000085</v>
      </c>
    </row>
    <row r="2153" spans="1:8" ht="15.75" thickBot="1" x14ac:dyDescent="0.3">
      <c r="A2153" s="75">
        <f t="shared" ca="1" si="202"/>
        <v>155.375</v>
      </c>
      <c r="B2153" s="76">
        <f t="shared" ca="1" si="204"/>
        <v>78.317708333332902</v>
      </c>
      <c r="C2153" s="76">
        <f t="shared" ca="1" si="204"/>
        <v>107.3697916666671</v>
      </c>
      <c r="D2153" s="76">
        <f t="shared" ca="1" si="204"/>
        <v>126.84375</v>
      </c>
      <c r="E2153" s="76">
        <f t="shared" ca="1" si="204"/>
        <v>147.3697916666658</v>
      </c>
      <c r="F2153" s="76">
        <f t="shared" ca="1" si="204"/>
        <v>171.1614583333342</v>
      </c>
      <c r="G2153" s="76">
        <f t="shared" ca="1" si="204"/>
        <v>193.7916666666658</v>
      </c>
      <c r="H2153" s="77">
        <f t="shared" ca="1" si="204"/>
        <v>211.1614583333342</v>
      </c>
    </row>
    <row r="2154" spans="1:8" ht="15.75" thickBot="1" x14ac:dyDescent="0.3">
      <c r="A2154" s="75">
        <f t="shared" ca="1" si="202"/>
        <v>155.5</v>
      </c>
      <c r="B2154" s="76">
        <f t="shared" ca="1" si="204"/>
        <v>78.354166666666231</v>
      </c>
      <c r="C2154" s="76">
        <f t="shared" ca="1" si="204"/>
        <v>107.39583333333377</v>
      </c>
      <c r="D2154" s="76">
        <f t="shared" ca="1" si="204"/>
        <v>126.875</v>
      </c>
      <c r="E2154" s="76">
        <f t="shared" ca="1" si="204"/>
        <v>147.39583333333246</v>
      </c>
      <c r="F2154" s="76">
        <f t="shared" ca="1" si="204"/>
        <v>171.22916666666754</v>
      </c>
      <c r="G2154" s="76">
        <f t="shared" ca="1" si="204"/>
        <v>193.83333333333246</v>
      </c>
      <c r="H2154" s="77">
        <f t="shared" ca="1" si="204"/>
        <v>211.22916666666754</v>
      </c>
    </row>
    <row r="2155" spans="1:8" ht="15.75" thickBot="1" x14ac:dyDescent="0.3">
      <c r="A2155" s="75">
        <f t="shared" ca="1" si="202"/>
        <v>155.625</v>
      </c>
      <c r="B2155" s="76">
        <f t="shared" ca="1" si="204"/>
        <v>78.390624999999559</v>
      </c>
      <c r="C2155" s="76">
        <f t="shared" ca="1" si="204"/>
        <v>107.42187500000044</v>
      </c>
      <c r="D2155" s="76">
        <f t="shared" ca="1" si="204"/>
        <v>126.90625</v>
      </c>
      <c r="E2155" s="76">
        <f t="shared" ca="1" si="204"/>
        <v>147.42187499999912</v>
      </c>
      <c r="F2155" s="76">
        <f t="shared" ca="1" si="204"/>
        <v>171.29687500000088</v>
      </c>
      <c r="G2155" s="76">
        <f t="shared" ca="1" si="204"/>
        <v>193.87499999999912</v>
      </c>
      <c r="H2155" s="77">
        <f t="shared" ca="1" si="204"/>
        <v>211.29687500000088</v>
      </c>
    </row>
    <row r="2156" spans="1:8" ht="15.75" thickBot="1" x14ac:dyDescent="0.3">
      <c r="A2156" s="75">
        <f t="shared" ca="1" si="202"/>
        <v>155.75</v>
      </c>
      <c r="B2156" s="76">
        <f t="shared" ca="1" si="204"/>
        <v>78.427083333332888</v>
      </c>
      <c r="C2156" s="76">
        <f t="shared" ca="1" si="204"/>
        <v>107.44791666666711</v>
      </c>
      <c r="D2156" s="76">
        <f t="shared" ca="1" si="204"/>
        <v>126.9375</v>
      </c>
      <c r="E2156" s="76">
        <f t="shared" ca="1" si="204"/>
        <v>147.44791666666578</v>
      </c>
      <c r="F2156" s="76">
        <f t="shared" ca="1" si="204"/>
        <v>171.36458333333422</v>
      </c>
      <c r="G2156" s="76">
        <f t="shared" ca="1" si="204"/>
        <v>193.91666666666578</v>
      </c>
      <c r="H2156" s="77">
        <f t="shared" ca="1" si="204"/>
        <v>211.36458333333422</v>
      </c>
    </row>
    <row r="2157" spans="1:8" ht="15.75" thickBot="1" x14ac:dyDescent="0.3">
      <c r="A2157" s="75">
        <f t="shared" ca="1" si="202"/>
        <v>155.875</v>
      </c>
      <c r="B2157" s="76">
        <f t="shared" ca="1" si="204"/>
        <v>78.463541666666217</v>
      </c>
      <c r="C2157" s="76">
        <f t="shared" ca="1" si="204"/>
        <v>107.47395833333378</v>
      </c>
      <c r="D2157" s="76">
        <f t="shared" ca="1" si="204"/>
        <v>126.96875</v>
      </c>
      <c r="E2157" s="76">
        <f t="shared" ca="1" si="204"/>
        <v>147.47395833333243</v>
      </c>
      <c r="F2157" s="76">
        <f t="shared" ca="1" si="204"/>
        <v>171.43229166666757</v>
      </c>
      <c r="G2157" s="76">
        <f t="shared" ca="1" si="204"/>
        <v>193.95833333333243</v>
      </c>
      <c r="H2157" s="77">
        <f t="shared" ca="1" si="204"/>
        <v>211.43229166666757</v>
      </c>
    </row>
    <row r="2158" spans="1:8" ht="15.75" thickBot="1" x14ac:dyDescent="0.3">
      <c r="A2158" s="75">
        <f t="shared" ca="1" si="202"/>
        <v>156</v>
      </c>
      <c r="B2158" s="76">
        <f t="shared" ca="1" si="204"/>
        <v>78.499999999999545</v>
      </c>
      <c r="C2158" s="76">
        <f t="shared" ca="1" si="204"/>
        <v>107.50000000000045</v>
      </c>
      <c r="D2158" s="76">
        <f t="shared" ca="1" si="204"/>
        <v>127</v>
      </c>
      <c r="E2158" s="76">
        <f t="shared" ca="1" si="204"/>
        <v>147.49999999999909</v>
      </c>
      <c r="F2158" s="76">
        <f t="shared" ca="1" si="204"/>
        <v>171.50000000000091</v>
      </c>
      <c r="G2158" s="76">
        <f t="shared" ca="1" si="204"/>
        <v>193.99999999999909</v>
      </c>
      <c r="H2158" s="77">
        <f t="shared" ca="1" si="204"/>
        <v>211.50000000000091</v>
      </c>
    </row>
    <row r="2159" spans="1:8" ht="15.75" thickBot="1" x14ac:dyDescent="0.3">
      <c r="A2159" s="75">
        <f t="shared" ca="1" si="202"/>
        <v>156.125</v>
      </c>
      <c r="B2159" s="76">
        <f t="shared" ca="1" si="204"/>
        <v>78.536458333332874</v>
      </c>
      <c r="C2159" s="76">
        <f t="shared" ca="1" si="204"/>
        <v>107.52604166666713</v>
      </c>
      <c r="D2159" s="76">
        <f t="shared" ca="1" si="204"/>
        <v>127.03125</v>
      </c>
      <c r="E2159" s="76">
        <f t="shared" ca="1" si="204"/>
        <v>147.52604166666575</v>
      </c>
      <c r="F2159" s="76">
        <f t="shared" ca="1" si="204"/>
        <v>171.56770833333425</v>
      </c>
      <c r="G2159" s="76">
        <f t="shared" ca="1" si="204"/>
        <v>194.04166666666575</v>
      </c>
      <c r="H2159" s="77">
        <f t="shared" ca="1" si="204"/>
        <v>211.56770833333425</v>
      </c>
    </row>
    <row r="2160" spans="1:8" ht="15.75" thickBot="1" x14ac:dyDescent="0.3">
      <c r="A2160" s="75">
        <f t="shared" ca="1" si="202"/>
        <v>156.25</v>
      </c>
      <c r="B2160" s="76">
        <f t="shared" ref="B2160:H2175" ca="1" si="205">IF($A2160="","",((B$2257-B$2065)/192)+B2159)</f>
        <v>78.572916666666202</v>
      </c>
      <c r="C2160" s="76">
        <f t="shared" ca="1" si="205"/>
        <v>107.5520833333338</v>
      </c>
      <c r="D2160" s="76">
        <f t="shared" ca="1" si="205"/>
        <v>127.0625</v>
      </c>
      <c r="E2160" s="76">
        <f t="shared" ca="1" si="205"/>
        <v>147.5520833333324</v>
      </c>
      <c r="F2160" s="76">
        <f t="shared" ca="1" si="205"/>
        <v>171.6354166666676</v>
      </c>
      <c r="G2160" s="76">
        <f t="shared" ca="1" si="205"/>
        <v>194.0833333333324</v>
      </c>
      <c r="H2160" s="77">
        <f t="shared" ca="1" si="205"/>
        <v>211.6354166666676</v>
      </c>
    </row>
    <row r="2161" spans="1:8" ht="15.75" thickBot="1" x14ac:dyDescent="0.3">
      <c r="A2161" s="75">
        <f t="shared" ca="1" si="202"/>
        <v>156.375</v>
      </c>
      <c r="B2161" s="76">
        <f t="shared" ca="1" si="205"/>
        <v>78.609374999999531</v>
      </c>
      <c r="C2161" s="76">
        <f t="shared" ca="1" si="205"/>
        <v>107.57812500000047</v>
      </c>
      <c r="D2161" s="76">
        <f t="shared" ca="1" si="205"/>
        <v>127.09375</v>
      </c>
      <c r="E2161" s="76">
        <f t="shared" ca="1" si="205"/>
        <v>147.57812499999906</v>
      </c>
      <c r="F2161" s="76">
        <f t="shared" ca="1" si="205"/>
        <v>171.70312500000094</v>
      </c>
      <c r="G2161" s="76">
        <f t="shared" ca="1" si="205"/>
        <v>194.12499999999906</v>
      </c>
      <c r="H2161" s="77">
        <f t="shared" ca="1" si="205"/>
        <v>211.70312500000094</v>
      </c>
    </row>
    <row r="2162" spans="1:8" ht="15.75" thickBot="1" x14ac:dyDescent="0.3">
      <c r="A2162" s="75">
        <f t="shared" ca="1" si="202"/>
        <v>156.5</v>
      </c>
      <c r="B2162" s="76">
        <f t="shared" ca="1" si="205"/>
        <v>78.64583333333286</v>
      </c>
      <c r="C2162" s="76">
        <f t="shared" ca="1" si="205"/>
        <v>107.60416666666714</v>
      </c>
      <c r="D2162" s="76">
        <f t="shared" ca="1" si="205"/>
        <v>127.125</v>
      </c>
      <c r="E2162" s="76">
        <f t="shared" ca="1" si="205"/>
        <v>147.60416666666572</v>
      </c>
      <c r="F2162" s="76">
        <f t="shared" ca="1" si="205"/>
        <v>171.77083333333428</v>
      </c>
      <c r="G2162" s="76">
        <f t="shared" ca="1" si="205"/>
        <v>194.16666666666572</v>
      </c>
      <c r="H2162" s="77">
        <f t="shared" ca="1" si="205"/>
        <v>211.77083333333428</v>
      </c>
    </row>
    <row r="2163" spans="1:8" ht="15.75" thickBot="1" x14ac:dyDescent="0.3">
      <c r="A2163" s="75">
        <f t="shared" ca="1" si="202"/>
        <v>156.625</v>
      </c>
      <c r="B2163" s="76">
        <f t="shared" ca="1" si="205"/>
        <v>78.682291666666188</v>
      </c>
      <c r="C2163" s="76">
        <f t="shared" ca="1" si="205"/>
        <v>107.63020833333381</v>
      </c>
      <c r="D2163" s="76">
        <f t="shared" ca="1" si="205"/>
        <v>127.15625</v>
      </c>
      <c r="E2163" s="76">
        <f t="shared" ca="1" si="205"/>
        <v>147.63020833333238</v>
      </c>
      <c r="F2163" s="76">
        <f t="shared" ca="1" si="205"/>
        <v>171.83854166666762</v>
      </c>
      <c r="G2163" s="76">
        <f t="shared" ca="1" si="205"/>
        <v>194.20833333333238</v>
      </c>
      <c r="H2163" s="77">
        <f t="shared" ca="1" si="205"/>
        <v>211.83854166666762</v>
      </c>
    </row>
    <row r="2164" spans="1:8" ht="15.75" thickBot="1" x14ac:dyDescent="0.3">
      <c r="A2164" s="75">
        <f t="shared" ca="1" si="202"/>
        <v>156.75</v>
      </c>
      <c r="B2164" s="76">
        <f t="shared" ca="1" si="205"/>
        <v>78.718749999999517</v>
      </c>
      <c r="C2164" s="76">
        <f t="shared" ca="1" si="205"/>
        <v>107.65625000000048</v>
      </c>
      <c r="D2164" s="76">
        <f t="shared" ca="1" si="205"/>
        <v>127.1875</v>
      </c>
      <c r="E2164" s="76">
        <f t="shared" ca="1" si="205"/>
        <v>147.65624999999903</v>
      </c>
      <c r="F2164" s="76">
        <f t="shared" ca="1" si="205"/>
        <v>171.90625000000097</v>
      </c>
      <c r="G2164" s="76">
        <f t="shared" ca="1" si="205"/>
        <v>194.24999999999903</v>
      </c>
      <c r="H2164" s="77">
        <f t="shared" ca="1" si="205"/>
        <v>211.90625000000097</v>
      </c>
    </row>
    <row r="2165" spans="1:8" ht="15.75" thickBot="1" x14ac:dyDescent="0.3">
      <c r="A2165" s="75">
        <f t="shared" ca="1" si="202"/>
        <v>156.875</v>
      </c>
      <c r="B2165" s="76">
        <f t="shared" ca="1" si="205"/>
        <v>78.755208333332845</v>
      </c>
      <c r="C2165" s="76">
        <f t="shared" ca="1" si="205"/>
        <v>107.68229166666715</v>
      </c>
      <c r="D2165" s="76">
        <f t="shared" ca="1" si="205"/>
        <v>127.21875</v>
      </c>
      <c r="E2165" s="76">
        <f t="shared" ca="1" si="205"/>
        <v>147.68229166666569</v>
      </c>
      <c r="F2165" s="76">
        <f t="shared" ca="1" si="205"/>
        <v>171.97395833333431</v>
      </c>
      <c r="G2165" s="76">
        <f t="shared" ca="1" si="205"/>
        <v>194.29166666666569</v>
      </c>
      <c r="H2165" s="77">
        <f t="shared" ca="1" si="205"/>
        <v>211.97395833333431</v>
      </c>
    </row>
    <row r="2166" spans="1:8" ht="15.75" thickBot="1" x14ac:dyDescent="0.3">
      <c r="A2166" s="75">
        <f t="shared" ca="1" si="202"/>
        <v>157</v>
      </c>
      <c r="B2166" s="76">
        <f t="shared" ca="1" si="205"/>
        <v>78.791666666666174</v>
      </c>
      <c r="C2166" s="76">
        <f t="shared" ca="1" si="205"/>
        <v>107.70833333333383</v>
      </c>
      <c r="D2166" s="76">
        <f t="shared" ca="1" si="205"/>
        <v>127.25</v>
      </c>
      <c r="E2166" s="76">
        <f t="shared" ca="1" si="205"/>
        <v>147.70833333333235</v>
      </c>
      <c r="F2166" s="76">
        <f t="shared" ca="1" si="205"/>
        <v>172.04166666666765</v>
      </c>
      <c r="G2166" s="76">
        <f t="shared" ca="1" si="205"/>
        <v>194.33333333333235</v>
      </c>
      <c r="H2166" s="77">
        <f t="shared" ca="1" si="205"/>
        <v>212.04166666666765</v>
      </c>
    </row>
    <row r="2167" spans="1:8" ht="15.75" thickBot="1" x14ac:dyDescent="0.3">
      <c r="A2167" s="75">
        <f t="shared" ca="1" si="202"/>
        <v>157.125</v>
      </c>
      <c r="B2167" s="76">
        <f t="shared" ca="1" si="205"/>
        <v>78.828124999999503</v>
      </c>
      <c r="C2167" s="76">
        <f t="shared" ca="1" si="205"/>
        <v>107.7343750000005</v>
      </c>
      <c r="D2167" s="76">
        <f t="shared" ca="1" si="205"/>
        <v>127.28125</v>
      </c>
      <c r="E2167" s="76">
        <f t="shared" ca="1" si="205"/>
        <v>147.73437499999901</v>
      </c>
      <c r="F2167" s="76">
        <f t="shared" ca="1" si="205"/>
        <v>172.10937500000099</v>
      </c>
      <c r="G2167" s="76">
        <f t="shared" ca="1" si="205"/>
        <v>194.37499999999901</v>
      </c>
      <c r="H2167" s="77">
        <f t="shared" ca="1" si="205"/>
        <v>212.10937500000099</v>
      </c>
    </row>
    <row r="2168" spans="1:8" ht="15.75" thickBot="1" x14ac:dyDescent="0.3">
      <c r="A2168" s="75">
        <f t="shared" ca="1" si="202"/>
        <v>157.25</v>
      </c>
      <c r="B2168" s="76">
        <f t="shared" ca="1" si="205"/>
        <v>78.864583333332831</v>
      </c>
      <c r="C2168" s="76">
        <f t="shared" ca="1" si="205"/>
        <v>107.76041666666717</v>
      </c>
      <c r="D2168" s="76">
        <f t="shared" ca="1" si="205"/>
        <v>127.3125</v>
      </c>
      <c r="E2168" s="76">
        <f t="shared" ca="1" si="205"/>
        <v>147.76041666666566</v>
      </c>
      <c r="F2168" s="76">
        <f t="shared" ca="1" si="205"/>
        <v>172.17708333333434</v>
      </c>
      <c r="G2168" s="76">
        <f t="shared" ca="1" si="205"/>
        <v>194.41666666666566</v>
      </c>
      <c r="H2168" s="77">
        <f t="shared" ca="1" si="205"/>
        <v>212.17708333333434</v>
      </c>
    </row>
    <row r="2169" spans="1:8" ht="15.75" thickBot="1" x14ac:dyDescent="0.3">
      <c r="A2169" s="75">
        <f t="shared" ca="1" si="202"/>
        <v>157.375</v>
      </c>
      <c r="B2169" s="76">
        <f t="shared" ca="1" si="205"/>
        <v>78.90104166666616</v>
      </c>
      <c r="C2169" s="76">
        <f t="shared" ca="1" si="205"/>
        <v>107.78645833333384</v>
      </c>
      <c r="D2169" s="76">
        <f t="shared" ca="1" si="205"/>
        <v>127.34375</v>
      </c>
      <c r="E2169" s="76">
        <f t="shared" ca="1" si="205"/>
        <v>147.78645833333232</v>
      </c>
      <c r="F2169" s="76">
        <f t="shared" ca="1" si="205"/>
        <v>172.24479166666768</v>
      </c>
      <c r="G2169" s="76">
        <f t="shared" ca="1" si="205"/>
        <v>194.45833333333232</v>
      </c>
      <c r="H2169" s="77">
        <f t="shared" ca="1" si="205"/>
        <v>212.24479166666768</v>
      </c>
    </row>
    <row r="2170" spans="1:8" ht="15.75" thickBot="1" x14ac:dyDescent="0.3">
      <c r="A2170" s="75">
        <f t="shared" ca="1" si="202"/>
        <v>157.5</v>
      </c>
      <c r="B2170" s="76">
        <f t="shared" ca="1" si="205"/>
        <v>78.937499999999488</v>
      </c>
      <c r="C2170" s="76">
        <f t="shared" ca="1" si="205"/>
        <v>107.81250000000051</v>
      </c>
      <c r="D2170" s="76">
        <f t="shared" ca="1" si="205"/>
        <v>127.375</v>
      </c>
      <c r="E2170" s="76">
        <f t="shared" ca="1" si="205"/>
        <v>147.81249999999898</v>
      </c>
      <c r="F2170" s="76">
        <f t="shared" ca="1" si="205"/>
        <v>172.31250000000102</v>
      </c>
      <c r="G2170" s="76">
        <f t="shared" ca="1" si="205"/>
        <v>194.49999999999898</v>
      </c>
      <c r="H2170" s="77">
        <f t="shared" ca="1" si="205"/>
        <v>212.31250000000102</v>
      </c>
    </row>
    <row r="2171" spans="1:8" ht="15.75" thickBot="1" x14ac:dyDescent="0.3">
      <c r="A2171" s="75">
        <f t="shared" ca="1" si="202"/>
        <v>157.625</v>
      </c>
      <c r="B2171" s="76">
        <f t="shared" ca="1" si="205"/>
        <v>78.973958333332817</v>
      </c>
      <c r="C2171" s="76">
        <f t="shared" ca="1" si="205"/>
        <v>107.83854166666718</v>
      </c>
      <c r="D2171" s="76">
        <f t="shared" ca="1" si="205"/>
        <v>127.40625</v>
      </c>
      <c r="E2171" s="76">
        <f t="shared" ca="1" si="205"/>
        <v>147.83854166666563</v>
      </c>
      <c r="F2171" s="76">
        <f t="shared" ca="1" si="205"/>
        <v>172.38020833333437</v>
      </c>
      <c r="G2171" s="76">
        <f t="shared" ca="1" si="205"/>
        <v>194.54166666666563</v>
      </c>
      <c r="H2171" s="77">
        <f t="shared" ca="1" si="205"/>
        <v>212.38020833333437</v>
      </c>
    </row>
    <row r="2172" spans="1:8" ht="15.75" thickBot="1" x14ac:dyDescent="0.3">
      <c r="A2172" s="75">
        <f t="shared" ca="1" si="202"/>
        <v>157.75</v>
      </c>
      <c r="B2172" s="76">
        <f t="shared" ca="1" si="205"/>
        <v>79.010416666666146</v>
      </c>
      <c r="C2172" s="76">
        <f t="shared" ca="1" si="205"/>
        <v>107.86458333333385</v>
      </c>
      <c r="D2172" s="76">
        <f t="shared" ca="1" si="205"/>
        <v>127.4375</v>
      </c>
      <c r="E2172" s="76">
        <f t="shared" ca="1" si="205"/>
        <v>147.86458333333229</v>
      </c>
      <c r="F2172" s="76">
        <f t="shared" ca="1" si="205"/>
        <v>172.44791666666771</v>
      </c>
      <c r="G2172" s="76">
        <f t="shared" ca="1" si="205"/>
        <v>194.58333333333229</v>
      </c>
      <c r="H2172" s="77">
        <f t="shared" ca="1" si="205"/>
        <v>212.44791666666771</v>
      </c>
    </row>
    <row r="2173" spans="1:8" ht="15.75" thickBot="1" x14ac:dyDescent="0.3">
      <c r="A2173" s="75">
        <f t="shared" ca="1" si="202"/>
        <v>157.875</v>
      </c>
      <c r="B2173" s="76">
        <f t="shared" ca="1" si="205"/>
        <v>79.046874999999474</v>
      </c>
      <c r="C2173" s="76">
        <f t="shared" ca="1" si="205"/>
        <v>107.89062500000053</v>
      </c>
      <c r="D2173" s="76">
        <f t="shared" ca="1" si="205"/>
        <v>127.46875</v>
      </c>
      <c r="E2173" s="76">
        <f t="shared" ca="1" si="205"/>
        <v>147.89062499999895</v>
      </c>
      <c r="F2173" s="76">
        <f t="shared" ca="1" si="205"/>
        <v>172.51562500000105</v>
      </c>
      <c r="G2173" s="76">
        <f t="shared" ca="1" si="205"/>
        <v>194.62499999999895</v>
      </c>
      <c r="H2173" s="77">
        <f t="shared" ca="1" si="205"/>
        <v>212.51562500000105</v>
      </c>
    </row>
    <row r="2174" spans="1:8" ht="15.75" thickBot="1" x14ac:dyDescent="0.3">
      <c r="A2174" s="75">
        <f t="shared" ca="1" si="202"/>
        <v>158</v>
      </c>
      <c r="B2174" s="76">
        <f t="shared" ca="1" si="205"/>
        <v>79.083333333332803</v>
      </c>
      <c r="C2174" s="76">
        <f t="shared" ca="1" si="205"/>
        <v>107.9166666666672</v>
      </c>
      <c r="D2174" s="76">
        <f t="shared" ca="1" si="205"/>
        <v>127.5</v>
      </c>
      <c r="E2174" s="76">
        <f t="shared" ca="1" si="205"/>
        <v>147.91666666666561</v>
      </c>
      <c r="F2174" s="76">
        <f t="shared" ca="1" si="205"/>
        <v>172.58333333333439</v>
      </c>
      <c r="G2174" s="76">
        <f t="shared" ca="1" si="205"/>
        <v>194.66666666666561</v>
      </c>
      <c r="H2174" s="77">
        <f t="shared" ca="1" si="205"/>
        <v>212.58333333333439</v>
      </c>
    </row>
    <row r="2175" spans="1:8" ht="15.75" thickBot="1" x14ac:dyDescent="0.3">
      <c r="A2175" s="75">
        <f t="shared" ca="1" si="202"/>
        <v>158.125</v>
      </c>
      <c r="B2175" s="76">
        <f t="shared" ca="1" si="205"/>
        <v>79.119791666666131</v>
      </c>
      <c r="C2175" s="76">
        <f t="shared" ca="1" si="205"/>
        <v>107.94270833333387</v>
      </c>
      <c r="D2175" s="76">
        <f t="shared" ca="1" si="205"/>
        <v>127.53125</v>
      </c>
      <c r="E2175" s="76">
        <f t="shared" ca="1" si="205"/>
        <v>147.94270833333226</v>
      </c>
      <c r="F2175" s="76">
        <f t="shared" ca="1" si="205"/>
        <v>172.65104166666774</v>
      </c>
      <c r="G2175" s="76">
        <f t="shared" ca="1" si="205"/>
        <v>194.70833333333226</v>
      </c>
      <c r="H2175" s="77">
        <f t="shared" ca="1" si="205"/>
        <v>212.65104166666774</v>
      </c>
    </row>
    <row r="2176" spans="1:8" ht="15.75" thickBot="1" x14ac:dyDescent="0.3">
      <c r="A2176" s="75">
        <f t="shared" ca="1" si="202"/>
        <v>158.25</v>
      </c>
      <c r="B2176" s="76">
        <f t="shared" ref="B2176:H2191" ca="1" si="206">IF($A2176="","",((B$2257-B$2065)/192)+B2175)</f>
        <v>79.15624999999946</v>
      </c>
      <c r="C2176" s="76">
        <f t="shared" ca="1" si="206"/>
        <v>107.96875000000054</v>
      </c>
      <c r="D2176" s="76">
        <f t="shared" ca="1" si="206"/>
        <v>127.5625</v>
      </c>
      <c r="E2176" s="76">
        <f t="shared" ca="1" si="206"/>
        <v>147.96874999999892</v>
      </c>
      <c r="F2176" s="76">
        <f t="shared" ca="1" si="206"/>
        <v>172.71875000000108</v>
      </c>
      <c r="G2176" s="76">
        <f t="shared" ca="1" si="206"/>
        <v>194.74999999999892</v>
      </c>
      <c r="H2176" s="77">
        <f t="shared" ca="1" si="206"/>
        <v>212.71875000000108</v>
      </c>
    </row>
    <row r="2177" spans="1:8" ht="15.75" thickBot="1" x14ac:dyDescent="0.3">
      <c r="A2177" s="75">
        <f t="shared" ca="1" si="202"/>
        <v>158.375</v>
      </c>
      <c r="B2177" s="76">
        <f t="shared" ca="1" si="206"/>
        <v>79.192708333332789</v>
      </c>
      <c r="C2177" s="76">
        <f t="shared" ca="1" si="206"/>
        <v>107.99479166666721</v>
      </c>
      <c r="D2177" s="76">
        <f t="shared" ca="1" si="206"/>
        <v>127.59375</v>
      </c>
      <c r="E2177" s="76">
        <f t="shared" ca="1" si="206"/>
        <v>147.99479166666558</v>
      </c>
      <c r="F2177" s="76">
        <f t="shared" ca="1" si="206"/>
        <v>172.78645833333442</v>
      </c>
      <c r="G2177" s="76">
        <f t="shared" ca="1" si="206"/>
        <v>194.79166666666558</v>
      </c>
      <c r="H2177" s="77">
        <f t="shared" ca="1" si="206"/>
        <v>212.78645833333442</v>
      </c>
    </row>
    <row r="2178" spans="1:8" ht="15.75" thickBot="1" x14ac:dyDescent="0.3">
      <c r="A2178" s="75">
        <f t="shared" ca="1" si="202"/>
        <v>158.5</v>
      </c>
      <c r="B2178" s="76">
        <f t="shared" ca="1" si="206"/>
        <v>79.229166666666117</v>
      </c>
      <c r="C2178" s="76">
        <f t="shared" ca="1" si="206"/>
        <v>108.02083333333388</v>
      </c>
      <c r="D2178" s="76">
        <f t="shared" ca="1" si="206"/>
        <v>127.625</v>
      </c>
      <c r="E2178" s="76">
        <f t="shared" ca="1" si="206"/>
        <v>148.02083333333223</v>
      </c>
      <c r="F2178" s="76">
        <f t="shared" ca="1" si="206"/>
        <v>172.85416666666777</v>
      </c>
      <c r="G2178" s="76">
        <f t="shared" ca="1" si="206"/>
        <v>194.83333333333223</v>
      </c>
      <c r="H2178" s="77">
        <f t="shared" ca="1" si="206"/>
        <v>212.85416666666777</v>
      </c>
    </row>
    <row r="2179" spans="1:8" ht="15.75" thickBot="1" x14ac:dyDescent="0.3">
      <c r="A2179" s="75">
        <f t="shared" ca="1" si="202"/>
        <v>158.625</v>
      </c>
      <c r="B2179" s="76">
        <f t="shared" ca="1" si="206"/>
        <v>79.265624999999446</v>
      </c>
      <c r="C2179" s="76">
        <f t="shared" ca="1" si="206"/>
        <v>108.04687500000055</v>
      </c>
      <c r="D2179" s="76">
        <f t="shared" ca="1" si="206"/>
        <v>127.65625</v>
      </c>
      <c r="E2179" s="76">
        <f t="shared" ca="1" si="206"/>
        <v>148.04687499999889</v>
      </c>
      <c r="F2179" s="76">
        <f t="shared" ca="1" si="206"/>
        <v>172.92187500000111</v>
      </c>
      <c r="G2179" s="76">
        <f t="shared" ca="1" si="206"/>
        <v>194.87499999999889</v>
      </c>
      <c r="H2179" s="77">
        <f t="shared" ca="1" si="206"/>
        <v>212.92187500000111</v>
      </c>
    </row>
    <row r="2180" spans="1:8" ht="15.75" thickBot="1" x14ac:dyDescent="0.3">
      <c r="A2180" s="75">
        <f t="shared" ca="1" si="202"/>
        <v>158.75</v>
      </c>
      <c r="B2180" s="76">
        <f t="shared" ca="1" si="206"/>
        <v>79.302083333332774</v>
      </c>
      <c r="C2180" s="76">
        <f t="shared" ca="1" si="206"/>
        <v>108.07291666666723</v>
      </c>
      <c r="D2180" s="76">
        <f t="shared" ca="1" si="206"/>
        <v>127.6875</v>
      </c>
      <c r="E2180" s="76">
        <f t="shared" ca="1" si="206"/>
        <v>148.07291666666555</v>
      </c>
      <c r="F2180" s="76">
        <f t="shared" ca="1" si="206"/>
        <v>172.98958333333445</v>
      </c>
      <c r="G2180" s="76">
        <f t="shared" ca="1" si="206"/>
        <v>194.91666666666555</v>
      </c>
      <c r="H2180" s="77">
        <f t="shared" ca="1" si="206"/>
        <v>212.98958333333445</v>
      </c>
    </row>
    <row r="2181" spans="1:8" ht="15.75" thickBot="1" x14ac:dyDescent="0.3">
      <c r="A2181" s="75">
        <f t="shared" ca="1" si="202"/>
        <v>158.875</v>
      </c>
      <c r="B2181" s="76">
        <f t="shared" ca="1" si="206"/>
        <v>79.338541666666103</v>
      </c>
      <c r="C2181" s="76">
        <f t="shared" ca="1" si="206"/>
        <v>108.0989583333339</v>
      </c>
      <c r="D2181" s="76">
        <f t="shared" ca="1" si="206"/>
        <v>127.71875</v>
      </c>
      <c r="E2181" s="76">
        <f t="shared" ca="1" si="206"/>
        <v>148.09895833333221</v>
      </c>
      <c r="F2181" s="76">
        <f t="shared" ca="1" si="206"/>
        <v>173.05729166666779</v>
      </c>
      <c r="G2181" s="76">
        <f t="shared" ca="1" si="206"/>
        <v>194.95833333333221</v>
      </c>
      <c r="H2181" s="77">
        <f t="shared" ca="1" si="206"/>
        <v>213.05729166666779</v>
      </c>
    </row>
    <row r="2182" spans="1:8" ht="15.75" thickBot="1" x14ac:dyDescent="0.3">
      <c r="A2182" s="75">
        <f t="shared" ca="1" si="202"/>
        <v>159</v>
      </c>
      <c r="B2182" s="76">
        <f t="shared" ca="1" si="206"/>
        <v>79.374999999999432</v>
      </c>
      <c r="C2182" s="76">
        <f t="shared" ca="1" si="206"/>
        <v>108.12500000000057</v>
      </c>
      <c r="D2182" s="76">
        <f t="shared" ca="1" si="206"/>
        <v>127.75</v>
      </c>
      <c r="E2182" s="76">
        <f t="shared" ca="1" si="206"/>
        <v>148.12499999999886</v>
      </c>
      <c r="F2182" s="76">
        <f t="shared" ca="1" si="206"/>
        <v>173.12500000000114</v>
      </c>
      <c r="G2182" s="76">
        <f t="shared" ca="1" si="206"/>
        <v>194.99999999999886</v>
      </c>
      <c r="H2182" s="77">
        <f t="shared" ca="1" si="206"/>
        <v>213.12500000000114</v>
      </c>
    </row>
    <row r="2183" spans="1:8" ht="15.75" thickBot="1" x14ac:dyDescent="0.3">
      <c r="A2183" s="75">
        <f t="shared" ca="1" si="202"/>
        <v>159.125</v>
      </c>
      <c r="B2183" s="76">
        <f t="shared" ca="1" si="206"/>
        <v>79.41145833333276</v>
      </c>
      <c r="C2183" s="76">
        <f t="shared" ca="1" si="206"/>
        <v>108.15104166666724</v>
      </c>
      <c r="D2183" s="76">
        <f t="shared" ca="1" si="206"/>
        <v>127.78125</v>
      </c>
      <c r="E2183" s="76">
        <f t="shared" ca="1" si="206"/>
        <v>148.15104166666552</v>
      </c>
      <c r="F2183" s="76">
        <f t="shared" ca="1" si="206"/>
        <v>173.19270833333448</v>
      </c>
      <c r="G2183" s="76">
        <f t="shared" ca="1" si="206"/>
        <v>195.04166666666552</v>
      </c>
      <c r="H2183" s="77">
        <f t="shared" ca="1" si="206"/>
        <v>213.19270833333448</v>
      </c>
    </row>
    <row r="2184" spans="1:8" ht="15.75" thickBot="1" x14ac:dyDescent="0.3">
      <c r="A2184" s="75">
        <f t="shared" ca="1" si="202"/>
        <v>159.25</v>
      </c>
      <c r="B2184" s="76">
        <f t="shared" ca="1" si="206"/>
        <v>79.447916666666089</v>
      </c>
      <c r="C2184" s="76">
        <f t="shared" ca="1" si="206"/>
        <v>108.17708333333391</v>
      </c>
      <c r="D2184" s="76">
        <f t="shared" ca="1" si="206"/>
        <v>127.8125</v>
      </c>
      <c r="E2184" s="76">
        <f t="shared" ca="1" si="206"/>
        <v>148.17708333333218</v>
      </c>
      <c r="F2184" s="76">
        <f t="shared" ca="1" si="206"/>
        <v>173.26041666666782</v>
      </c>
      <c r="G2184" s="76">
        <f t="shared" ca="1" si="206"/>
        <v>195.08333333333218</v>
      </c>
      <c r="H2184" s="77">
        <f t="shared" ca="1" si="206"/>
        <v>213.26041666666782</v>
      </c>
    </row>
    <row r="2185" spans="1:8" ht="15.75" thickBot="1" x14ac:dyDescent="0.3">
      <c r="A2185" s="75">
        <f t="shared" ca="1" si="202"/>
        <v>159.375</v>
      </c>
      <c r="B2185" s="76">
        <f t="shared" ca="1" si="206"/>
        <v>79.484374999999417</v>
      </c>
      <c r="C2185" s="76">
        <f t="shared" ca="1" si="206"/>
        <v>108.20312500000058</v>
      </c>
      <c r="D2185" s="76">
        <f t="shared" ca="1" si="206"/>
        <v>127.84375</v>
      </c>
      <c r="E2185" s="76">
        <f t="shared" ca="1" si="206"/>
        <v>148.20312499999883</v>
      </c>
      <c r="F2185" s="76">
        <f t="shared" ca="1" si="206"/>
        <v>173.32812500000117</v>
      </c>
      <c r="G2185" s="76">
        <f t="shared" ca="1" si="206"/>
        <v>195.12499999999883</v>
      </c>
      <c r="H2185" s="77">
        <f t="shared" ca="1" si="206"/>
        <v>213.32812500000117</v>
      </c>
    </row>
    <row r="2186" spans="1:8" ht="15.75" thickBot="1" x14ac:dyDescent="0.3">
      <c r="A2186" s="75">
        <f t="shared" ca="1" si="202"/>
        <v>159.5</v>
      </c>
      <c r="B2186" s="76">
        <f t="shared" ca="1" si="206"/>
        <v>79.520833333332746</v>
      </c>
      <c r="C2186" s="76">
        <f t="shared" ca="1" si="206"/>
        <v>108.22916666666725</v>
      </c>
      <c r="D2186" s="76">
        <f t="shared" ca="1" si="206"/>
        <v>127.875</v>
      </c>
      <c r="E2186" s="76">
        <f t="shared" ca="1" si="206"/>
        <v>148.22916666666549</v>
      </c>
      <c r="F2186" s="76">
        <f t="shared" ca="1" si="206"/>
        <v>173.39583333333451</v>
      </c>
      <c r="G2186" s="76">
        <f t="shared" ca="1" si="206"/>
        <v>195.16666666666549</v>
      </c>
      <c r="H2186" s="77">
        <f t="shared" ca="1" si="206"/>
        <v>213.39583333333451</v>
      </c>
    </row>
    <row r="2187" spans="1:8" ht="15.75" thickBot="1" x14ac:dyDescent="0.3">
      <c r="A2187" s="75">
        <f t="shared" ca="1" si="202"/>
        <v>159.625</v>
      </c>
      <c r="B2187" s="76">
        <f t="shared" ca="1" si="206"/>
        <v>79.557291666666075</v>
      </c>
      <c r="C2187" s="76">
        <f t="shared" ca="1" si="206"/>
        <v>108.25520833333393</v>
      </c>
      <c r="D2187" s="76">
        <f t="shared" ca="1" si="206"/>
        <v>127.90625</v>
      </c>
      <c r="E2187" s="76">
        <f t="shared" ca="1" si="206"/>
        <v>148.25520833333215</v>
      </c>
      <c r="F2187" s="76">
        <f t="shared" ca="1" si="206"/>
        <v>173.46354166666785</v>
      </c>
      <c r="G2187" s="76">
        <f t="shared" ca="1" si="206"/>
        <v>195.20833333333215</v>
      </c>
      <c r="H2187" s="77">
        <f t="shared" ca="1" si="206"/>
        <v>213.46354166666785</v>
      </c>
    </row>
    <row r="2188" spans="1:8" ht="15.75" thickBot="1" x14ac:dyDescent="0.3">
      <c r="A2188" s="75">
        <f t="shared" ca="1" si="202"/>
        <v>159.75</v>
      </c>
      <c r="B2188" s="76">
        <f t="shared" ca="1" si="206"/>
        <v>79.593749999999403</v>
      </c>
      <c r="C2188" s="76">
        <f t="shared" ca="1" si="206"/>
        <v>108.2812500000006</v>
      </c>
      <c r="D2188" s="76">
        <f t="shared" ca="1" si="206"/>
        <v>127.9375</v>
      </c>
      <c r="E2188" s="76">
        <f t="shared" ca="1" si="206"/>
        <v>148.28124999999881</v>
      </c>
      <c r="F2188" s="76">
        <f t="shared" ca="1" si="206"/>
        <v>173.53125000000119</v>
      </c>
      <c r="G2188" s="76">
        <f t="shared" ca="1" si="206"/>
        <v>195.24999999999881</v>
      </c>
      <c r="H2188" s="77">
        <f t="shared" ca="1" si="206"/>
        <v>213.53125000000119</v>
      </c>
    </row>
    <row r="2189" spans="1:8" ht="15.75" thickBot="1" x14ac:dyDescent="0.3">
      <c r="A2189" s="75">
        <f t="shared" ca="1" si="202"/>
        <v>159.875</v>
      </c>
      <c r="B2189" s="76">
        <f t="shared" ca="1" si="206"/>
        <v>79.630208333332732</v>
      </c>
      <c r="C2189" s="76">
        <f t="shared" ca="1" si="206"/>
        <v>108.30729166666727</v>
      </c>
      <c r="D2189" s="76">
        <f t="shared" ca="1" si="206"/>
        <v>127.96875</v>
      </c>
      <c r="E2189" s="76">
        <f t="shared" ca="1" si="206"/>
        <v>148.30729166666546</v>
      </c>
      <c r="F2189" s="76">
        <f t="shared" ca="1" si="206"/>
        <v>173.59895833333454</v>
      </c>
      <c r="G2189" s="76">
        <f t="shared" ca="1" si="206"/>
        <v>195.29166666666546</v>
      </c>
      <c r="H2189" s="77">
        <f t="shared" ca="1" si="206"/>
        <v>213.59895833333454</v>
      </c>
    </row>
    <row r="2190" spans="1:8" ht="15.75" thickBot="1" x14ac:dyDescent="0.3">
      <c r="A2190" s="75">
        <f t="shared" ca="1" si="202"/>
        <v>160</v>
      </c>
      <c r="B2190" s="76">
        <f t="shared" ca="1" si="206"/>
        <v>79.66666666666606</v>
      </c>
      <c r="C2190" s="76">
        <f t="shared" ca="1" si="206"/>
        <v>108.33333333333394</v>
      </c>
      <c r="D2190" s="76">
        <f t="shared" ca="1" si="206"/>
        <v>128</v>
      </c>
      <c r="E2190" s="76">
        <f t="shared" ca="1" si="206"/>
        <v>148.33333333333212</v>
      </c>
      <c r="F2190" s="76">
        <f t="shared" ca="1" si="206"/>
        <v>173.66666666666788</v>
      </c>
      <c r="G2190" s="76">
        <f t="shared" ca="1" si="206"/>
        <v>195.33333333333212</v>
      </c>
      <c r="H2190" s="77">
        <f t="shared" ca="1" si="206"/>
        <v>213.66666666666788</v>
      </c>
    </row>
    <row r="2191" spans="1:8" ht="15.75" thickBot="1" x14ac:dyDescent="0.3">
      <c r="A2191" s="75">
        <f t="shared" ca="1" si="202"/>
        <v>160.125</v>
      </c>
      <c r="B2191" s="76">
        <f t="shared" ca="1" si="206"/>
        <v>79.703124999999389</v>
      </c>
      <c r="C2191" s="76">
        <f t="shared" ca="1" si="206"/>
        <v>108.35937500000061</v>
      </c>
      <c r="D2191" s="76">
        <f t="shared" ca="1" si="206"/>
        <v>128.03125</v>
      </c>
      <c r="E2191" s="76">
        <f t="shared" ca="1" si="206"/>
        <v>148.35937499999878</v>
      </c>
      <c r="F2191" s="76">
        <f t="shared" ca="1" si="206"/>
        <v>173.73437500000122</v>
      </c>
      <c r="G2191" s="76">
        <f t="shared" ca="1" si="206"/>
        <v>195.37499999999878</v>
      </c>
      <c r="H2191" s="77">
        <f t="shared" ca="1" si="206"/>
        <v>213.73437500000122</v>
      </c>
    </row>
    <row r="2192" spans="1:8" ht="15.75" thickBot="1" x14ac:dyDescent="0.3">
      <c r="A2192" s="75">
        <f t="shared" ref="A2192:A2253" ca="1" si="207">IF($A$2065="","",ROUND(A2191+0.125,3))</f>
        <v>160.25</v>
      </c>
      <c r="B2192" s="76">
        <f t="shared" ref="B2192:H2207" ca="1" si="208">IF($A2192="","",((B$2257-B$2065)/192)+B2191)</f>
        <v>79.739583333332718</v>
      </c>
      <c r="C2192" s="76">
        <f t="shared" ca="1" si="208"/>
        <v>108.38541666666728</v>
      </c>
      <c r="D2192" s="76">
        <f t="shared" ca="1" si="208"/>
        <v>128.0625</v>
      </c>
      <c r="E2192" s="76">
        <f t="shared" ca="1" si="208"/>
        <v>148.38541666666544</v>
      </c>
      <c r="F2192" s="76">
        <f t="shared" ca="1" si="208"/>
        <v>173.80208333333456</v>
      </c>
      <c r="G2192" s="76">
        <f t="shared" ca="1" si="208"/>
        <v>195.41666666666544</v>
      </c>
      <c r="H2192" s="77">
        <f t="shared" ca="1" si="208"/>
        <v>213.80208333333456</v>
      </c>
    </row>
    <row r="2193" spans="1:8" ht="15.75" thickBot="1" x14ac:dyDescent="0.3">
      <c r="A2193" s="75">
        <f t="shared" ca="1" si="207"/>
        <v>160.375</v>
      </c>
      <c r="B2193" s="76">
        <f t="shared" ca="1" si="208"/>
        <v>79.776041666666046</v>
      </c>
      <c r="C2193" s="76">
        <f t="shared" ca="1" si="208"/>
        <v>108.41145833333395</v>
      </c>
      <c r="D2193" s="76">
        <f t="shared" ca="1" si="208"/>
        <v>128.09375</v>
      </c>
      <c r="E2193" s="76">
        <f t="shared" ca="1" si="208"/>
        <v>148.41145833333209</v>
      </c>
      <c r="F2193" s="76">
        <f t="shared" ca="1" si="208"/>
        <v>173.86979166666791</v>
      </c>
      <c r="G2193" s="76">
        <f t="shared" ca="1" si="208"/>
        <v>195.45833333333209</v>
      </c>
      <c r="H2193" s="77">
        <f t="shared" ca="1" si="208"/>
        <v>213.86979166666791</v>
      </c>
    </row>
    <row r="2194" spans="1:8" ht="15.75" thickBot="1" x14ac:dyDescent="0.3">
      <c r="A2194" s="75">
        <f t="shared" ca="1" si="207"/>
        <v>160.5</v>
      </c>
      <c r="B2194" s="76">
        <f t="shared" ca="1" si="208"/>
        <v>79.812499999999375</v>
      </c>
      <c r="C2194" s="76">
        <f t="shared" ca="1" si="208"/>
        <v>108.43750000000063</v>
      </c>
      <c r="D2194" s="76">
        <f t="shared" ca="1" si="208"/>
        <v>128.125</v>
      </c>
      <c r="E2194" s="76">
        <f t="shared" ca="1" si="208"/>
        <v>148.43749999999875</v>
      </c>
      <c r="F2194" s="76">
        <f t="shared" ca="1" si="208"/>
        <v>173.93750000000125</v>
      </c>
      <c r="G2194" s="76">
        <f t="shared" ca="1" si="208"/>
        <v>195.49999999999875</v>
      </c>
      <c r="H2194" s="77">
        <f t="shared" ca="1" si="208"/>
        <v>213.93750000000125</v>
      </c>
    </row>
    <row r="2195" spans="1:8" ht="15.75" thickBot="1" x14ac:dyDescent="0.3">
      <c r="A2195" s="75">
        <f t="shared" ca="1" si="207"/>
        <v>160.625</v>
      </c>
      <c r="B2195" s="76">
        <f t="shared" ca="1" si="208"/>
        <v>79.848958333332703</v>
      </c>
      <c r="C2195" s="76">
        <f t="shared" ca="1" si="208"/>
        <v>108.4635416666673</v>
      </c>
      <c r="D2195" s="76">
        <f t="shared" ca="1" si="208"/>
        <v>128.15625</v>
      </c>
      <c r="E2195" s="76">
        <f t="shared" ca="1" si="208"/>
        <v>148.46354166666541</v>
      </c>
      <c r="F2195" s="76">
        <f t="shared" ca="1" si="208"/>
        <v>174.00520833333459</v>
      </c>
      <c r="G2195" s="76">
        <f t="shared" ca="1" si="208"/>
        <v>195.54166666666541</v>
      </c>
      <c r="H2195" s="77">
        <f t="shared" ca="1" si="208"/>
        <v>214.00520833333459</v>
      </c>
    </row>
    <row r="2196" spans="1:8" ht="15.75" thickBot="1" x14ac:dyDescent="0.3">
      <c r="A2196" s="75">
        <f t="shared" ca="1" si="207"/>
        <v>160.75</v>
      </c>
      <c r="B2196" s="76">
        <f t="shared" ca="1" si="208"/>
        <v>79.885416666666032</v>
      </c>
      <c r="C2196" s="76">
        <f t="shared" ca="1" si="208"/>
        <v>108.48958333333397</v>
      </c>
      <c r="D2196" s="76">
        <f t="shared" ca="1" si="208"/>
        <v>128.1875</v>
      </c>
      <c r="E2196" s="76">
        <f t="shared" ca="1" si="208"/>
        <v>148.48958333333206</v>
      </c>
      <c r="F2196" s="76">
        <f t="shared" ca="1" si="208"/>
        <v>174.07291666666794</v>
      </c>
      <c r="G2196" s="76">
        <f t="shared" ca="1" si="208"/>
        <v>195.58333333333206</v>
      </c>
      <c r="H2196" s="77">
        <f t="shared" ca="1" si="208"/>
        <v>214.07291666666794</v>
      </c>
    </row>
    <row r="2197" spans="1:8" ht="15.75" thickBot="1" x14ac:dyDescent="0.3">
      <c r="A2197" s="75">
        <f t="shared" ca="1" si="207"/>
        <v>160.875</v>
      </c>
      <c r="B2197" s="76">
        <f t="shared" ca="1" si="208"/>
        <v>79.921874999999361</v>
      </c>
      <c r="C2197" s="76">
        <f t="shared" ca="1" si="208"/>
        <v>108.51562500000064</v>
      </c>
      <c r="D2197" s="76">
        <f t="shared" ca="1" si="208"/>
        <v>128.21875</v>
      </c>
      <c r="E2197" s="76">
        <f t="shared" ca="1" si="208"/>
        <v>148.51562499999872</v>
      </c>
      <c r="F2197" s="76">
        <f t="shared" ca="1" si="208"/>
        <v>174.14062500000128</v>
      </c>
      <c r="G2197" s="76">
        <f t="shared" ca="1" si="208"/>
        <v>195.62499999999872</v>
      </c>
      <c r="H2197" s="77">
        <f t="shared" ca="1" si="208"/>
        <v>214.14062500000128</v>
      </c>
    </row>
    <row r="2198" spans="1:8" ht="15.75" thickBot="1" x14ac:dyDescent="0.3">
      <c r="A2198" s="75">
        <f t="shared" ca="1" si="207"/>
        <v>161</v>
      </c>
      <c r="B2198" s="76">
        <f t="shared" ca="1" si="208"/>
        <v>79.958333333332689</v>
      </c>
      <c r="C2198" s="76">
        <f t="shared" ca="1" si="208"/>
        <v>108.54166666666731</v>
      </c>
      <c r="D2198" s="76">
        <f t="shared" ca="1" si="208"/>
        <v>128.25</v>
      </c>
      <c r="E2198" s="76">
        <f t="shared" ca="1" si="208"/>
        <v>148.54166666666538</v>
      </c>
      <c r="F2198" s="76">
        <f t="shared" ca="1" si="208"/>
        <v>174.20833333333462</v>
      </c>
      <c r="G2198" s="76">
        <f t="shared" ca="1" si="208"/>
        <v>195.66666666666538</v>
      </c>
      <c r="H2198" s="77">
        <f t="shared" ca="1" si="208"/>
        <v>214.20833333333462</v>
      </c>
    </row>
    <row r="2199" spans="1:8" ht="15.75" thickBot="1" x14ac:dyDescent="0.3">
      <c r="A2199" s="75">
        <f t="shared" ca="1" si="207"/>
        <v>161.125</v>
      </c>
      <c r="B2199" s="76">
        <f t="shared" ca="1" si="208"/>
        <v>79.994791666666018</v>
      </c>
      <c r="C2199" s="76">
        <f t="shared" ca="1" si="208"/>
        <v>108.56770833333398</v>
      </c>
      <c r="D2199" s="76">
        <f t="shared" ca="1" si="208"/>
        <v>128.28125</v>
      </c>
      <c r="E2199" s="76">
        <f t="shared" ca="1" si="208"/>
        <v>148.56770833333204</v>
      </c>
      <c r="F2199" s="76">
        <f t="shared" ca="1" si="208"/>
        <v>174.27604166666796</v>
      </c>
      <c r="G2199" s="76">
        <f t="shared" ca="1" si="208"/>
        <v>195.70833333333204</v>
      </c>
      <c r="H2199" s="77">
        <f t="shared" ca="1" si="208"/>
        <v>214.27604166666796</v>
      </c>
    </row>
    <row r="2200" spans="1:8" ht="15.75" thickBot="1" x14ac:dyDescent="0.3">
      <c r="A2200" s="75">
        <f t="shared" ca="1" si="207"/>
        <v>161.25</v>
      </c>
      <c r="B2200" s="76">
        <f t="shared" ca="1" si="208"/>
        <v>80.031249999999346</v>
      </c>
      <c r="C2200" s="76">
        <f t="shared" ca="1" si="208"/>
        <v>108.59375000000065</v>
      </c>
      <c r="D2200" s="76">
        <f t="shared" ca="1" si="208"/>
        <v>128.3125</v>
      </c>
      <c r="E2200" s="76">
        <f t="shared" ca="1" si="208"/>
        <v>148.59374999999869</v>
      </c>
      <c r="F2200" s="76">
        <f t="shared" ca="1" si="208"/>
        <v>174.34375000000131</v>
      </c>
      <c r="G2200" s="76">
        <f t="shared" ca="1" si="208"/>
        <v>195.74999999999869</v>
      </c>
      <c r="H2200" s="77">
        <f t="shared" ca="1" si="208"/>
        <v>214.34375000000131</v>
      </c>
    </row>
    <row r="2201" spans="1:8" ht="15.75" thickBot="1" x14ac:dyDescent="0.3">
      <c r="A2201" s="75">
        <f t="shared" ca="1" si="207"/>
        <v>161.375</v>
      </c>
      <c r="B2201" s="76">
        <f t="shared" ca="1" si="208"/>
        <v>80.067708333332675</v>
      </c>
      <c r="C2201" s="76">
        <f t="shared" ca="1" si="208"/>
        <v>108.61979166666733</v>
      </c>
      <c r="D2201" s="76">
        <f t="shared" ca="1" si="208"/>
        <v>128.34375</v>
      </c>
      <c r="E2201" s="76">
        <f t="shared" ca="1" si="208"/>
        <v>148.61979166666535</v>
      </c>
      <c r="F2201" s="76">
        <f t="shared" ca="1" si="208"/>
        <v>174.41145833333465</v>
      </c>
      <c r="G2201" s="76">
        <f t="shared" ca="1" si="208"/>
        <v>195.79166666666535</v>
      </c>
      <c r="H2201" s="77">
        <f t="shared" ca="1" si="208"/>
        <v>214.41145833333465</v>
      </c>
    </row>
    <row r="2202" spans="1:8" ht="15.75" thickBot="1" x14ac:dyDescent="0.3">
      <c r="A2202" s="75">
        <f t="shared" ca="1" si="207"/>
        <v>161.5</v>
      </c>
      <c r="B2202" s="76">
        <f t="shared" ca="1" si="208"/>
        <v>80.104166666666003</v>
      </c>
      <c r="C2202" s="76">
        <f t="shared" ca="1" si="208"/>
        <v>108.645833333334</v>
      </c>
      <c r="D2202" s="76">
        <f t="shared" ca="1" si="208"/>
        <v>128.375</v>
      </c>
      <c r="E2202" s="76">
        <f t="shared" ca="1" si="208"/>
        <v>148.64583333333201</v>
      </c>
      <c r="F2202" s="76">
        <f t="shared" ca="1" si="208"/>
        <v>174.47916666666799</v>
      </c>
      <c r="G2202" s="76">
        <f t="shared" ca="1" si="208"/>
        <v>195.83333333333201</v>
      </c>
      <c r="H2202" s="77">
        <f t="shared" ca="1" si="208"/>
        <v>214.47916666666799</v>
      </c>
    </row>
    <row r="2203" spans="1:8" ht="15.75" thickBot="1" x14ac:dyDescent="0.3">
      <c r="A2203" s="75">
        <f t="shared" ca="1" si="207"/>
        <v>161.625</v>
      </c>
      <c r="B2203" s="76">
        <f t="shared" ca="1" si="208"/>
        <v>80.140624999999332</v>
      </c>
      <c r="C2203" s="76">
        <f t="shared" ca="1" si="208"/>
        <v>108.67187500000067</v>
      </c>
      <c r="D2203" s="76">
        <f t="shared" ca="1" si="208"/>
        <v>128.40625</v>
      </c>
      <c r="E2203" s="76">
        <f t="shared" ca="1" si="208"/>
        <v>148.67187499999866</v>
      </c>
      <c r="F2203" s="76">
        <f t="shared" ca="1" si="208"/>
        <v>174.54687500000134</v>
      </c>
      <c r="G2203" s="76">
        <f t="shared" ca="1" si="208"/>
        <v>195.87499999999866</v>
      </c>
      <c r="H2203" s="77">
        <f t="shared" ca="1" si="208"/>
        <v>214.54687500000134</v>
      </c>
    </row>
    <row r="2204" spans="1:8" ht="15.75" thickBot="1" x14ac:dyDescent="0.3">
      <c r="A2204" s="75">
        <f t="shared" ca="1" si="207"/>
        <v>161.75</v>
      </c>
      <c r="B2204" s="76">
        <f t="shared" ca="1" si="208"/>
        <v>80.177083333332661</v>
      </c>
      <c r="C2204" s="76">
        <f t="shared" ca="1" si="208"/>
        <v>108.69791666666734</v>
      </c>
      <c r="D2204" s="76">
        <f t="shared" ca="1" si="208"/>
        <v>128.4375</v>
      </c>
      <c r="E2204" s="76">
        <f t="shared" ca="1" si="208"/>
        <v>148.69791666666532</v>
      </c>
      <c r="F2204" s="76">
        <f t="shared" ca="1" si="208"/>
        <v>174.61458333333468</v>
      </c>
      <c r="G2204" s="76">
        <f t="shared" ca="1" si="208"/>
        <v>195.91666666666532</v>
      </c>
      <c r="H2204" s="77">
        <f t="shared" ca="1" si="208"/>
        <v>214.61458333333468</v>
      </c>
    </row>
    <row r="2205" spans="1:8" ht="15.75" thickBot="1" x14ac:dyDescent="0.3">
      <c r="A2205" s="75">
        <f t="shared" ca="1" si="207"/>
        <v>161.875</v>
      </c>
      <c r="B2205" s="76">
        <f t="shared" ca="1" si="208"/>
        <v>80.213541666665989</v>
      </c>
      <c r="C2205" s="76">
        <f t="shared" ca="1" si="208"/>
        <v>108.72395833333401</v>
      </c>
      <c r="D2205" s="76">
        <f t="shared" ca="1" si="208"/>
        <v>128.46875</v>
      </c>
      <c r="E2205" s="76">
        <f t="shared" ca="1" si="208"/>
        <v>148.72395833333198</v>
      </c>
      <c r="F2205" s="76">
        <f t="shared" ca="1" si="208"/>
        <v>174.68229166666802</v>
      </c>
      <c r="G2205" s="76">
        <f t="shared" ca="1" si="208"/>
        <v>195.95833333333198</v>
      </c>
      <c r="H2205" s="77">
        <f t="shared" ca="1" si="208"/>
        <v>214.68229166666802</v>
      </c>
    </row>
    <row r="2206" spans="1:8" ht="15.75" thickBot="1" x14ac:dyDescent="0.3">
      <c r="A2206" s="75">
        <f t="shared" ca="1" si="207"/>
        <v>162</v>
      </c>
      <c r="B2206" s="76">
        <f t="shared" ca="1" si="208"/>
        <v>80.249999999999318</v>
      </c>
      <c r="C2206" s="76">
        <f t="shared" ca="1" si="208"/>
        <v>108.75000000000068</v>
      </c>
      <c r="D2206" s="76">
        <f t="shared" ca="1" si="208"/>
        <v>128.5</v>
      </c>
      <c r="E2206" s="76">
        <f t="shared" ca="1" si="208"/>
        <v>148.74999999999864</v>
      </c>
      <c r="F2206" s="76">
        <f t="shared" ca="1" si="208"/>
        <v>174.75000000000136</v>
      </c>
      <c r="G2206" s="76">
        <f t="shared" ca="1" si="208"/>
        <v>195.99999999999864</v>
      </c>
      <c r="H2206" s="77">
        <f t="shared" ca="1" si="208"/>
        <v>214.75000000000136</v>
      </c>
    </row>
    <row r="2207" spans="1:8" ht="15.75" thickBot="1" x14ac:dyDescent="0.3">
      <c r="A2207" s="75">
        <f t="shared" ca="1" si="207"/>
        <v>162.125</v>
      </c>
      <c r="B2207" s="76">
        <f t="shared" ca="1" si="208"/>
        <v>80.286458333332646</v>
      </c>
      <c r="C2207" s="76">
        <f t="shared" ca="1" si="208"/>
        <v>108.77604166666735</v>
      </c>
      <c r="D2207" s="76">
        <f t="shared" ca="1" si="208"/>
        <v>128.53125</v>
      </c>
      <c r="E2207" s="76">
        <f t="shared" ca="1" si="208"/>
        <v>148.77604166666529</v>
      </c>
      <c r="F2207" s="76">
        <f t="shared" ca="1" si="208"/>
        <v>174.81770833333471</v>
      </c>
      <c r="G2207" s="76">
        <f t="shared" ca="1" si="208"/>
        <v>196.04166666666529</v>
      </c>
      <c r="H2207" s="77">
        <f t="shared" ca="1" si="208"/>
        <v>214.81770833333471</v>
      </c>
    </row>
    <row r="2208" spans="1:8" ht="15.75" thickBot="1" x14ac:dyDescent="0.3">
      <c r="A2208" s="75">
        <f t="shared" ca="1" si="207"/>
        <v>162.25</v>
      </c>
      <c r="B2208" s="76">
        <f t="shared" ref="B2208:H2223" ca="1" si="209">IF($A2208="","",((B$2257-B$2065)/192)+B2207)</f>
        <v>80.322916666665975</v>
      </c>
      <c r="C2208" s="76">
        <f t="shared" ca="1" si="209"/>
        <v>108.80208333333402</v>
      </c>
      <c r="D2208" s="76">
        <f t="shared" ca="1" si="209"/>
        <v>128.5625</v>
      </c>
      <c r="E2208" s="76">
        <f t="shared" ca="1" si="209"/>
        <v>148.80208333333195</v>
      </c>
      <c r="F2208" s="76">
        <f t="shared" ca="1" si="209"/>
        <v>174.88541666666805</v>
      </c>
      <c r="G2208" s="76">
        <f t="shared" ca="1" si="209"/>
        <v>196.08333333333195</v>
      </c>
      <c r="H2208" s="77">
        <f t="shared" ca="1" si="209"/>
        <v>214.88541666666805</v>
      </c>
    </row>
    <row r="2209" spans="1:8" ht="15.75" thickBot="1" x14ac:dyDescent="0.3">
      <c r="A2209" s="75">
        <f t="shared" ca="1" si="207"/>
        <v>162.375</v>
      </c>
      <c r="B2209" s="76">
        <f t="shared" ca="1" si="209"/>
        <v>80.359374999999304</v>
      </c>
      <c r="C2209" s="76">
        <f t="shared" ca="1" si="209"/>
        <v>108.8281250000007</v>
      </c>
      <c r="D2209" s="76">
        <f t="shared" ca="1" si="209"/>
        <v>128.59375</v>
      </c>
      <c r="E2209" s="76">
        <f t="shared" ca="1" si="209"/>
        <v>148.82812499999861</v>
      </c>
      <c r="F2209" s="76">
        <f t="shared" ca="1" si="209"/>
        <v>174.95312500000139</v>
      </c>
      <c r="G2209" s="76">
        <f t="shared" ca="1" si="209"/>
        <v>196.12499999999861</v>
      </c>
      <c r="H2209" s="77">
        <f t="shared" ca="1" si="209"/>
        <v>214.95312500000139</v>
      </c>
    </row>
    <row r="2210" spans="1:8" ht="15.75" thickBot="1" x14ac:dyDescent="0.3">
      <c r="A2210" s="75">
        <f t="shared" ca="1" si="207"/>
        <v>162.5</v>
      </c>
      <c r="B2210" s="76">
        <f t="shared" ca="1" si="209"/>
        <v>80.395833333332632</v>
      </c>
      <c r="C2210" s="76">
        <f t="shared" ca="1" si="209"/>
        <v>108.85416666666737</v>
      </c>
      <c r="D2210" s="76">
        <f t="shared" ca="1" si="209"/>
        <v>128.625</v>
      </c>
      <c r="E2210" s="76">
        <f t="shared" ca="1" si="209"/>
        <v>148.85416666666526</v>
      </c>
      <c r="F2210" s="76">
        <f t="shared" ca="1" si="209"/>
        <v>175.02083333333474</v>
      </c>
      <c r="G2210" s="76">
        <f t="shared" ca="1" si="209"/>
        <v>196.16666666666526</v>
      </c>
      <c r="H2210" s="77">
        <f t="shared" ca="1" si="209"/>
        <v>215.02083333333474</v>
      </c>
    </row>
    <row r="2211" spans="1:8" ht="15.75" thickBot="1" x14ac:dyDescent="0.3">
      <c r="A2211" s="75">
        <f t="shared" ca="1" si="207"/>
        <v>162.625</v>
      </c>
      <c r="B2211" s="76">
        <f t="shared" ca="1" si="209"/>
        <v>80.432291666665961</v>
      </c>
      <c r="C2211" s="76">
        <f t="shared" ca="1" si="209"/>
        <v>108.88020833333404</v>
      </c>
      <c r="D2211" s="76">
        <f t="shared" ca="1" si="209"/>
        <v>128.65625</v>
      </c>
      <c r="E2211" s="76">
        <f t="shared" ca="1" si="209"/>
        <v>148.88020833333192</v>
      </c>
      <c r="F2211" s="76">
        <f t="shared" ca="1" si="209"/>
        <v>175.08854166666808</v>
      </c>
      <c r="G2211" s="76">
        <f t="shared" ca="1" si="209"/>
        <v>196.20833333333192</v>
      </c>
      <c r="H2211" s="77">
        <f t="shared" ca="1" si="209"/>
        <v>215.08854166666808</v>
      </c>
    </row>
    <row r="2212" spans="1:8" ht="15.75" thickBot="1" x14ac:dyDescent="0.3">
      <c r="A2212" s="75">
        <f t="shared" ca="1" si="207"/>
        <v>162.75</v>
      </c>
      <c r="B2212" s="76">
        <f t="shared" ca="1" si="209"/>
        <v>80.468749999999289</v>
      </c>
      <c r="C2212" s="76">
        <f t="shared" ca="1" si="209"/>
        <v>108.90625000000071</v>
      </c>
      <c r="D2212" s="76">
        <f t="shared" ca="1" si="209"/>
        <v>128.6875</v>
      </c>
      <c r="E2212" s="76">
        <f t="shared" ca="1" si="209"/>
        <v>148.90624999999858</v>
      </c>
      <c r="F2212" s="76">
        <f t="shared" ca="1" si="209"/>
        <v>175.15625000000142</v>
      </c>
      <c r="G2212" s="76">
        <f t="shared" ca="1" si="209"/>
        <v>196.24999999999858</v>
      </c>
      <c r="H2212" s="77">
        <f t="shared" ca="1" si="209"/>
        <v>215.15625000000142</v>
      </c>
    </row>
    <row r="2213" spans="1:8" ht="15.75" thickBot="1" x14ac:dyDescent="0.3">
      <c r="A2213" s="75">
        <f t="shared" ca="1" si="207"/>
        <v>162.875</v>
      </c>
      <c r="B2213" s="76">
        <f t="shared" ca="1" si="209"/>
        <v>80.505208333332618</v>
      </c>
      <c r="C2213" s="76">
        <f t="shared" ca="1" si="209"/>
        <v>108.93229166666738</v>
      </c>
      <c r="D2213" s="76">
        <f t="shared" ca="1" si="209"/>
        <v>128.71875</v>
      </c>
      <c r="E2213" s="76">
        <f t="shared" ca="1" si="209"/>
        <v>148.93229166666524</v>
      </c>
      <c r="F2213" s="76">
        <f t="shared" ca="1" si="209"/>
        <v>175.22395833333476</v>
      </c>
      <c r="G2213" s="76">
        <f t="shared" ca="1" si="209"/>
        <v>196.29166666666524</v>
      </c>
      <c r="H2213" s="77">
        <f t="shared" ca="1" si="209"/>
        <v>215.22395833333476</v>
      </c>
    </row>
    <row r="2214" spans="1:8" ht="15.75" thickBot="1" x14ac:dyDescent="0.3">
      <c r="A2214" s="75">
        <f t="shared" ca="1" si="207"/>
        <v>163</v>
      </c>
      <c r="B2214" s="76">
        <f t="shared" ca="1" si="209"/>
        <v>80.541666666665947</v>
      </c>
      <c r="C2214" s="76">
        <f t="shared" ca="1" si="209"/>
        <v>108.95833333333405</v>
      </c>
      <c r="D2214" s="76">
        <f t="shared" ca="1" si="209"/>
        <v>128.75</v>
      </c>
      <c r="E2214" s="76">
        <f t="shared" ca="1" si="209"/>
        <v>148.95833333333189</v>
      </c>
      <c r="F2214" s="76">
        <f t="shared" ca="1" si="209"/>
        <v>175.29166666666811</v>
      </c>
      <c r="G2214" s="76">
        <f t="shared" ca="1" si="209"/>
        <v>196.33333333333189</v>
      </c>
      <c r="H2214" s="77">
        <f t="shared" ca="1" si="209"/>
        <v>215.29166666666811</v>
      </c>
    </row>
    <row r="2215" spans="1:8" ht="15.75" thickBot="1" x14ac:dyDescent="0.3">
      <c r="A2215" s="75">
        <f t="shared" ca="1" si="207"/>
        <v>163.125</v>
      </c>
      <c r="B2215" s="76">
        <f t="shared" ca="1" si="209"/>
        <v>80.578124999999275</v>
      </c>
      <c r="C2215" s="76">
        <f t="shared" ca="1" si="209"/>
        <v>108.98437500000072</v>
      </c>
      <c r="D2215" s="76">
        <f t="shared" ca="1" si="209"/>
        <v>128.78125</v>
      </c>
      <c r="E2215" s="76">
        <f t="shared" ca="1" si="209"/>
        <v>148.98437499999855</v>
      </c>
      <c r="F2215" s="76">
        <f t="shared" ca="1" si="209"/>
        <v>175.35937500000145</v>
      </c>
      <c r="G2215" s="76">
        <f t="shared" ca="1" si="209"/>
        <v>196.37499999999855</v>
      </c>
      <c r="H2215" s="77">
        <f t="shared" ca="1" si="209"/>
        <v>215.35937500000145</v>
      </c>
    </row>
    <row r="2216" spans="1:8" ht="15.75" thickBot="1" x14ac:dyDescent="0.3">
      <c r="A2216" s="75">
        <f t="shared" ca="1" si="207"/>
        <v>163.25</v>
      </c>
      <c r="B2216" s="76">
        <f t="shared" ca="1" si="209"/>
        <v>80.614583333332604</v>
      </c>
      <c r="C2216" s="76">
        <f t="shared" ca="1" si="209"/>
        <v>109.0104166666674</v>
      </c>
      <c r="D2216" s="76">
        <f t="shared" ca="1" si="209"/>
        <v>128.8125</v>
      </c>
      <c r="E2216" s="76">
        <f t="shared" ca="1" si="209"/>
        <v>149.01041666666521</v>
      </c>
      <c r="F2216" s="76">
        <f t="shared" ca="1" si="209"/>
        <v>175.42708333333479</v>
      </c>
      <c r="G2216" s="76">
        <f t="shared" ca="1" si="209"/>
        <v>196.41666666666521</v>
      </c>
      <c r="H2216" s="77">
        <f t="shared" ca="1" si="209"/>
        <v>215.42708333333479</v>
      </c>
    </row>
    <row r="2217" spans="1:8" ht="15.75" thickBot="1" x14ac:dyDescent="0.3">
      <c r="A2217" s="75">
        <f t="shared" ca="1" si="207"/>
        <v>163.375</v>
      </c>
      <c r="B2217" s="76">
        <f t="shared" ca="1" si="209"/>
        <v>80.651041666665932</v>
      </c>
      <c r="C2217" s="76">
        <f t="shared" ca="1" si="209"/>
        <v>109.03645833333407</v>
      </c>
      <c r="D2217" s="76">
        <f t="shared" ca="1" si="209"/>
        <v>128.84375</v>
      </c>
      <c r="E2217" s="76">
        <f t="shared" ca="1" si="209"/>
        <v>149.03645833333186</v>
      </c>
      <c r="F2217" s="76">
        <f t="shared" ca="1" si="209"/>
        <v>175.49479166666814</v>
      </c>
      <c r="G2217" s="76">
        <f t="shared" ca="1" si="209"/>
        <v>196.45833333333186</v>
      </c>
      <c r="H2217" s="77">
        <f t="shared" ca="1" si="209"/>
        <v>215.49479166666814</v>
      </c>
    </row>
    <row r="2218" spans="1:8" ht="15.75" thickBot="1" x14ac:dyDescent="0.3">
      <c r="A2218" s="75">
        <f t="shared" ca="1" si="207"/>
        <v>163.5</v>
      </c>
      <c r="B2218" s="76">
        <f t="shared" ca="1" si="209"/>
        <v>80.687499999999261</v>
      </c>
      <c r="C2218" s="76">
        <f t="shared" ca="1" si="209"/>
        <v>109.06250000000074</v>
      </c>
      <c r="D2218" s="76">
        <f t="shared" ca="1" si="209"/>
        <v>128.875</v>
      </c>
      <c r="E2218" s="76">
        <f t="shared" ca="1" si="209"/>
        <v>149.06249999999852</v>
      </c>
      <c r="F2218" s="76">
        <f t="shared" ca="1" si="209"/>
        <v>175.56250000000148</v>
      </c>
      <c r="G2218" s="76">
        <f t="shared" ca="1" si="209"/>
        <v>196.49999999999852</v>
      </c>
      <c r="H2218" s="77">
        <f t="shared" ca="1" si="209"/>
        <v>215.56250000000148</v>
      </c>
    </row>
    <row r="2219" spans="1:8" ht="15.75" thickBot="1" x14ac:dyDescent="0.3">
      <c r="A2219" s="75">
        <f t="shared" ca="1" si="207"/>
        <v>163.625</v>
      </c>
      <c r="B2219" s="76">
        <f t="shared" ca="1" si="209"/>
        <v>80.72395833333259</v>
      </c>
      <c r="C2219" s="76">
        <f t="shared" ca="1" si="209"/>
        <v>109.08854166666741</v>
      </c>
      <c r="D2219" s="76">
        <f t="shared" ca="1" si="209"/>
        <v>128.90625</v>
      </c>
      <c r="E2219" s="76">
        <f t="shared" ca="1" si="209"/>
        <v>149.08854166666518</v>
      </c>
      <c r="F2219" s="76">
        <f t="shared" ca="1" si="209"/>
        <v>175.63020833333482</v>
      </c>
      <c r="G2219" s="76">
        <f t="shared" ca="1" si="209"/>
        <v>196.54166666666518</v>
      </c>
      <c r="H2219" s="77">
        <f t="shared" ca="1" si="209"/>
        <v>215.63020833333482</v>
      </c>
    </row>
    <row r="2220" spans="1:8" ht="15.75" thickBot="1" x14ac:dyDescent="0.3">
      <c r="A2220" s="75">
        <f t="shared" ca="1" si="207"/>
        <v>163.75</v>
      </c>
      <c r="B2220" s="76">
        <f t="shared" ca="1" si="209"/>
        <v>80.760416666665918</v>
      </c>
      <c r="C2220" s="76">
        <f t="shared" ca="1" si="209"/>
        <v>109.11458333333408</v>
      </c>
      <c r="D2220" s="76">
        <f t="shared" ca="1" si="209"/>
        <v>128.9375</v>
      </c>
      <c r="E2220" s="76">
        <f t="shared" ca="1" si="209"/>
        <v>149.11458333333184</v>
      </c>
      <c r="F2220" s="76">
        <f t="shared" ca="1" si="209"/>
        <v>175.69791666666816</v>
      </c>
      <c r="G2220" s="76">
        <f t="shared" ca="1" si="209"/>
        <v>196.58333333333184</v>
      </c>
      <c r="H2220" s="77">
        <f t="shared" ca="1" si="209"/>
        <v>215.69791666666816</v>
      </c>
    </row>
    <row r="2221" spans="1:8" ht="15.75" thickBot="1" x14ac:dyDescent="0.3">
      <c r="A2221" s="75">
        <f t="shared" ca="1" si="207"/>
        <v>163.875</v>
      </c>
      <c r="B2221" s="76">
        <f t="shared" ca="1" si="209"/>
        <v>80.796874999999247</v>
      </c>
      <c r="C2221" s="76">
        <f t="shared" ca="1" si="209"/>
        <v>109.14062500000075</v>
      </c>
      <c r="D2221" s="76">
        <f t="shared" ca="1" si="209"/>
        <v>128.96875</v>
      </c>
      <c r="E2221" s="76">
        <f t="shared" ca="1" si="209"/>
        <v>149.14062499999849</v>
      </c>
      <c r="F2221" s="76">
        <f t="shared" ca="1" si="209"/>
        <v>175.76562500000151</v>
      </c>
      <c r="G2221" s="76">
        <f t="shared" ca="1" si="209"/>
        <v>196.62499999999849</v>
      </c>
      <c r="H2221" s="77">
        <f t="shared" ca="1" si="209"/>
        <v>215.76562500000151</v>
      </c>
    </row>
    <row r="2222" spans="1:8" ht="15.75" thickBot="1" x14ac:dyDescent="0.3">
      <c r="A2222" s="75">
        <f t="shared" ca="1" si="207"/>
        <v>164</v>
      </c>
      <c r="B2222" s="76">
        <f t="shared" ca="1" si="209"/>
        <v>80.833333333332575</v>
      </c>
      <c r="C2222" s="76">
        <f t="shared" ca="1" si="209"/>
        <v>109.16666666666742</v>
      </c>
      <c r="D2222" s="76">
        <f t="shared" ca="1" si="209"/>
        <v>129</v>
      </c>
      <c r="E2222" s="76">
        <f t="shared" ca="1" si="209"/>
        <v>149.16666666666515</v>
      </c>
      <c r="F2222" s="76">
        <f t="shared" ca="1" si="209"/>
        <v>175.83333333333485</v>
      </c>
      <c r="G2222" s="76">
        <f t="shared" ca="1" si="209"/>
        <v>196.66666666666515</v>
      </c>
      <c r="H2222" s="77">
        <f t="shared" ca="1" si="209"/>
        <v>215.83333333333485</v>
      </c>
    </row>
    <row r="2223" spans="1:8" ht="15.75" thickBot="1" x14ac:dyDescent="0.3">
      <c r="A2223" s="75">
        <f t="shared" ca="1" si="207"/>
        <v>164.125</v>
      </c>
      <c r="B2223" s="76">
        <f t="shared" ca="1" si="209"/>
        <v>80.869791666665904</v>
      </c>
      <c r="C2223" s="76">
        <f t="shared" ca="1" si="209"/>
        <v>109.1927083333341</v>
      </c>
      <c r="D2223" s="76">
        <f t="shared" ca="1" si="209"/>
        <v>129.03125</v>
      </c>
      <c r="E2223" s="76">
        <f t="shared" ca="1" si="209"/>
        <v>149.19270833333181</v>
      </c>
      <c r="F2223" s="76">
        <f t="shared" ca="1" si="209"/>
        <v>175.90104166666819</v>
      </c>
      <c r="G2223" s="76">
        <f t="shared" ca="1" si="209"/>
        <v>196.70833333333181</v>
      </c>
      <c r="H2223" s="77">
        <f t="shared" ca="1" si="209"/>
        <v>215.90104166666819</v>
      </c>
    </row>
    <row r="2224" spans="1:8" ht="15.75" thickBot="1" x14ac:dyDescent="0.3">
      <c r="A2224" s="75">
        <f t="shared" ca="1" si="207"/>
        <v>164.25</v>
      </c>
      <c r="B2224" s="76">
        <f t="shared" ref="B2224:H2239" ca="1" si="210">IF($A2224="","",((B$2257-B$2065)/192)+B2223)</f>
        <v>80.906249999999233</v>
      </c>
      <c r="C2224" s="76">
        <f t="shared" ca="1" si="210"/>
        <v>109.21875000000077</v>
      </c>
      <c r="D2224" s="76">
        <f t="shared" ca="1" si="210"/>
        <v>129.0625</v>
      </c>
      <c r="E2224" s="76">
        <f t="shared" ca="1" si="210"/>
        <v>149.21874999999847</v>
      </c>
      <c r="F2224" s="76">
        <f t="shared" ca="1" si="210"/>
        <v>175.96875000000153</v>
      </c>
      <c r="G2224" s="76">
        <f t="shared" ca="1" si="210"/>
        <v>196.74999999999847</v>
      </c>
      <c r="H2224" s="77">
        <f t="shared" ca="1" si="210"/>
        <v>215.96875000000153</v>
      </c>
    </row>
    <row r="2225" spans="1:8" ht="15.75" thickBot="1" x14ac:dyDescent="0.3">
      <c r="A2225" s="75">
        <f t="shared" ca="1" si="207"/>
        <v>164.375</v>
      </c>
      <c r="B2225" s="76">
        <f t="shared" ca="1" si="210"/>
        <v>80.942708333332561</v>
      </c>
      <c r="C2225" s="76">
        <f t="shared" ca="1" si="210"/>
        <v>109.24479166666744</v>
      </c>
      <c r="D2225" s="76">
        <f t="shared" ca="1" si="210"/>
        <v>129.09375</v>
      </c>
      <c r="E2225" s="76">
        <f t="shared" ca="1" si="210"/>
        <v>149.24479166666512</v>
      </c>
      <c r="F2225" s="76">
        <f t="shared" ca="1" si="210"/>
        <v>176.03645833333488</v>
      </c>
      <c r="G2225" s="76">
        <f t="shared" ca="1" si="210"/>
        <v>196.79166666666512</v>
      </c>
      <c r="H2225" s="77">
        <f t="shared" ca="1" si="210"/>
        <v>216.03645833333488</v>
      </c>
    </row>
    <row r="2226" spans="1:8" ht="15.75" thickBot="1" x14ac:dyDescent="0.3">
      <c r="A2226" s="75">
        <f t="shared" ca="1" si="207"/>
        <v>164.5</v>
      </c>
      <c r="B2226" s="76">
        <f t="shared" ca="1" si="210"/>
        <v>80.97916666666589</v>
      </c>
      <c r="C2226" s="76">
        <f t="shared" ca="1" si="210"/>
        <v>109.27083333333411</v>
      </c>
      <c r="D2226" s="76">
        <f t="shared" ca="1" si="210"/>
        <v>129.125</v>
      </c>
      <c r="E2226" s="76">
        <f t="shared" ca="1" si="210"/>
        <v>149.27083333333178</v>
      </c>
      <c r="F2226" s="76">
        <f t="shared" ca="1" si="210"/>
        <v>176.10416666666822</v>
      </c>
      <c r="G2226" s="76">
        <f t="shared" ca="1" si="210"/>
        <v>196.83333333333178</v>
      </c>
      <c r="H2226" s="77">
        <f t="shared" ca="1" si="210"/>
        <v>216.10416666666822</v>
      </c>
    </row>
    <row r="2227" spans="1:8" ht="15.75" thickBot="1" x14ac:dyDescent="0.3">
      <c r="A2227" s="75">
        <f t="shared" ca="1" si="207"/>
        <v>164.625</v>
      </c>
      <c r="B2227" s="76">
        <f t="shared" ca="1" si="210"/>
        <v>81.015624999999218</v>
      </c>
      <c r="C2227" s="76">
        <f t="shared" ca="1" si="210"/>
        <v>109.29687500000078</v>
      </c>
      <c r="D2227" s="76">
        <f t="shared" ca="1" si="210"/>
        <v>129.15625</v>
      </c>
      <c r="E2227" s="76">
        <f t="shared" ca="1" si="210"/>
        <v>149.29687499999844</v>
      </c>
      <c r="F2227" s="76">
        <f t="shared" ca="1" si="210"/>
        <v>176.17187500000156</v>
      </c>
      <c r="G2227" s="76">
        <f t="shared" ca="1" si="210"/>
        <v>196.87499999999844</v>
      </c>
      <c r="H2227" s="77">
        <f t="shared" ca="1" si="210"/>
        <v>216.17187500000156</v>
      </c>
    </row>
    <row r="2228" spans="1:8" ht="15.75" thickBot="1" x14ac:dyDescent="0.3">
      <c r="A2228" s="75">
        <f t="shared" ca="1" si="207"/>
        <v>164.75</v>
      </c>
      <c r="B2228" s="76">
        <f t="shared" ca="1" si="210"/>
        <v>81.052083333332547</v>
      </c>
      <c r="C2228" s="76">
        <f t="shared" ca="1" si="210"/>
        <v>109.32291666666745</v>
      </c>
      <c r="D2228" s="76">
        <f t="shared" ca="1" si="210"/>
        <v>129.1875</v>
      </c>
      <c r="E2228" s="76">
        <f t="shared" ca="1" si="210"/>
        <v>149.32291666666509</v>
      </c>
      <c r="F2228" s="76">
        <f t="shared" ca="1" si="210"/>
        <v>176.23958333333491</v>
      </c>
      <c r="G2228" s="76">
        <f t="shared" ca="1" si="210"/>
        <v>196.91666666666509</v>
      </c>
      <c r="H2228" s="77">
        <f t="shared" ca="1" si="210"/>
        <v>216.23958333333491</v>
      </c>
    </row>
    <row r="2229" spans="1:8" ht="15.75" thickBot="1" x14ac:dyDescent="0.3">
      <c r="A2229" s="75">
        <f t="shared" ca="1" si="207"/>
        <v>164.875</v>
      </c>
      <c r="B2229" s="76">
        <f t="shared" ca="1" si="210"/>
        <v>81.088541666665876</v>
      </c>
      <c r="C2229" s="76">
        <f t="shared" ca="1" si="210"/>
        <v>109.34895833333412</v>
      </c>
      <c r="D2229" s="76">
        <f t="shared" ca="1" si="210"/>
        <v>129.21875</v>
      </c>
      <c r="E2229" s="76">
        <f t="shared" ca="1" si="210"/>
        <v>149.34895833333175</v>
      </c>
      <c r="F2229" s="76">
        <f t="shared" ca="1" si="210"/>
        <v>176.30729166666825</v>
      </c>
      <c r="G2229" s="76">
        <f t="shared" ca="1" si="210"/>
        <v>196.95833333333175</v>
      </c>
      <c r="H2229" s="77">
        <f t="shared" ca="1" si="210"/>
        <v>216.30729166666825</v>
      </c>
    </row>
    <row r="2230" spans="1:8" ht="15.75" thickBot="1" x14ac:dyDescent="0.3">
      <c r="A2230" s="75">
        <f t="shared" ca="1" si="207"/>
        <v>165</v>
      </c>
      <c r="B2230" s="76">
        <f t="shared" ca="1" si="210"/>
        <v>81.124999999999204</v>
      </c>
      <c r="C2230" s="76">
        <f t="shared" ca="1" si="210"/>
        <v>109.3750000000008</v>
      </c>
      <c r="D2230" s="76">
        <f t="shared" ca="1" si="210"/>
        <v>129.25</v>
      </c>
      <c r="E2230" s="76">
        <f t="shared" ca="1" si="210"/>
        <v>149.37499999999841</v>
      </c>
      <c r="F2230" s="76">
        <f t="shared" ca="1" si="210"/>
        <v>176.37500000000159</v>
      </c>
      <c r="G2230" s="76">
        <f t="shared" ca="1" si="210"/>
        <v>196.99999999999841</v>
      </c>
      <c r="H2230" s="77">
        <f t="shared" ca="1" si="210"/>
        <v>216.37500000000159</v>
      </c>
    </row>
    <row r="2231" spans="1:8" ht="15.75" thickBot="1" x14ac:dyDescent="0.3">
      <c r="A2231" s="75">
        <f t="shared" ca="1" si="207"/>
        <v>165.125</v>
      </c>
      <c r="B2231" s="76">
        <f t="shared" ca="1" si="210"/>
        <v>81.161458333332533</v>
      </c>
      <c r="C2231" s="76">
        <f t="shared" ca="1" si="210"/>
        <v>109.40104166666747</v>
      </c>
      <c r="D2231" s="76">
        <f t="shared" ca="1" si="210"/>
        <v>129.28125</v>
      </c>
      <c r="E2231" s="76">
        <f t="shared" ca="1" si="210"/>
        <v>149.40104166666507</v>
      </c>
      <c r="F2231" s="76">
        <f t="shared" ca="1" si="210"/>
        <v>176.44270833333493</v>
      </c>
      <c r="G2231" s="76">
        <f t="shared" ca="1" si="210"/>
        <v>197.04166666666507</v>
      </c>
      <c r="H2231" s="77">
        <f t="shared" ca="1" si="210"/>
        <v>216.44270833333493</v>
      </c>
    </row>
    <row r="2232" spans="1:8" ht="15.75" thickBot="1" x14ac:dyDescent="0.3">
      <c r="A2232" s="75">
        <f t="shared" ca="1" si="207"/>
        <v>165.25</v>
      </c>
      <c r="B2232" s="76">
        <f t="shared" ca="1" si="210"/>
        <v>81.197916666665861</v>
      </c>
      <c r="C2232" s="76">
        <f t="shared" ca="1" si="210"/>
        <v>109.42708333333414</v>
      </c>
      <c r="D2232" s="76">
        <f t="shared" ca="1" si="210"/>
        <v>129.3125</v>
      </c>
      <c r="E2232" s="76">
        <f t="shared" ca="1" si="210"/>
        <v>149.42708333333172</v>
      </c>
      <c r="F2232" s="76">
        <f t="shared" ca="1" si="210"/>
        <v>176.51041666666828</v>
      </c>
      <c r="G2232" s="76">
        <f t="shared" ca="1" si="210"/>
        <v>197.08333333333172</v>
      </c>
      <c r="H2232" s="77">
        <f t="shared" ca="1" si="210"/>
        <v>216.51041666666828</v>
      </c>
    </row>
    <row r="2233" spans="1:8" ht="15.75" thickBot="1" x14ac:dyDescent="0.3">
      <c r="A2233" s="75">
        <f t="shared" ca="1" si="207"/>
        <v>165.375</v>
      </c>
      <c r="B2233" s="76">
        <f t="shared" ca="1" si="210"/>
        <v>81.23437499999919</v>
      </c>
      <c r="C2233" s="76">
        <f t="shared" ca="1" si="210"/>
        <v>109.45312500000081</v>
      </c>
      <c r="D2233" s="76">
        <f t="shared" ca="1" si="210"/>
        <v>129.34375</v>
      </c>
      <c r="E2233" s="76">
        <f t="shared" ca="1" si="210"/>
        <v>149.45312499999838</v>
      </c>
      <c r="F2233" s="76">
        <f t="shared" ca="1" si="210"/>
        <v>176.57812500000162</v>
      </c>
      <c r="G2233" s="76">
        <f t="shared" ca="1" si="210"/>
        <v>197.12499999999838</v>
      </c>
      <c r="H2233" s="77">
        <f t="shared" ca="1" si="210"/>
        <v>216.57812500000162</v>
      </c>
    </row>
    <row r="2234" spans="1:8" ht="15.75" thickBot="1" x14ac:dyDescent="0.3">
      <c r="A2234" s="75">
        <f t="shared" ca="1" si="207"/>
        <v>165.5</v>
      </c>
      <c r="B2234" s="76">
        <f t="shared" ca="1" si="210"/>
        <v>81.270833333332519</v>
      </c>
      <c r="C2234" s="76">
        <f t="shared" ca="1" si="210"/>
        <v>109.47916666666748</v>
      </c>
      <c r="D2234" s="76">
        <f t="shared" ca="1" si="210"/>
        <v>129.375</v>
      </c>
      <c r="E2234" s="76">
        <f t="shared" ca="1" si="210"/>
        <v>149.47916666666504</v>
      </c>
      <c r="F2234" s="76">
        <f t="shared" ca="1" si="210"/>
        <v>176.64583333333496</v>
      </c>
      <c r="G2234" s="76">
        <f t="shared" ca="1" si="210"/>
        <v>197.16666666666504</v>
      </c>
      <c r="H2234" s="77">
        <f t="shared" ca="1" si="210"/>
        <v>216.64583333333496</v>
      </c>
    </row>
    <row r="2235" spans="1:8" ht="15.75" thickBot="1" x14ac:dyDescent="0.3">
      <c r="A2235" s="75">
        <f t="shared" ca="1" si="207"/>
        <v>165.625</v>
      </c>
      <c r="B2235" s="76">
        <f t="shared" ca="1" si="210"/>
        <v>81.307291666665847</v>
      </c>
      <c r="C2235" s="76">
        <f t="shared" ca="1" si="210"/>
        <v>109.50520833333415</v>
      </c>
      <c r="D2235" s="76">
        <f t="shared" ca="1" si="210"/>
        <v>129.40625</v>
      </c>
      <c r="E2235" s="76">
        <f t="shared" ca="1" si="210"/>
        <v>149.50520833333169</v>
      </c>
      <c r="F2235" s="76">
        <f t="shared" ca="1" si="210"/>
        <v>176.71354166666831</v>
      </c>
      <c r="G2235" s="76">
        <f t="shared" ca="1" si="210"/>
        <v>197.20833333333169</v>
      </c>
      <c r="H2235" s="77">
        <f t="shared" ca="1" si="210"/>
        <v>216.71354166666831</v>
      </c>
    </row>
    <row r="2236" spans="1:8" ht="15.75" thickBot="1" x14ac:dyDescent="0.3">
      <c r="A2236" s="75">
        <f t="shared" ca="1" si="207"/>
        <v>165.75</v>
      </c>
      <c r="B2236" s="76">
        <f t="shared" ca="1" si="210"/>
        <v>81.343749999999176</v>
      </c>
      <c r="C2236" s="76">
        <f t="shared" ca="1" si="210"/>
        <v>109.53125000000082</v>
      </c>
      <c r="D2236" s="76">
        <f t="shared" ca="1" si="210"/>
        <v>129.4375</v>
      </c>
      <c r="E2236" s="76">
        <f t="shared" ca="1" si="210"/>
        <v>149.53124999999835</v>
      </c>
      <c r="F2236" s="76">
        <f t="shared" ca="1" si="210"/>
        <v>176.78125000000165</v>
      </c>
      <c r="G2236" s="76">
        <f t="shared" ca="1" si="210"/>
        <v>197.24999999999835</v>
      </c>
      <c r="H2236" s="77">
        <f t="shared" ca="1" si="210"/>
        <v>216.78125000000165</v>
      </c>
    </row>
    <row r="2237" spans="1:8" ht="15.75" thickBot="1" x14ac:dyDescent="0.3">
      <c r="A2237" s="75">
        <f t="shared" ca="1" si="207"/>
        <v>165.875</v>
      </c>
      <c r="B2237" s="76">
        <f t="shared" ca="1" si="210"/>
        <v>81.380208333332504</v>
      </c>
      <c r="C2237" s="76">
        <f t="shared" ca="1" si="210"/>
        <v>109.5572916666675</v>
      </c>
      <c r="D2237" s="76">
        <f t="shared" ca="1" si="210"/>
        <v>129.46875</v>
      </c>
      <c r="E2237" s="76">
        <f t="shared" ca="1" si="210"/>
        <v>149.55729166666501</v>
      </c>
      <c r="F2237" s="76">
        <f t="shared" ca="1" si="210"/>
        <v>176.84895833333499</v>
      </c>
      <c r="G2237" s="76">
        <f t="shared" ca="1" si="210"/>
        <v>197.29166666666501</v>
      </c>
      <c r="H2237" s="77">
        <f t="shared" ca="1" si="210"/>
        <v>216.84895833333499</v>
      </c>
    </row>
    <row r="2238" spans="1:8" ht="15.75" thickBot="1" x14ac:dyDescent="0.3">
      <c r="A2238" s="75">
        <f t="shared" ca="1" si="207"/>
        <v>166</v>
      </c>
      <c r="B2238" s="76">
        <f t="shared" ca="1" si="210"/>
        <v>81.416666666665833</v>
      </c>
      <c r="C2238" s="76">
        <f t="shared" ca="1" si="210"/>
        <v>109.58333333333417</v>
      </c>
      <c r="D2238" s="76">
        <f t="shared" ca="1" si="210"/>
        <v>129.5</v>
      </c>
      <c r="E2238" s="76">
        <f t="shared" ca="1" si="210"/>
        <v>149.58333333333167</v>
      </c>
      <c r="F2238" s="76">
        <f t="shared" ca="1" si="210"/>
        <v>176.91666666666833</v>
      </c>
      <c r="G2238" s="76">
        <f t="shared" ca="1" si="210"/>
        <v>197.33333333333167</v>
      </c>
      <c r="H2238" s="77">
        <f t="shared" ca="1" si="210"/>
        <v>216.91666666666833</v>
      </c>
    </row>
    <row r="2239" spans="1:8" ht="15.75" thickBot="1" x14ac:dyDescent="0.3">
      <c r="A2239" s="75">
        <f t="shared" ca="1" si="207"/>
        <v>166.125</v>
      </c>
      <c r="B2239" s="76">
        <f t="shared" ca="1" si="210"/>
        <v>81.453124999999162</v>
      </c>
      <c r="C2239" s="76">
        <f t="shared" ca="1" si="210"/>
        <v>109.60937500000084</v>
      </c>
      <c r="D2239" s="76">
        <f t="shared" ca="1" si="210"/>
        <v>129.53125</v>
      </c>
      <c r="E2239" s="76">
        <f t="shared" ca="1" si="210"/>
        <v>149.60937499999832</v>
      </c>
      <c r="F2239" s="76">
        <f t="shared" ca="1" si="210"/>
        <v>176.98437500000168</v>
      </c>
      <c r="G2239" s="76">
        <f t="shared" ca="1" si="210"/>
        <v>197.37499999999832</v>
      </c>
      <c r="H2239" s="77">
        <f t="shared" ca="1" si="210"/>
        <v>216.98437500000168</v>
      </c>
    </row>
    <row r="2240" spans="1:8" ht="15.75" thickBot="1" x14ac:dyDescent="0.3">
      <c r="A2240" s="75">
        <f t="shared" ca="1" si="207"/>
        <v>166.25</v>
      </c>
      <c r="B2240" s="76">
        <f t="shared" ref="B2240:H2253" ca="1" si="211">IF($A2240="","",((B$2257-B$2065)/192)+B2239)</f>
        <v>81.48958333333249</v>
      </c>
      <c r="C2240" s="76">
        <f t="shared" ca="1" si="211"/>
        <v>109.63541666666751</v>
      </c>
      <c r="D2240" s="76">
        <f t="shared" ca="1" si="211"/>
        <v>129.5625</v>
      </c>
      <c r="E2240" s="76">
        <f t="shared" ca="1" si="211"/>
        <v>149.63541666666498</v>
      </c>
      <c r="F2240" s="76">
        <f t="shared" ca="1" si="211"/>
        <v>177.05208333333502</v>
      </c>
      <c r="G2240" s="76">
        <f t="shared" ca="1" si="211"/>
        <v>197.41666666666498</v>
      </c>
      <c r="H2240" s="77">
        <f t="shared" ca="1" si="211"/>
        <v>217.05208333333502</v>
      </c>
    </row>
    <row r="2241" spans="1:8" ht="15.75" thickBot="1" x14ac:dyDescent="0.3">
      <c r="A2241" s="75">
        <f t="shared" ca="1" si="207"/>
        <v>166.375</v>
      </c>
      <c r="B2241" s="76">
        <f t="shared" ca="1" si="211"/>
        <v>81.526041666665819</v>
      </c>
      <c r="C2241" s="76">
        <f t="shared" ca="1" si="211"/>
        <v>109.66145833333418</v>
      </c>
      <c r="D2241" s="76">
        <f t="shared" ca="1" si="211"/>
        <v>129.59375</v>
      </c>
      <c r="E2241" s="76">
        <f t="shared" ca="1" si="211"/>
        <v>149.66145833333164</v>
      </c>
      <c r="F2241" s="76">
        <f t="shared" ca="1" si="211"/>
        <v>177.11979166666836</v>
      </c>
      <c r="G2241" s="76">
        <f t="shared" ca="1" si="211"/>
        <v>197.45833333333164</v>
      </c>
      <c r="H2241" s="77">
        <f t="shared" ca="1" si="211"/>
        <v>217.11979166666836</v>
      </c>
    </row>
    <row r="2242" spans="1:8" ht="15.75" thickBot="1" x14ac:dyDescent="0.3">
      <c r="A2242" s="75">
        <f t="shared" ca="1" si="207"/>
        <v>166.5</v>
      </c>
      <c r="B2242" s="76">
        <f t="shared" ca="1" si="211"/>
        <v>81.562499999999147</v>
      </c>
      <c r="C2242" s="76">
        <f t="shared" ca="1" si="211"/>
        <v>109.68750000000085</v>
      </c>
      <c r="D2242" s="76">
        <f t="shared" ca="1" si="211"/>
        <v>129.625</v>
      </c>
      <c r="E2242" s="76">
        <f t="shared" ca="1" si="211"/>
        <v>149.68749999999829</v>
      </c>
      <c r="F2242" s="76">
        <f t="shared" ca="1" si="211"/>
        <v>177.18750000000171</v>
      </c>
      <c r="G2242" s="76">
        <f t="shared" ca="1" si="211"/>
        <v>197.49999999999829</v>
      </c>
      <c r="H2242" s="77">
        <f t="shared" ca="1" si="211"/>
        <v>217.18750000000171</v>
      </c>
    </row>
    <row r="2243" spans="1:8" ht="15.75" thickBot="1" x14ac:dyDescent="0.3">
      <c r="A2243" s="75">
        <f t="shared" ca="1" si="207"/>
        <v>166.625</v>
      </c>
      <c r="B2243" s="76">
        <f t="shared" ca="1" si="211"/>
        <v>81.598958333332476</v>
      </c>
      <c r="C2243" s="76">
        <f t="shared" ca="1" si="211"/>
        <v>109.71354166666752</v>
      </c>
      <c r="D2243" s="76">
        <f t="shared" ca="1" si="211"/>
        <v>129.65625</v>
      </c>
      <c r="E2243" s="76">
        <f t="shared" ca="1" si="211"/>
        <v>149.71354166666495</v>
      </c>
      <c r="F2243" s="76">
        <f t="shared" ca="1" si="211"/>
        <v>177.25520833333505</v>
      </c>
      <c r="G2243" s="76">
        <f t="shared" ca="1" si="211"/>
        <v>197.54166666666495</v>
      </c>
      <c r="H2243" s="77">
        <f t="shared" ca="1" si="211"/>
        <v>217.25520833333505</v>
      </c>
    </row>
    <row r="2244" spans="1:8" ht="15.75" thickBot="1" x14ac:dyDescent="0.3">
      <c r="A2244" s="75">
        <f t="shared" ca="1" si="207"/>
        <v>166.75</v>
      </c>
      <c r="B2244" s="76">
        <f t="shared" ca="1" si="211"/>
        <v>81.635416666665805</v>
      </c>
      <c r="C2244" s="76">
        <f t="shared" ca="1" si="211"/>
        <v>109.7395833333342</v>
      </c>
      <c r="D2244" s="76">
        <f t="shared" ca="1" si="211"/>
        <v>129.6875</v>
      </c>
      <c r="E2244" s="76">
        <f t="shared" ca="1" si="211"/>
        <v>149.73958333333161</v>
      </c>
      <c r="F2244" s="76">
        <f t="shared" ca="1" si="211"/>
        <v>177.32291666666839</v>
      </c>
      <c r="G2244" s="76">
        <f t="shared" ca="1" si="211"/>
        <v>197.58333333333161</v>
      </c>
      <c r="H2244" s="77">
        <f t="shared" ca="1" si="211"/>
        <v>217.32291666666839</v>
      </c>
    </row>
    <row r="2245" spans="1:8" ht="15.75" thickBot="1" x14ac:dyDescent="0.3">
      <c r="A2245" s="75">
        <f t="shared" ca="1" si="207"/>
        <v>166.875</v>
      </c>
      <c r="B2245" s="76">
        <f t="shared" ca="1" si="211"/>
        <v>81.671874999999133</v>
      </c>
      <c r="C2245" s="76">
        <f t="shared" ca="1" si="211"/>
        <v>109.76562500000087</v>
      </c>
      <c r="D2245" s="76">
        <f t="shared" ca="1" si="211"/>
        <v>129.71875</v>
      </c>
      <c r="E2245" s="76">
        <f t="shared" ca="1" si="211"/>
        <v>149.76562499999827</v>
      </c>
      <c r="F2245" s="76">
        <f t="shared" ca="1" si="211"/>
        <v>177.39062500000173</v>
      </c>
      <c r="G2245" s="76">
        <f t="shared" ca="1" si="211"/>
        <v>197.62499999999827</v>
      </c>
      <c r="H2245" s="77">
        <f t="shared" ca="1" si="211"/>
        <v>217.39062500000173</v>
      </c>
    </row>
    <row r="2246" spans="1:8" ht="15.75" thickBot="1" x14ac:dyDescent="0.3">
      <c r="A2246" s="75">
        <f t="shared" ca="1" si="207"/>
        <v>167</v>
      </c>
      <c r="B2246" s="76">
        <f t="shared" ca="1" si="211"/>
        <v>81.708333333332462</v>
      </c>
      <c r="C2246" s="76">
        <f t="shared" ca="1" si="211"/>
        <v>109.79166666666754</v>
      </c>
      <c r="D2246" s="76">
        <f t="shared" ca="1" si="211"/>
        <v>129.75</v>
      </c>
      <c r="E2246" s="76">
        <f t="shared" ca="1" si="211"/>
        <v>149.79166666666492</v>
      </c>
      <c r="F2246" s="76">
        <f t="shared" ca="1" si="211"/>
        <v>177.45833333333508</v>
      </c>
      <c r="G2246" s="76">
        <f t="shared" ca="1" si="211"/>
        <v>197.66666666666492</v>
      </c>
      <c r="H2246" s="77">
        <f t="shared" ca="1" si="211"/>
        <v>217.45833333333508</v>
      </c>
    </row>
    <row r="2247" spans="1:8" ht="15.75" thickBot="1" x14ac:dyDescent="0.3">
      <c r="A2247" s="75">
        <f t="shared" ca="1" si="207"/>
        <v>167.125</v>
      </c>
      <c r="B2247" s="76">
        <f t="shared" ca="1" si="211"/>
        <v>81.74479166666579</v>
      </c>
      <c r="C2247" s="76">
        <f t="shared" ca="1" si="211"/>
        <v>109.81770833333421</v>
      </c>
      <c r="D2247" s="76">
        <f t="shared" ca="1" si="211"/>
        <v>129.78125</v>
      </c>
      <c r="E2247" s="76">
        <f t="shared" ca="1" si="211"/>
        <v>149.81770833333158</v>
      </c>
      <c r="F2247" s="76">
        <f t="shared" ca="1" si="211"/>
        <v>177.52604166666842</v>
      </c>
      <c r="G2247" s="76">
        <f t="shared" ca="1" si="211"/>
        <v>197.70833333333158</v>
      </c>
      <c r="H2247" s="77">
        <f t="shared" ca="1" si="211"/>
        <v>217.52604166666842</v>
      </c>
    </row>
    <row r="2248" spans="1:8" ht="15.75" thickBot="1" x14ac:dyDescent="0.3">
      <c r="A2248" s="75">
        <f t="shared" ca="1" si="207"/>
        <v>167.25</v>
      </c>
      <c r="B2248" s="76">
        <f t="shared" ca="1" si="211"/>
        <v>81.781249999999119</v>
      </c>
      <c r="C2248" s="76">
        <f t="shared" ca="1" si="211"/>
        <v>109.84375000000088</v>
      </c>
      <c r="D2248" s="76">
        <f t="shared" ca="1" si="211"/>
        <v>129.8125</v>
      </c>
      <c r="E2248" s="76">
        <f t="shared" ca="1" si="211"/>
        <v>149.84374999999824</v>
      </c>
      <c r="F2248" s="76">
        <f t="shared" ca="1" si="211"/>
        <v>177.59375000000176</v>
      </c>
      <c r="G2248" s="76">
        <f t="shared" ca="1" si="211"/>
        <v>197.74999999999824</v>
      </c>
      <c r="H2248" s="77">
        <f t="shared" ca="1" si="211"/>
        <v>217.59375000000176</v>
      </c>
    </row>
    <row r="2249" spans="1:8" ht="15.75" thickBot="1" x14ac:dyDescent="0.3">
      <c r="A2249" s="75">
        <f t="shared" ca="1" si="207"/>
        <v>167.375</v>
      </c>
      <c r="B2249" s="76">
        <f t="shared" ca="1" si="211"/>
        <v>81.817708333332448</v>
      </c>
      <c r="C2249" s="76">
        <f t="shared" ca="1" si="211"/>
        <v>109.86979166666755</v>
      </c>
      <c r="D2249" s="76">
        <f t="shared" ca="1" si="211"/>
        <v>129.84375</v>
      </c>
      <c r="E2249" s="76">
        <f t="shared" ca="1" si="211"/>
        <v>149.8697916666649</v>
      </c>
      <c r="F2249" s="76">
        <f t="shared" ca="1" si="211"/>
        <v>177.6614583333351</v>
      </c>
      <c r="G2249" s="76">
        <f t="shared" ca="1" si="211"/>
        <v>197.7916666666649</v>
      </c>
      <c r="H2249" s="77">
        <f t="shared" ca="1" si="211"/>
        <v>217.6614583333351</v>
      </c>
    </row>
    <row r="2250" spans="1:8" ht="15.75" thickBot="1" x14ac:dyDescent="0.3">
      <c r="A2250" s="75">
        <f t="shared" ca="1" si="207"/>
        <v>167.5</v>
      </c>
      <c r="B2250" s="76">
        <f t="shared" ca="1" si="211"/>
        <v>81.854166666665776</v>
      </c>
      <c r="C2250" s="76">
        <f t="shared" ca="1" si="211"/>
        <v>109.89583333333422</v>
      </c>
      <c r="D2250" s="76">
        <f t="shared" ca="1" si="211"/>
        <v>129.875</v>
      </c>
      <c r="E2250" s="76">
        <f t="shared" ca="1" si="211"/>
        <v>149.89583333333155</v>
      </c>
      <c r="F2250" s="76">
        <f t="shared" ca="1" si="211"/>
        <v>177.72916666666845</v>
      </c>
      <c r="G2250" s="76">
        <f t="shared" ca="1" si="211"/>
        <v>197.83333333333155</v>
      </c>
      <c r="H2250" s="77">
        <f t="shared" ca="1" si="211"/>
        <v>217.72916666666845</v>
      </c>
    </row>
    <row r="2251" spans="1:8" ht="15.75" thickBot="1" x14ac:dyDescent="0.3">
      <c r="A2251" s="75">
        <f t="shared" ca="1" si="207"/>
        <v>167.625</v>
      </c>
      <c r="B2251" s="76">
        <f t="shared" ca="1" si="211"/>
        <v>81.890624999999105</v>
      </c>
      <c r="C2251" s="76">
        <f t="shared" ca="1" si="211"/>
        <v>109.9218750000009</v>
      </c>
      <c r="D2251" s="76">
        <f t="shared" ca="1" si="211"/>
        <v>129.90625</v>
      </c>
      <c r="E2251" s="76">
        <f t="shared" ca="1" si="211"/>
        <v>149.92187499999821</v>
      </c>
      <c r="F2251" s="76">
        <f t="shared" ca="1" si="211"/>
        <v>177.79687500000179</v>
      </c>
      <c r="G2251" s="76">
        <f t="shared" ca="1" si="211"/>
        <v>197.87499999999821</v>
      </c>
      <c r="H2251" s="77">
        <f t="shared" ca="1" si="211"/>
        <v>217.79687500000179</v>
      </c>
    </row>
    <row r="2252" spans="1:8" ht="15.75" thickBot="1" x14ac:dyDescent="0.3">
      <c r="A2252" s="75">
        <f t="shared" ca="1" si="207"/>
        <v>167.75</v>
      </c>
      <c r="B2252" s="76">
        <f t="shared" ca="1" si="211"/>
        <v>81.927083333332433</v>
      </c>
      <c r="C2252" s="76">
        <f t="shared" ca="1" si="211"/>
        <v>109.94791666666757</v>
      </c>
      <c r="D2252" s="76">
        <f t="shared" ca="1" si="211"/>
        <v>129.9375</v>
      </c>
      <c r="E2252" s="76">
        <f t="shared" ca="1" si="211"/>
        <v>149.94791666666487</v>
      </c>
      <c r="F2252" s="76">
        <f t="shared" ca="1" si="211"/>
        <v>177.86458333333513</v>
      </c>
      <c r="G2252" s="76">
        <f t="shared" ca="1" si="211"/>
        <v>197.91666666666487</v>
      </c>
      <c r="H2252" s="77">
        <f t="shared" ca="1" si="211"/>
        <v>217.86458333333513</v>
      </c>
    </row>
    <row r="2253" spans="1:8" ht="15.75" thickBot="1" x14ac:dyDescent="0.3">
      <c r="A2253" s="75">
        <f t="shared" ca="1" si="207"/>
        <v>167.875</v>
      </c>
      <c r="B2253" s="76">
        <f t="shared" ca="1" si="211"/>
        <v>81.963541666665762</v>
      </c>
      <c r="C2253" s="76">
        <f t="shared" ca="1" si="211"/>
        <v>109.97395833333424</v>
      </c>
      <c r="D2253" s="76">
        <f t="shared" ca="1" si="211"/>
        <v>129.96875</v>
      </c>
      <c r="E2253" s="76">
        <f t="shared" ca="1" si="211"/>
        <v>149.97395833333152</v>
      </c>
      <c r="F2253" s="76">
        <f t="shared" ca="1" si="211"/>
        <v>177.93229166666848</v>
      </c>
      <c r="G2253" s="76">
        <f t="shared" ca="1" si="211"/>
        <v>197.95833333333152</v>
      </c>
      <c r="H2253" s="77">
        <f t="shared" ca="1" si="211"/>
        <v>217.93229166666848</v>
      </c>
    </row>
    <row r="2254" spans="1:8" ht="15.75" thickBot="1" x14ac:dyDescent="0.3">
      <c r="A2254" s="87">
        <f>IF('[1]Design Rainfall'!AD47="","",'[1]Design Rainfall'!AD47)</f>
        <v>96</v>
      </c>
      <c r="B2254" s="88">
        <f>IF('[1]Design Rainfall'!AE47="","",'[1]Design Rainfall'!AE47)</f>
        <v>68</v>
      </c>
      <c r="C2254" s="88">
        <f>IF('[1]Design Rainfall'!AF47="","",'[1]Design Rainfall'!AF47)</f>
        <v>92</v>
      </c>
      <c r="D2254" s="88">
        <f>IF('[1]Design Rainfall'!AG47="","",'[1]Design Rainfall'!AG47)</f>
        <v>109</v>
      </c>
      <c r="E2254" s="88">
        <f>IF('[1]Design Rainfall'!AH47="","",'[1]Design Rainfall'!AH47)</f>
        <v>127</v>
      </c>
      <c r="F2254" s="88">
        <f>IF('[1]Design Rainfall'!AI47="","",'[1]Design Rainfall'!AI47)</f>
        <v>148</v>
      </c>
      <c r="G2254" s="88">
        <f>IF('[1]Design Rainfall'!AJ47="","",'[1]Design Rainfall'!AJ47)</f>
        <v>166</v>
      </c>
      <c r="H2254" s="89">
        <f>IF('[1]Design Rainfall'!AK47="","",'[1]Design Rainfall'!AK47)</f>
        <v>184</v>
      </c>
    </row>
    <row r="2255" spans="1:8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Params_20200730</vt:lpstr>
      <vt:lpstr>python_read</vt:lpstr>
      <vt:lpstr>grid_rainfall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Rynard Pienaar</dc:creator>
  <cp:lastModifiedBy>Ryan Pienaar</cp:lastModifiedBy>
  <dcterms:created xsi:type="dcterms:W3CDTF">2020-07-31T06:02:13Z</dcterms:created>
  <dcterms:modified xsi:type="dcterms:W3CDTF">2023-05-16T16:18:16Z</dcterms:modified>
</cp:coreProperties>
</file>