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70iyc\Documents\GitHub\Vanguard-Fighter-s\Doc\JDT\"/>
    </mc:Choice>
  </mc:AlternateContent>
  <xr:revisionPtr revIDLastSave="0" documentId="13_ncr:1_{17840195-A57E-4AEC-91BF-85D3C8EBB58E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<sst xmlns="http://schemas.openxmlformats.org/spreadsheetml/2006/main" count="46" uniqueCount="41">
  <si>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</si>
  <si>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</si>
  <si>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</si>
  <si>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</si>
  <si>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</si>
  <si>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</si>
  <si>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</si>
  <si>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</si>
  <si>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</si>
  <si>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</si>
  <si>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</si>
  <si>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</si>
  <si>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</si>
  <si>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</si>
  <si>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</si>
  <si>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</si>
  <si>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</si>
  <si>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</si>
  <si>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</si>
  <si>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</si>
  <si>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</si>
  <si>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</si>
  <si>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</si>
  <si>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</si>
  <si>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</si>
  <si>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</si>
  <si>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</si>
  <si>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</si>
  <si>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J'ai fais mes deux personas Bastien et Jean Claude (à paufiner par la suite)</t>
  </si>
  <si>
    <t>Fini mais pas encore à mon goût je le reprendrais visuellement plus tard</t>
  </si>
  <si>
    <t>Je commence mon wireframe de mon menu de jeu</t>
  </si>
  <si>
    <t>De Pina Correia Ryan</t>
  </si>
  <si>
    <t>UX-UI 322</t>
  </si>
  <si>
    <t xml:space="preserve">02.09.2024  à 8h00 au 01.11.2024 à 17h35 </t>
  </si>
  <si>
    <t>Le Wireframe de mon jeu est terminé du côté du Title</t>
  </si>
  <si>
    <t>Menu Play terminé</t>
  </si>
  <si>
    <t>Menu Option terminé</t>
  </si>
  <si>
    <t>Pas de BackGround pour faire une illusion assez bien</t>
  </si>
  <si>
    <t>Menu de jeu In_Game en préparation (groupe et icone)</t>
  </si>
  <si>
    <t xml:space="preserve">Menu de jeu In_Game (Game Paused) </t>
  </si>
  <si>
    <t>Menu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</si>
</sst>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="85" zoomScaleNormal="85" workbookViewId="0">
      <pane ySplit="6" topLeftCell="A7" activePane="bottomLeft" state="frozen"/>
      <selection pane="bottomLeft" activeCell="G11" sqref="G11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31</v>
      </c>
      <c r="D2" s="80"/>
      <c r="E2" s="80"/>
      <c r="F2" s="5" t="s">
        <v>1</v>
      </c>
      <c r="G2" s="75" t="s">
        <v>32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3 heures 45 minutes</v>
      </c>
      <c r="D3" s="19"/>
      <c r="E3" s="3"/>
      <c r="F3" s="4" t="s">
        <v>6</v>
      </c>
      <c r="G3" s="76" t="s">
        <v>33</v>
      </c>
    </row>
    <row r="4" spans="1:15" ht="23.25" hidden="1" x14ac:dyDescent="0.35">
      <c r="B4" s="5"/>
      <c r="C4" s="19">
        <f>SUBTOTAL(9,$C$7:$C$531)*60</f>
        <v>60</v>
      </c>
      <c r="D4" s="19">
        <f>SUBTOTAL(9,$D$7:$D$531)</f>
        <v>165</v>
      </c>
      <c r="E4" s="29">
        <f>SUM(C4:D4)</f>
        <v>225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36</v>
      </c>
      <c r="B7" s="32">
        <v>45541</v>
      </c>
      <c r="C7" s="33">
        <v>1</v>
      </c>
      <c r="D7" s="34">
        <v>30</v>
      </c>
      <c r="E7" s="35"/>
      <c r="F7" s="28" t="s">
        <v>28</v>
      </c>
      <c r="G7" s="44" t="s">
        <v>29</v>
      </c>
    </row>
    <row r="8" spans="1:15" x14ac:dyDescent="0.25">
      <c r="A8" s="73">
        <f>IF(ISBLANK(B8),"",_xlfn.ISOWEEKNUM('Journal de travail'!$B8))</f>
        <v>36</v>
      </c>
      <c r="B8" s="36">
        <v>45541</v>
      </c>
      <c r="C8" s="37"/>
      <c r="D8" s="38">
        <v>10</v>
      </c>
      <c r="E8" s="39"/>
      <c r="F8" s="28" t="s">
        <v>30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37</v>
      </c>
      <c r="B9" s="40">
        <v>45544</v>
      </c>
      <c r="C9" s="41"/>
      <c r="D9" s="42">
        <v>45</v>
      </c>
      <c r="E9" s="43"/>
      <c r="F9" s="28" t="s">
        <v>34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37</v>
      </c>
      <c r="B10" s="36">
        <v>45544</v>
      </c>
      <c r="C10" s="37"/>
      <c r="D10" s="38">
        <v>15</v>
      </c>
      <c r="E10" s="39"/>
      <c r="F10" s="28" t="s">
        <v>35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37</v>
      </c>
      <c r="B11" s="40">
        <v>45544</v>
      </c>
      <c r="C11" s="41"/>
      <c r="D11" s="42"/>
      <c r="E11" s="43"/>
      <c r="F11" s="28" t="s">
        <v>40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37</v>
      </c>
      <c r="B12" s="36">
        <v>45544</v>
      </c>
      <c r="C12" s="37"/>
      <c r="D12" s="38"/>
      <c r="E12" s="39"/>
      <c r="F12" s="28"/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37</v>
      </c>
      <c r="B13" s="40">
        <v>45544</v>
      </c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37</v>
      </c>
      <c r="B14" s="36">
        <v>45544</v>
      </c>
      <c r="C14" s="37"/>
      <c r="D14" s="38">
        <v>10</v>
      </c>
      <c r="E14" s="39"/>
      <c r="F14" s="28" t="s">
        <v>36</v>
      </c>
      <c r="G14" s="45"/>
      <c r="N14">
        <v>7</v>
      </c>
      <c r="O14">
        <v>30</v>
      </c>
    </row>
    <row r="15" spans="1:15" x14ac:dyDescent="0.25">
      <c r="A15" s="74">
        <f>IF(ISBLANK(B15),"",_xlfn.ISOWEEKNUM('Journal de travail'!$B15))</f>
        <v>37</v>
      </c>
      <c r="B15" s="40">
        <v>45544</v>
      </c>
      <c r="C15" s="41"/>
      <c r="D15" s="42">
        <v>40</v>
      </c>
      <c r="E15" s="43"/>
      <c r="F15" s="28" t="s">
        <v>38</v>
      </c>
      <c r="G15" s="46" t="s">
        <v>37</v>
      </c>
      <c r="N15">
        <v>8</v>
      </c>
      <c r="O15">
        <v>35</v>
      </c>
    </row>
    <row r="16" spans="1:15" x14ac:dyDescent="0.25">
      <c r="A16" s="73">
        <f>IF(ISBLANK(B16),"",_xlfn.ISOWEEKNUM('Journal de travail'!$B16))</f>
        <v>37</v>
      </c>
      <c r="B16" s="36">
        <v>45544</v>
      </c>
      <c r="C16" s="37"/>
      <c r="D16" s="38">
        <v>15</v>
      </c>
      <c r="E16" s="39"/>
      <c r="F16" s="28" t="s">
        <v>39</v>
      </c>
      <c r="G16" s="45" t="s">
        <v>37</v>
      </c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28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 t="e">
        <f>SUM(A6:B6)/$C$10</f>
        <v>#DIV/0!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 t="e">
        <f t="shared" ref="G7:G9" si="2">SUM(A7:B7)/$C$10</f>
        <v>#DIV/0!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 t="e">
        <f t="shared" si="2"/>
        <v>#DIV/0!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 t="e">
        <f t="shared" si="2"/>
        <v>#DIV/0!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0</v>
      </c>
      <c r="B10">
        <f>SUM(B6:B9)</f>
        <v>0</v>
      </c>
      <c r="C10">
        <f>SUM(A10:B10)</f>
        <v>0</v>
      </c>
      <c r="E10" s="20" t="s">
        <v>18</v>
      </c>
      <c r="F10" s="50" t="str">
        <f t="shared" si="1"/>
        <v>0 h 00 min</v>
      </c>
      <c r="G10" s="57">
        <f>C10/C11</f>
        <v>0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34298955776df91f451dfdd912b0d80d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ed9741631eefaa61c396a6d47d02de0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E95A31-3997-42E6-AE6E-094AD61D40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Ryan Felipé De Pina Correia</cp:lastModifiedBy>
  <cp:revision/>
  <dcterms:created xsi:type="dcterms:W3CDTF">2023-11-21T20:00:34Z</dcterms:created>
  <dcterms:modified xsi:type="dcterms:W3CDTF">2024-09-09T09:26:58Z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