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ryaneckert/Desktop/"/>
    </mc:Choice>
  </mc:AlternateContent>
  <xr:revisionPtr revIDLastSave="0" documentId="13_ncr:1_{9774926F-F5B8-8D48-9944-7B123851A893}" xr6:coauthVersionLast="45" xr6:coauthVersionMax="45" xr10:uidLastSave="{00000000-0000-0000-0000-000000000000}"/>
  <bookViews>
    <workbookView xWindow="1060" yWindow="460" windowWidth="19860" windowHeight="21140" activeTab="2" xr2:uid="{00000000-000D-0000-FFFF-FFFF00000000}"/>
  </bookViews>
  <sheets>
    <sheet name="Primer_sequences" sheetId="6" r:id="rId1"/>
    <sheet name="Master_mix" sheetId="3" r:id="rId2"/>
    <sheet name="Plate_layout" sheetId="4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3" l="1"/>
  <c r="I18" i="3" s="1"/>
  <c r="D19" i="3"/>
  <c r="I19" i="3" s="1"/>
  <c r="D22" i="3"/>
  <c r="I22" i="3" s="1"/>
  <c r="D17" i="3"/>
  <c r="C24" i="3"/>
  <c r="E23" i="3" s="1"/>
  <c r="E21" i="3" l="1"/>
  <c r="E20" i="3"/>
  <c r="E19" i="3"/>
  <c r="D24" i="3"/>
  <c r="E18" i="3"/>
  <c r="E8" i="3" l="1"/>
  <c r="E7" i="3"/>
  <c r="E6" i="3"/>
  <c r="B11" i="3" l="1"/>
  <c r="D5" i="3"/>
  <c r="D6" i="3"/>
  <c r="I6" i="3" s="1"/>
  <c r="D7" i="3"/>
  <c r="D8" i="3"/>
  <c r="I8" i="3" s="1"/>
  <c r="C8" i="3"/>
  <c r="D9" i="3"/>
  <c r="D4" i="3"/>
  <c r="C6" i="3" l="1"/>
  <c r="C5" i="3"/>
  <c r="I5" i="3"/>
  <c r="C9" i="3"/>
  <c r="I9" i="3"/>
  <c r="C7" i="3"/>
  <c r="I7" i="3"/>
  <c r="D11" i="3"/>
  <c r="C4" i="3"/>
  <c r="C11" i="3" s="1"/>
  <c r="E10" i="3"/>
  <c r="E5" i="3"/>
</calcChain>
</file>

<file path=xl/sharedStrings.xml><?xml version="1.0" encoding="utf-8"?>
<sst xmlns="http://schemas.openxmlformats.org/spreadsheetml/2006/main" count="159" uniqueCount="116">
  <si>
    <t>A</t>
  </si>
  <si>
    <t>B</t>
  </si>
  <si>
    <t>C</t>
  </si>
  <si>
    <t>Component</t>
  </si>
  <si>
    <t>Total Volume</t>
  </si>
  <si>
    <t>D</t>
  </si>
  <si>
    <t>E</t>
  </si>
  <si>
    <t>F</t>
  </si>
  <si>
    <t>G</t>
  </si>
  <si>
    <t>H</t>
  </si>
  <si>
    <t>Rxn Volume (µl)</t>
  </si>
  <si>
    <t>PCR profile</t>
  </si>
  <si>
    <t>95ºC</t>
  </si>
  <si>
    <t>5 min</t>
  </si>
  <si>
    <t>72ºC</t>
  </si>
  <si>
    <t>1/2 Plate (µl)</t>
  </si>
  <si>
    <t>10 min</t>
  </si>
  <si>
    <t>40 s</t>
  </si>
  <si>
    <t>65ºC</t>
  </si>
  <si>
    <t>2 min</t>
  </si>
  <si>
    <t>1 min</t>
  </si>
  <si>
    <t>RNase free H2O</t>
  </si>
  <si>
    <t>10X ExTaq Buffer</t>
  </si>
  <si>
    <t>ITS2-F primer (10µM)</t>
  </si>
  <si>
    <t>ITS2-R primer (10µM)</t>
  </si>
  <si>
    <t>TaKaRa ExTaq HS</t>
  </si>
  <si>
    <t>Full Plate (µL)</t>
  </si>
  <si>
    <t>Template DNA (20ng)</t>
  </si>
  <si>
    <t>2.5mM dNTP mix</t>
  </si>
  <si>
    <r>
      <rPr>
        <b/>
        <i/>
        <sz val="10"/>
        <color theme="1"/>
        <rFont val="Calibri"/>
        <family val="2"/>
        <scheme val="minor"/>
      </rPr>
      <t xml:space="preserve">x </t>
    </r>
    <r>
      <rPr>
        <b/>
        <sz val="10"/>
        <color theme="1"/>
        <rFont val="Calibri"/>
        <family val="2"/>
        <scheme val="minor"/>
      </rPr>
      <t>cycles</t>
    </r>
  </si>
  <si>
    <t>Concentration</t>
  </si>
  <si>
    <t>U</t>
  </si>
  <si>
    <t>X</t>
  </si>
  <si>
    <t>ng/µL</t>
  </si>
  <si>
    <t>µM</t>
  </si>
  <si>
    <t>mM</t>
  </si>
  <si>
    <t>ITS-2 PCR</t>
  </si>
  <si>
    <t>Barcoding PCR</t>
  </si>
  <si>
    <t>i7-R primer (3µM)</t>
  </si>
  <si>
    <t>i5-F primer (3µM)</t>
  </si>
  <si>
    <t>PCR Product (10ng)</t>
  </si>
  <si>
    <t>Aliquots</t>
  </si>
  <si>
    <t>Vol (µL)</t>
  </si>
  <si>
    <t>81 rxns</t>
  </si>
  <si>
    <t>per 81 rxns (µL)</t>
  </si>
  <si>
    <t>Primer Name</t>
  </si>
  <si>
    <t>Sequence (5'–3')</t>
  </si>
  <si>
    <t>Index</t>
  </si>
  <si>
    <t>ITS2-F-miseq</t>
  </si>
  <si>
    <t>n/a</t>
  </si>
  <si>
    <t>20 bp ITS2</t>
  </si>
  <si>
    <t>ITS2-R-miseq</t>
  </si>
  <si>
    <t>21 bp ITS2</t>
  </si>
  <si>
    <t>Hyb_F1_i5</t>
  </si>
  <si>
    <t>ATCACG</t>
  </si>
  <si>
    <t>Hyb_F2_i5</t>
  </si>
  <si>
    <t>CGATGT</t>
  </si>
  <si>
    <t>Hyb_F3_i5</t>
  </si>
  <si>
    <t>TTAGGC</t>
  </si>
  <si>
    <t>Hyb_F4_i5</t>
  </si>
  <si>
    <t>TGACCA</t>
  </si>
  <si>
    <t>Hyb_F5_i5</t>
  </si>
  <si>
    <t>ACAGTG</t>
  </si>
  <si>
    <t>Hyb_F6_i5</t>
  </si>
  <si>
    <t>GCCAAT</t>
  </si>
  <si>
    <t>Hyb_F7_i5</t>
  </si>
  <si>
    <t>CAGATC</t>
  </si>
  <si>
    <t>Hyb_F8_i5</t>
  </si>
  <si>
    <t>ACTTGA</t>
  </si>
  <si>
    <t>Hyb_F9_i5</t>
  </si>
  <si>
    <t>GATCAG</t>
  </si>
  <si>
    <t>Hyb_F10_i5</t>
  </si>
  <si>
    <t>TAGCTT</t>
  </si>
  <si>
    <t>Hyb_R1_i7</t>
  </si>
  <si>
    <t>GGCTAC</t>
  </si>
  <si>
    <t>Hyb_R2_i7</t>
  </si>
  <si>
    <t>CTTGTA</t>
  </si>
  <si>
    <t>Hyb_R3_i7</t>
  </si>
  <si>
    <t>AGTCAA</t>
  </si>
  <si>
    <t>Hyb_R4_i7</t>
  </si>
  <si>
    <t>AGTTCC</t>
  </si>
  <si>
    <t>Hyb_R5_i7</t>
  </si>
  <si>
    <t>ATGTCA</t>
  </si>
  <si>
    <t>Hyb_R6_i7</t>
  </si>
  <si>
    <t>CCGTCC</t>
  </si>
  <si>
    <t>Hyb_R7_i7</t>
  </si>
  <si>
    <t>GTAGAG</t>
  </si>
  <si>
    <t>Hyb_R8_i7</t>
  </si>
  <si>
    <t>GTCCGC</t>
  </si>
  <si>
    <t>Hyb_R9_i7</t>
  </si>
  <si>
    <t>GTGAAA</t>
  </si>
  <si>
    <t>Hyb_R10_i7</t>
  </si>
  <si>
    <t>GTGCCC</t>
  </si>
  <si>
    <r>
      <rPr>
        <sz val="13"/>
        <color theme="5"/>
        <rFont val="Courier New"/>
        <family val="1"/>
      </rPr>
      <t xml:space="preserve">TCGTCGGCAGCGTC </t>
    </r>
    <r>
      <rPr>
        <sz val="13"/>
        <color theme="1"/>
        <rFont val="Courier New"/>
        <family val="1"/>
      </rPr>
      <t xml:space="preserve">AGATGTGTATAAGAGACAG </t>
    </r>
    <r>
      <rPr>
        <sz val="13"/>
        <color theme="9"/>
        <rFont val="Courier New"/>
        <family val="1"/>
      </rPr>
      <t>GTGAATTGCAGAACTCCGTG</t>
    </r>
  </si>
  <si>
    <r>
      <rPr>
        <sz val="13"/>
        <color rgb="FFC00000"/>
        <rFont val="Courier New"/>
        <family val="1"/>
      </rPr>
      <t>AATGATACGGCGACCACCGAGATCTACAC</t>
    </r>
    <r>
      <rPr>
        <sz val="13"/>
        <color theme="1"/>
        <rFont val="Courier New"/>
        <family val="1"/>
      </rPr>
      <t xml:space="preserve"> </t>
    </r>
    <r>
      <rPr>
        <b/>
        <sz val="13"/>
        <color theme="1"/>
        <rFont val="Courier New"/>
        <family val="1"/>
      </rPr>
      <t xml:space="preserve">ATCACG </t>
    </r>
    <r>
      <rPr>
        <sz val="13"/>
        <color theme="5"/>
        <rFont val="Courier New"/>
        <family val="1"/>
      </rPr>
      <t>TCGTCGGCAGCGTC</t>
    </r>
  </si>
  <si>
    <r>
      <rPr>
        <sz val="13"/>
        <color rgb="FFC00000"/>
        <rFont val="Courier New"/>
        <family val="1"/>
      </rPr>
      <t>AATGATACGGCGACCACCGAGATCTACAC</t>
    </r>
    <r>
      <rPr>
        <sz val="13"/>
        <color theme="1"/>
        <rFont val="Courier New"/>
        <family val="1"/>
      </rPr>
      <t xml:space="preserve"> </t>
    </r>
    <r>
      <rPr>
        <b/>
        <sz val="13"/>
        <color theme="1"/>
        <rFont val="Courier New"/>
        <family val="1"/>
      </rPr>
      <t xml:space="preserve">CGATGT </t>
    </r>
    <r>
      <rPr>
        <sz val="13"/>
        <color theme="5"/>
        <rFont val="Courier New"/>
        <family val="1"/>
      </rPr>
      <t>TCGTCGGCAGCGTC</t>
    </r>
  </si>
  <si>
    <r>
      <rPr>
        <sz val="13"/>
        <color rgb="FFC00000"/>
        <rFont val="Courier New"/>
        <family val="1"/>
      </rPr>
      <t>AATGATACGGCGACCACCGAGATCTACAC</t>
    </r>
    <r>
      <rPr>
        <sz val="13"/>
        <color theme="1"/>
        <rFont val="Courier New"/>
        <family val="1"/>
      </rPr>
      <t xml:space="preserve"> </t>
    </r>
    <r>
      <rPr>
        <b/>
        <sz val="13"/>
        <color theme="1"/>
        <rFont val="Courier New"/>
        <family val="1"/>
      </rPr>
      <t xml:space="preserve">TTAGGC </t>
    </r>
    <r>
      <rPr>
        <sz val="13"/>
        <color theme="5"/>
        <rFont val="Courier New"/>
        <family val="1"/>
      </rPr>
      <t>TCGTCGGCAGCGTC</t>
    </r>
  </si>
  <si>
    <r>
      <rPr>
        <sz val="13"/>
        <color rgb="FFC00000"/>
        <rFont val="Courier New"/>
        <family val="1"/>
      </rPr>
      <t>AATGATACGGCGACCACCGAGATCTACAC</t>
    </r>
    <r>
      <rPr>
        <sz val="13"/>
        <color theme="1"/>
        <rFont val="Courier New"/>
        <family val="1"/>
      </rPr>
      <t xml:space="preserve"> </t>
    </r>
    <r>
      <rPr>
        <b/>
        <sz val="13"/>
        <color theme="1"/>
        <rFont val="Courier New"/>
        <family val="1"/>
      </rPr>
      <t xml:space="preserve">TGACCA </t>
    </r>
    <r>
      <rPr>
        <sz val="13"/>
        <color theme="5"/>
        <rFont val="Courier New"/>
        <family val="1"/>
      </rPr>
      <t>TCGTCGGCAGCGTC</t>
    </r>
  </si>
  <si>
    <r>
      <rPr>
        <sz val="13"/>
        <color rgb="FFC00000"/>
        <rFont val="Courier New"/>
        <family val="1"/>
      </rPr>
      <t>AATGATACGGCGACCACCGAGATCTACAC</t>
    </r>
    <r>
      <rPr>
        <sz val="13"/>
        <color theme="1"/>
        <rFont val="Courier New"/>
        <family val="1"/>
      </rPr>
      <t xml:space="preserve"> </t>
    </r>
    <r>
      <rPr>
        <b/>
        <sz val="13"/>
        <color theme="1"/>
        <rFont val="Courier New"/>
        <family val="1"/>
      </rPr>
      <t xml:space="preserve">ACAGTG </t>
    </r>
    <r>
      <rPr>
        <sz val="13"/>
        <color theme="5"/>
        <rFont val="Courier New"/>
        <family val="1"/>
      </rPr>
      <t>TCGTCGGCAGCGTC</t>
    </r>
  </si>
  <si>
    <r>
      <rPr>
        <sz val="13"/>
        <color rgb="FFC00000"/>
        <rFont val="Courier New"/>
        <family val="1"/>
      </rPr>
      <t>AATGATACGGCGACCACCGAGATCTACAC</t>
    </r>
    <r>
      <rPr>
        <sz val="13"/>
        <color theme="1"/>
        <rFont val="Courier New"/>
        <family val="1"/>
      </rPr>
      <t xml:space="preserve"> </t>
    </r>
    <r>
      <rPr>
        <b/>
        <sz val="13"/>
        <color theme="1"/>
        <rFont val="Courier New"/>
        <family val="1"/>
      </rPr>
      <t xml:space="preserve">GCCAAT </t>
    </r>
    <r>
      <rPr>
        <sz val="13"/>
        <color theme="5"/>
        <rFont val="Courier New"/>
        <family val="1"/>
      </rPr>
      <t>TCGTCGGCAGCGTC</t>
    </r>
  </si>
  <si>
    <r>
      <rPr>
        <sz val="13"/>
        <color rgb="FFC00000"/>
        <rFont val="Courier New"/>
        <family val="1"/>
      </rPr>
      <t>AATGATACGGCGACCACCGAGATCTACAC</t>
    </r>
    <r>
      <rPr>
        <sz val="13"/>
        <color theme="1"/>
        <rFont val="Courier New"/>
        <family val="1"/>
      </rPr>
      <t xml:space="preserve"> </t>
    </r>
    <r>
      <rPr>
        <b/>
        <sz val="13"/>
        <color theme="1"/>
        <rFont val="Courier New"/>
        <family val="1"/>
      </rPr>
      <t xml:space="preserve">CAGATC </t>
    </r>
    <r>
      <rPr>
        <sz val="13"/>
        <color theme="5"/>
        <rFont val="Courier New"/>
        <family val="1"/>
      </rPr>
      <t>TCGTCGGCAGCGTC</t>
    </r>
  </si>
  <si>
    <r>
      <rPr>
        <sz val="13"/>
        <color rgb="FFC00000"/>
        <rFont val="Courier New"/>
        <family val="1"/>
      </rPr>
      <t>AATGATACGGCGACCACCGAGATCTACAC</t>
    </r>
    <r>
      <rPr>
        <sz val="13"/>
        <color theme="1"/>
        <rFont val="Courier New"/>
        <family val="1"/>
      </rPr>
      <t xml:space="preserve"> </t>
    </r>
    <r>
      <rPr>
        <b/>
        <sz val="13"/>
        <color theme="1"/>
        <rFont val="Courier New"/>
        <family val="1"/>
      </rPr>
      <t xml:space="preserve">ACTTGA </t>
    </r>
    <r>
      <rPr>
        <sz val="13"/>
        <color theme="5"/>
        <rFont val="Courier New"/>
        <family val="1"/>
      </rPr>
      <t>TCGTCGGCAGCGTC</t>
    </r>
  </si>
  <si>
    <r>
      <rPr>
        <sz val="13"/>
        <color rgb="FFC00000"/>
        <rFont val="Courier New"/>
        <family val="1"/>
      </rPr>
      <t>AATGATACGGCGACCACCGAGATCTACAC</t>
    </r>
    <r>
      <rPr>
        <sz val="13"/>
        <color theme="1"/>
        <rFont val="Courier New"/>
        <family val="1"/>
      </rPr>
      <t xml:space="preserve"> </t>
    </r>
    <r>
      <rPr>
        <b/>
        <sz val="13"/>
        <color theme="1"/>
        <rFont val="Courier New"/>
        <family val="1"/>
      </rPr>
      <t xml:space="preserve">GATCAG </t>
    </r>
    <r>
      <rPr>
        <sz val="13"/>
        <color theme="5"/>
        <rFont val="Courier New"/>
        <family val="1"/>
      </rPr>
      <t>TCGTCGGCAGCGTC</t>
    </r>
  </si>
  <si>
    <r>
      <rPr>
        <sz val="13"/>
        <color rgb="FFC00000"/>
        <rFont val="Courier New"/>
        <family val="1"/>
      </rPr>
      <t>AATGATACGGCGACCACCGAGATCTACAC</t>
    </r>
    <r>
      <rPr>
        <sz val="13"/>
        <color theme="1"/>
        <rFont val="Courier New"/>
        <family val="1"/>
      </rPr>
      <t xml:space="preserve"> </t>
    </r>
    <r>
      <rPr>
        <b/>
        <sz val="13"/>
        <color theme="1"/>
        <rFont val="Courier New"/>
        <family val="1"/>
      </rPr>
      <t xml:space="preserve">TAGCTT </t>
    </r>
    <r>
      <rPr>
        <sz val="13"/>
        <color theme="5"/>
        <rFont val="Courier New"/>
        <family val="1"/>
      </rPr>
      <t>TCGTCGGCAGCGTC</t>
    </r>
  </si>
  <si>
    <r>
      <rPr>
        <sz val="13"/>
        <color rgb="FF0070C0"/>
        <rFont val="Courier New"/>
        <family val="1"/>
      </rPr>
      <t>GTCTCGTGGGCTCGG</t>
    </r>
    <r>
      <rPr>
        <sz val="13"/>
        <color theme="4"/>
        <rFont val="Courier New"/>
        <family val="1"/>
      </rPr>
      <t xml:space="preserve"> </t>
    </r>
    <r>
      <rPr>
        <sz val="13"/>
        <color theme="1"/>
        <rFont val="Courier New"/>
        <family val="1"/>
      </rPr>
      <t xml:space="preserve">AGATGTGTATAAGAGACAG </t>
    </r>
    <r>
      <rPr>
        <sz val="13"/>
        <color theme="7"/>
        <rFont val="Courier New"/>
        <family val="1"/>
      </rPr>
      <t>CCTCCGCTTACTTATATGCTT</t>
    </r>
  </si>
  <si>
    <r>
      <rPr>
        <sz val="13"/>
        <color rgb="FF7030A0"/>
        <rFont val="Courier New"/>
        <family val="1"/>
      </rPr>
      <t>CAAGCAGAAGACGGCATACGAGAT</t>
    </r>
    <r>
      <rPr>
        <sz val="13"/>
        <color theme="1"/>
        <rFont val="Courier New"/>
        <family val="1"/>
      </rPr>
      <t xml:space="preserve"> </t>
    </r>
    <r>
      <rPr>
        <b/>
        <sz val="13"/>
        <color theme="1"/>
        <rFont val="Courier New"/>
        <family val="1"/>
      </rPr>
      <t>GGCTAC</t>
    </r>
    <r>
      <rPr>
        <sz val="13"/>
        <color theme="1"/>
        <rFont val="Courier New"/>
        <family val="1"/>
      </rPr>
      <t xml:space="preserve"> </t>
    </r>
    <r>
      <rPr>
        <sz val="13"/>
        <color rgb="FF0070C0"/>
        <rFont val="Courier New"/>
        <family val="1"/>
      </rPr>
      <t>GTCTCGTGGGCTCGG</t>
    </r>
  </si>
  <si>
    <r>
      <rPr>
        <sz val="13"/>
        <color rgb="FF7030A0"/>
        <rFont val="Courier New"/>
        <family val="1"/>
      </rPr>
      <t>CAAGCAGAAGACGGCATACGAGAT</t>
    </r>
    <r>
      <rPr>
        <sz val="13"/>
        <color theme="1"/>
        <rFont val="Courier New"/>
        <family val="1"/>
      </rPr>
      <t xml:space="preserve"> </t>
    </r>
    <r>
      <rPr>
        <b/>
        <sz val="13"/>
        <color theme="1"/>
        <rFont val="Courier New"/>
        <family val="1"/>
      </rPr>
      <t>CTTGTA</t>
    </r>
    <r>
      <rPr>
        <sz val="13"/>
        <color theme="1"/>
        <rFont val="Courier New"/>
        <family val="1"/>
      </rPr>
      <t xml:space="preserve"> </t>
    </r>
    <r>
      <rPr>
        <sz val="13"/>
        <color rgb="FF0070C0"/>
        <rFont val="Courier New"/>
        <family val="1"/>
      </rPr>
      <t>GTCTCGTGGGCTCGG</t>
    </r>
  </si>
  <si>
    <r>
      <rPr>
        <sz val="13"/>
        <color rgb="FF7030A0"/>
        <rFont val="Courier New"/>
        <family val="1"/>
      </rPr>
      <t>CAAGCAGAAGACGGCATACGAGAT</t>
    </r>
    <r>
      <rPr>
        <sz val="13"/>
        <color theme="1"/>
        <rFont val="Courier New"/>
        <family val="1"/>
      </rPr>
      <t xml:space="preserve"> </t>
    </r>
    <r>
      <rPr>
        <b/>
        <sz val="13"/>
        <color theme="1"/>
        <rFont val="Courier New"/>
        <family val="1"/>
      </rPr>
      <t>AGTCAA</t>
    </r>
    <r>
      <rPr>
        <sz val="13"/>
        <color theme="1"/>
        <rFont val="Courier New"/>
        <family val="1"/>
      </rPr>
      <t xml:space="preserve"> </t>
    </r>
    <r>
      <rPr>
        <sz val="13"/>
        <color rgb="FF0070C0"/>
        <rFont val="Courier New"/>
        <family val="1"/>
      </rPr>
      <t>GTCTCGTGGGCTCGG</t>
    </r>
  </si>
  <si>
    <r>
      <rPr>
        <sz val="13"/>
        <color rgb="FF7030A0"/>
        <rFont val="Courier New"/>
        <family val="1"/>
      </rPr>
      <t>CAAGCAGAAGACGGCATACGAGAT</t>
    </r>
    <r>
      <rPr>
        <sz val="13"/>
        <color theme="1"/>
        <rFont val="Courier New"/>
        <family val="1"/>
      </rPr>
      <t xml:space="preserve"> </t>
    </r>
    <r>
      <rPr>
        <b/>
        <sz val="13"/>
        <color theme="1"/>
        <rFont val="Courier New"/>
        <family val="1"/>
      </rPr>
      <t>AGTTCC</t>
    </r>
    <r>
      <rPr>
        <sz val="13"/>
        <color theme="1"/>
        <rFont val="Courier New"/>
        <family val="1"/>
      </rPr>
      <t xml:space="preserve"> </t>
    </r>
    <r>
      <rPr>
        <sz val="13"/>
        <color rgb="FF0070C0"/>
        <rFont val="Courier New"/>
        <family val="1"/>
      </rPr>
      <t>GTCTCGTGGGCTCGG</t>
    </r>
  </si>
  <si>
    <r>
      <rPr>
        <sz val="13"/>
        <color rgb="FF7030A0"/>
        <rFont val="Courier New"/>
        <family val="1"/>
      </rPr>
      <t>CAAGCAGAAGACGGCATACGAGAT</t>
    </r>
    <r>
      <rPr>
        <sz val="13"/>
        <color theme="1"/>
        <rFont val="Courier New"/>
        <family val="1"/>
      </rPr>
      <t xml:space="preserve"> </t>
    </r>
    <r>
      <rPr>
        <b/>
        <sz val="13"/>
        <color theme="1"/>
        <rFont val="Courier New"/>
        <family val="1"/>
      </rPr>
      <t>ATGTCA</t>
    </r>
    <r>
      <rPr>
        <sz val="13"/>
        <color theme="1"/>
        <rFont val="Courier New"/>
        <family val="1"/>
      </rPr>
      <t xml:space="preserve"> </t>
    </r>
    <r>
      <rPr>
        <sz val="13"/>
        <color rgb="FF0070C0"/>
        <rFont val="Courier New"/>
        <family val="1"/>
      </rPr>
      <t>GTCTCGTGGGCTCGG</t>
    </r>
  </si>
  <si>
    <r>
      <rPr>
        <sz val="13"/>
        <color rgb="FF7030A0"/>
        <rFont val="Courier New"/>
        <family val="1"/>
      </rPr>
      <t>CAAGCAGAAGACGGCATACGAGAT</t>
    </r>
    <r>
      <rPr>
        <sz val="13"/>
        <color theme="1"/>
        <rFont val="Courier New"/>
        <family val="1"/>
      </rPr>
      <t xml:space="preserve"> </t>
    </r>
    <r>
      <rPr>
        <b/>
        <sz val="13"/>
        <color theme="1"/>
        <rFont val="Courier New"/>
        <family val="1"/>
      </rPr>
      <t>CCGTCC</t>
    </r>
    <r>
      <rPr>
        <sz val="13"/>
        <color theme="1"/>
        <rFont val="Courier New"/>
        <family val="1"/>
      </rPr>
      <t xml:space="preserve"> </t>
    </r>
    <r>
      <rPr>
        <sz val="13"/>
        <color rgb="FF0070C0"/>
        <rFont val="Courier New"/>
        <family val="1"/>
      </rPr>
      <t>GTCTCGTGGGCTCGG</t>
    </r>
  </si>
  <si>
    <r>
      <rPr>
        <sz val="13"/>
        <color rgb="FF7030A0"/>
        <rFont val="Courier New"/>
        <family val="1"/>
      </rPr>
      <t>CAAGCAGAAGACGGCATACGAGAT</t>
    </r>
    <r>
      <rPr>
        <sz val="13"/>
        <color theme="1"/>
        <rFont val="Courier New"/>
        <family val="1"/>
      </rPr>
      <t xml:space="preserve"> </t>
    </r>
    <r>
      <rPr>
        <b/>
        <sz val="13"/>
        <color theme="1"/>
        <rFont val="Courier New"/>
        <family val="1"/>
      </rPr>
      <t>GTAGAG</t>
    </r>
    <r>
      <rPr>
        <sz val="13"/>
        <color theme="1"/>
        <rFont val="Courier New"/>
        <family val="1"/>
      </rPr>
      <t xml:space="preserve"> </t>
    </r>
    <r>
      <rPr>
        <sz val="13"/>
        <color rgb="FF0070C0"/>
        <rFont val="Courier New"/>
        <family val="1"/>
      </rPr>
      <t>GTCTCGTGGGCTCGG</t>
    </r>
  </si>
  <si>
    <r>
      <rPr>
        <sz val="13"/>
        <color rgb="FF7030A0"/>
        <rFont val="Courier New"/>
        <family val="1"/>
      </rPr>
      <t>CAAGCAGAAGACGGCATACGAGAT</t>
    </r>
    <r>
      <rPr>
        <sz val="13"/>
        <color theme="1"/>
        <rFont val="Courier New"/>
        <family val="1"/>
      </rPr>
      <t xml:space="preserve"> </t>
    </r>
    <r>
      <rPr>
        <b/>
        <sz val="13"/>
        <color theme="1"/>
        <rFont val="Courier New"/>
        <family val="1"/>
      </rPr>
      <t>GTCCGC</t>
    </r>
    <r>
      <rPr>
        <sz val="13"/>
        <color theme="1"/>
        <rFont val="Courier New"/>
        <family val="1"/>
      </rPr>
      <t xml:space="preserve"> </t>
    </r>
    <r>
      <rPr>
        <sz val="13"/>
        <color rgb="FF0070C0"/>
        <rFont val="Courier New"/>
        <family val="1"/>
      </rPr>
      <t>GTCTCGTGGGCTCGG</t>
    </r>
  </si>
  <si>
    <r>
      <rPr>
        <sz val="13"/>
        <color rgb="FF7030A0"/>
        <rFont val="Courier New"/>
        <family val="1"/>
      </rPr>
      <t>CAAGCAGAAGACGGCATACGAGAT</t>
    </r>
    <r>
      <rPr>
        <sz val="13"/>
        <color theme="1"/>
        <rFont val="Courier New"/>
        <family val="1"/>
      </rPr>
      <t xml:space="preserve"> </t>
    </r>
    <r>
      <rPr>
        <b/>
        <sz val="13"/>
        <color theme="1"/>
        <rFont val="Courier New"/>
        <family val="1"/>
      </rPr>
      <t>GTGAAA</t>
    </r>
    <r>
      <rPr>
        <sz val="13"/>
        <color theme="1"/>
        <rFont val="Courier New"/>
        <family val="1"/>
      </rPr>
      <t xml:space="preserve"> </t>
    </r>
    <r>
      <rPr>
        <sz val="13"/>
        <color rgb="FF0070C0"/>
        <rFont val="Courier New"/>
        <family val="1"/>
      </rPr>
      <t>GTCTCGTGGGCTCGG</t>
    </r>
  </si>
  <si>
    <r>
      <rPr>
        <sz val="13"/>
        <color rgb="FF7030A0"/>
        <rFont val="Courier New"/>
        <family val="1"/>
      </rPr>
      <t>CAAGCAGAAGACGGCATACGAGAT</t>
    </r>
    <r>
      <rPr>
        <sz val="13"/>
        <color theme="1"/>
        <rFont val="Courier New"/>
        <family val="1"/>
      </rPr>
      <t xml:space="preserve"> </t>
    </r>
    <r>
      <rPr>
        <b/>
        <sz val="13"/>
        <color theme="1"/>
        <rFont val="Courier New"/>
        <family val="1"/>
      </rPr>
      <t>GTGCCC</t>
    </r>
    <r>
      <rPr>
        <sz val="13"/>
        <color theme="1"/>
        <rFont val="Courier New"/>
        <family val="1"/>
      </rPr>
      <t xml:space="preserve"> </t>
    </r>
    <r>
      <rPr>
        <sz val="13"/>
        <color rgb="FF0070C0"/>
        <rFont val="Courier New"/>
        <family val="1"/>
      </rPr>
      <t>GTCTCGTGGGCTCGG</t>
    </r>
  </si>
  <si>
    <t>–C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</si>
</sst>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2"/>
      <color theme="7"/>
      <name val="Calibri (Body)_x0000_"/>
    </font>
    <font>
      <sz val="13"/>
      <color theme="1"/>
      <name val="Courier New"/>
      <family val="1"/>
    </font>
    <font>
      <sz val="13"/>
      <color theme="5"/>
      <name val="Courier New"/>
      <family val="1"/>
    </font>
    <font>
      <sz val="13"/>
      <color theme="9"/>
      <name val="Courier New"/>
      <family val="1"/>
    </font>
    <font>
      <sz val="13"/>
      <color theme="4"/>
      <name val="Courier New"/>
      <family val="1"/>
    </font>
    <font>
      <sz val="13"/>
      <color theme="7"/>
      <name val="Courier New"/>
      <family val="1"/>
    </font>
    <font>
      <sz val="13"/>
      <color rgb="FFC00000"/>
      <name val="Courier New"/>
      <family val="1"/>
    </font>
    <font>
      <b/>
      <sz val="13"/>
      <color theme="1"/>
      <name val="Courier New"/>
      <family val="1"/>
    </font>
    <font>
      <sz val="13"/>
      <color rgb="FF7030A0"/>
      <name val="Courier New"/>
      <family val="1"/>
    </font>
    <font>
      <sz val="13"/>
      <color rgb="FF0070C0"/>
      <name val="Courier New"/>
      <family val="1"/>
    </font>
    <font>
      <b/>
      <sz val="13"/>
      <color theme="1"/>
      <name val="Courier New Bold"/>
    </font>
  </fonts>
  <fills count="3">
    <fill>
      <patternFill patternType="none"/>
    </fill>
    <fill>
      <patternFill patternType="gray125"/>
    </fill>
    <fill>
      <patternFill patternType="solid">
        <fgColor rgb="FFFAB0F8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2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0" fillId="0" borderId="4" xfId="0" applyBorder="1"/>
    <xf numFmtId="0" fontId="3" fillId="0" borderId="5" xfId="0" applyFont="1" applyBorder="1" applyAlignment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/>
    </xf>
    <xf numFmtId="0" fontId="10" fillId="0" borderId="22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0" xfId="0" applyFont="1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10" fillId="0" borderId="25" xfId="0" applyFont="1" applyFill="1" applyBorder="1" applyAlignment="1">
      <alignment horizontal="center" vertical="center"/>
    </xf>
    <xf numFmtId="2" fontId="0" fillId="0" borderId="0" xfId="0" applyNumberFormat="1"/>
    <xf numFmtId="2" fontId="10" fillId="0" borderId="40" xfId="0" applyNumberFormat="1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2" fontId="2" fillId="0" borderId="35" xfId="0" applyNumberFormat="1" applyFont="1" applyBorder="1"/>
    <xf numFmtId="0" fontId="2" fillId="0" borderId="32" xfId="0" applyFont="1" applyBorder="1"/>
    <xf numFmtId="0" fontId="12" fillId="0" borderId="15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34" xfId="0" applyNumberFormat="1" applyFont="1" applyBorder="1"/>
    <xf numFmtId="0" fontId="2" fillId="0" borderId="36" xfId="0" applyFont="1" applyBorder="1"/>
    <xf numFmtId="0" fontId="12" fillId="0" borderId="15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2" fontId="2" fillId="0" borderId="37" xfId="0" applyNumberFormat="1" applyFont="1" applyBorder="1"/>
    <xf numFmtId="0" fontId="2" fillId="0" borderId="38" xfId="0" applyFont="1" applyBorder="1"/>
    <xf numFmtId="0" fontId="12" fillId="0" borderId="2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2" fillId="0" borderId="39" xfId="0" applyNumberFormat="1" applyFont="1" applyBorder="1"/>
    <xf numFmtId="0" fontId="2" fillId="0" borderId="29" xfId="0" applyFont="1" applyBorder="1"/>
    <xf numFmtId="0" fontId="2" fillId="0" borderId="28" xfId="0" applyFont="1" applyBorder="1"/>
    <xf numFmtId="0" fontId="10" fillId="0" borderId="18" xfId="0" applyFont="1" applyBorder="1" applyAlignment="1">
      <alignment horizontal="center"/>
    </xf>
    <xf numFmtId="0" fontId="2" fillId="0" borderId="0" xfId="0" applyFont="1"/>
    <xf numFmtId="2" fontId="2" fillId="0" borderId="0" xfId="0" applyNumberFormat="1" applyFont="1"/>
    <xf numFmtId="0" fontId="3" fillId="0" borderId="26" xfId="0" applyFont="1" applyBorder="1"/>
    <xf numFmtId="0" fontId="2" fillId="0" borderId="21" xfId="0" applyFont="1" applyBorder="1"/>
    <xf numFmtId="0" fontId="2" fillId="0" borderId="16" xfId="0" applyFont="1" applyBorder="1"/>
    <xf numFmtId="0" fontId="2" fillId="0" borderId="19" xfId="0" applyFont="1" applyBorder="1"/>
    <xf numFmtId="0" fontId="3" fillId="0" borderId="5" xfId="0" applyFont="1" applyBorder="1" applyAlignment="1">
      <alignment horizontal="right"/>
    </xf>
    <xf numFmtId="0" fontId="3" fillId="0" borderId="41" xfId="0" applyFont="1" applyBorder="1"/>
    <xf numFmtId="0" fontId="13" fillId="0" borderId="0" xfId="0" applyFont="1"/>
    <xf numFmtId="0" fontId="14" fillId="0" borderId="0" xfId="0" applyFont="1"/>
    <xf numFmtId="0" fontId="1" fillId="0" borderId="41" xfId="0" applyFont="1" applyBorder="1"/>
    <xf numFmtId="0" fontId="1" fillId="0" borderId="0" xfId="0" applyFont="1"/>
    <xf numFmtId="0" fontId="1" fillId="0" borderId="42" xfId="0" applyFont="1" applyBorder="1"/>
    <xf numFmtId="0" fontId="15" fillId="0" borderId="0" xfId="0" applyFont="1"/>
    <xf numFmtId="0" fontId="15" fillId="0" borderId="42" xfId="0" applyFont="1" applyBorder="1"/>
    <xf numFmtId="0" fontId="0" fillId="0" borderId="18" xfId="0" applyFill="1" applyBorder="1" applyAlignment="1">
      <alignment horizontal="left"/>
    </xf>
    <xf numFmtId="0" fontId="24" fillId="0" borderId="0" xfId="0" applyFont="1"/>
    <xf numFmtId="0" fontId="24" fillId="0" borderId="42" xfId="0" applyFont="1" applyBorder="1"/>
    <xf numFmtId="0" fontId="0" fillId="2" borderId="19" xfId="0" applyFill="1" applyBorder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colors>
    <mruColors>
      <color rgb="FF77DF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4F7A9-215E-9248-B5CC-2F19FA0951DB}">
  <dimension ref="A1:D23"/>
  <sheetViews>
    <sheetView workbookViewId="0">
      <selection activeCell="B30" sqref="B30"/>
    </sheetView>
  </sheetViews>
  <sheetFormatPr baseColWidth="10" defaultRowHeight="14"/>
  <cols>
    <col min="1" max="1" width="14.59765625" bestFit="1" customWidth="1"/>
    <col min="2" max="2" width="95.796875" bestFit="1" customWidth="1"/>
    <col min="3" max="3" width="11" bestFit="1" customWidth="1"/>
    <col min="4" max="4" width="11.59765625" bestFit="1" customWidth="1"/>
  </cols>
  <sheetData>
    <row r="1" spans="1:4" ht="16">
      <c r="A1" s="80" t="s">
        <v>45</v>
      </c>
      <c r="B1" s="80" t="s">
        <v>46</v>
      </c>
      <c r="C1" s="80" t="s">
        <v>47</v>
      </c>
      <c r="D1" s="83"/>
    </row>
    <row r="2" spans="1:4" ht="18">
      <c r="A2" s="84" t="s">
        <v>48</v>
      </c>
      <c r="B2" s="86" t="s">
        <v>93</v>
      </c>
      <c r="C2" s="84" t="s">
        <v>49</v>
      </c>
      <c r="D2" s="81" t="s">
        <v>50</v>
      </c>
    </row>
    <row r="3" spans="1:4" ht="18">
      <c r="A3" s="84" t="s">
        <v>51</v>
      </c>
      <c r="B3" s="86" t="s">
        <v>104</v>
      </c>
      <c r="C3" s="84" t="s">
        <v>49</v>
      </c>
      <c r="D3" s="82" t="s">
        <v>52</v>
      </c>
    </row>
    <row r="4" spans="1:4" ht="18">
      <c r="A4" s="84" t="s">
        <v>53</v>
      </c>
      <c r="B4" s="86" t="s">
        <v>94</v>
      </c>
      <c r="C4" s="89" t="s">
        <v>54</v>
      </c>
      <c r="D4" s="84"/>
    </row>
    <row r="5" spans="1:4" ht="18">
      <c r="A5" s="84" t="s">
        <v>55</v>
      </c>
      <c r="B5" s="86" t="s">
        <v>95</v>
      </c>
      <c r="C5" s="89" t="s">
        <v>56</v>
      </c>
      <c r="D5" s="84"/>
    </row>
    <row r="6" spans="1:4" ht="18">
      <c r="A6" s="84" t="s">
        <v>57</v>
      </c>
      <c r="B6" s="86" t="s">
        <v>96</v>
      </c>
      <c r="C6" s="89" t="s">
        <v>58</v>
      </c>
      <c r="D6" s="84"/>
    </row>
    <row r="7" spans="1:4" ht="18">
      <c r="A7" s="84" t="s">
        <v>59</v>
      </c>
      <c r="B7" s="86" t="s">
        <v>97</v>
      </c>
      <c r="C7" s="89" t="s">
        <v>60</v>
      </c>
      <c r="D7" s="84"/>
    </row>
    <row r="8" spans="1:4" ht="18">
      <c r="A8" s="84" t="s">
        <v>61</v>
      </c>
      <c r="B8" s="86" t="s">
        <v>98</v>
      </c>
      <c r="C8" s="89" t="s">
        <v>62</v>
      </c>
      <c r="D8" s="84"/>
    </row>
    <row r="9" spans="1:4" ht="18">
      <c r="A9" s="84" t="s">
        <v>63</v>
      </c>
      <c r="B9" s="86" t="s">
        <v>99</v>
      </c>
      <c r="C9" s="89" t="s">
        <v>64</v>
      </c>
      <c r="D9" s="84"/>
    </row>
    <row r="10" spans="1:4" ht="18">
      <c r="A10" s="84" t="s">
        <v>65</v>
      </c>
      <c r="B10" s="86" t="s">
        <v>100</v>
      </c>
      <c r="C10" s="89" t="s">
        <v>66</v>
      </c>
      <c r="D10" s="84"/>
    </row>
    <row r="11" spans="1:4" ht="18">
      <c r="A11" s="84" t="s">
        <v>67</v>
      </c>
      <c r="B11" s="86" t="s">
        <v>101</v>
      </c>
      <c r="C11" s="89" t="s">
        <v>68</v>
      </c>
      <c r="D11" s="84"/>
    </row>
    <row r="12" spans="1:4" ht="18">
      <c r="A12" s="84" t="s">
        <v>69</v>
      </c>
      <c r="B12" s="86" t="s">
        <v>102</v>
      </c>
      <c r="C12" s="89" t="s">
        <v>70</v>
      </c>
      <c r="D12" s="84"/>
    </row>
    <row r="13" spans="1:4" ht="18">
      <c r="A13" s="84" t="s">
        <v>71</v>
      </c>
      <c r="B13" s="86" t="s">
        <v>103</v>
      </c>
      <c r="C13" s="89" t="s">
        <v>72</v>
      </c>
      <c r="D13" s="84"/>
    </row>
    <row r="14" spans="1:4" ht="18">
      <c r="A14" s="84" t="s">
        <v>73</v>
      </c>
      <c r="B14" s="86" t="s">
        <v>105</v>
      </c>
      <c r="C14" s="89" t="s">
        <v>74</v>
      </c>
      <c r="D14" s="84"/>
    </row>
    <row r="15" spans="1:4" ht="18">
      <c r="A15" s="84" t="s">
        <v>75</v>
      </c>
      <c r="B15" s="86" t="s">
        <v>106</v>
      </c>
      <c r="C15" s="89" t="s">
        <v>76</v>
      </c>
      <c r="D15" s="84"/>
    </row>
    <row r="16" spans="1:4" ht="18">
      <c r="A16" s="84" t="s">
        <v>77</v>
      </c>
      <c r="B16" s="86" t="s">
        <v>107</v>
      </c>
      <c r="C16" s="89" t="s">
        <v>78</v>
      </c>
      <c r="D16" s="84"/>
    </row>
    <row r="17" spans="1:4" ht="18">
      <c r="A17" s="84" t="s">
        <v>79</v>
      </c>
      <c r="B17" s="86" t="s">
        <v>108</v>
      </c>
      <c r="C17" s="89" t="s">
        <v>80</v>
      </c>
      <c r="D17" s="84"/>
    </row>
    <row r="18" spans="1:4" ht="18">
      <c r="A18" s="84" t="s">
        <v>81</v>
      </c>
      <c r="B18" s="86" t="s">
        <v>109</v>
      </c>
      <c r="C18" s="89" t="s">
        <v>82</v>
      </c>
      <c r="D18" s="84"/>
    </row>
    <row r="19" spans="1:4" ht="18">
      <c r="A19" s="84" t="s">
        <v>83</v>
      </c>
      <c r="B19" s="86" t="s">
        <v>110</v>
      </c>
      <c r="C19" s="89" t="s">
        <v>84</v>
      </c>
      <c r="D19" s="84"/>
    </row>
    <row r="20" spans="1:4" ht="18">
      <c r="A20" s="84" t="s">
        <v>85</v>
      </c>
      <c r="B20" s="86" t="s">
        <v>111</v>
      </c>
      <c r="C20" s="89" t="s">
        <v>86</v>
      </c>
      <c r="D20" s="84"/>
    </row>
    <row r="21" spans="1:4" ht="18">
      <c r="A21" s="84" t="s">
        <v>87</v>
      </c>
      <c r="B21" s="86" t="s">
        <v>112</v>
      </c>
      <c r="C21" s="89" t="s">
        <v>88</v>
      </c>
      <c r="D21" s="84"/>
    </row>
    <row r="22" spans="1:4" ht="18">
      <c r="A22" s="84" t="s">
        <v>89</v>
      </c>
      <c r="B22" s="86" t="s">
        <v>113</v>
      </c>
      <c r="C22" s="89" t="s">
        <v>90</v>
      </c>
      <c r="D22" s="84"/>
    </row>
    <row r="23" spans="1:4" ht="18">
      <c r="A23" s="85" t="s">
        <v>91</v>
      </c>
      <c r="B23" s="87" t="s">
        <v>114</v>
      </c>
      <c r="C23" s="90" t="s">
        <v>92</v>
      </c>
      <c r="D23" s="8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workbookViewId="0">
      <selection activeCell="I8" sqref="I8"/>
    </sheetView>
  </sheetViews>
  <sheetFormatPr baseColWidth="10" defaultColWidth="9" defaultRowHeight="14"/>
  <cols>
    <col min="1" max="1" width="23.19921875" bestFit="1" customWidth="1"/>
    <col min="2" max="2" width="20.3984375" bestFit="1" customWidth="1"/>
    <col min="3" max="3" width="17.59765625" bestFit="1" customWidth="1"/>
    <col min="4" max="4" width="17" bestFit="1" customWidth="1"/>
    <col min="5" max="5" width="15" style="44" bestFit="1" customWidth="1"/>
    <col min="6" max="6" width="7" bestFit="1" customWidth="1"/>
    <col min="7" max="7" width="15" customWidth="1"/>
    <col min="8" max="8" width="22.796875" bestFit="1" customWidth="1"/>
  </cols>
  <sheetData>
    <row r="1" spans="1:12" ht="16">
      <c r="A1" s="1" t="s">
        <v>36</v>
      </c>
      <c r="H1" s="73"/>
      <c r="I1" s="73"/>
      <c r="J1" s="73"/>
      <c r="K1" s="73"/>
      <c r="L1" s="73"/>
    </row>
    <row r="2" spans="1:12" ht="17" thickBot="1">
      <c r="A2" s="1"/>
      <c r="B2" s="73"/>
      <c r="C2" s="73"/>
      <c r="D2" s="73"/>
      <c r="E2" s="74"/>
      <c r="F2" s="73"/>
      <c r="H2" s="73"/>
      <c r="I2" s="73"/>
      <c r="J2" s="73"/>
      <c r="K2" s="73"/>
      <c r="L2" s="73"/>
    </row>
    <row r="3" spans="1:12" ht="17" thickBot="1">
      <c r="A3" s="19" t="s">
        <v>3</v>
      </c>
      <c r="B3" s="20" t="s">
        <v>10</v>
      </c>
      <c r="C3" s="20" t="s">
        <v>15</v>
      </c>
      <c r="D3" s="43" t="s">
        <v>26</v>
      </c>
      <c r="E3" s="45" t="s">
        <v>30</v>
      </c>
      <c r="F3" s="71"/>
      <c r="H3" s="1" t="s">
        <v>41</v>
      </c>
      <c r="I3" s="73"/>
      <c r="J3" s="73"/>
      <c r="K3" s="73"/>
      <c r="L3" s="73"/>
    </row>
    <row r="4" spans="1:12" ht="17" thickBot="1">
      <c r="A4" s="46" t="s">
        <v>21</v>
      </c>
      <c r="B4" s="47">
        <v>23.1</v>
      </c>
      <c r="C4" s="48">
        <f t="shared" ref="C4:C9" si="0">D4/2</f>
        <v>1224.3000000000002</v>
      </c>
      <c r="D4" s="49">
        <f t="shared" ref="D4:D9" si="1">B4*106</f>
        <v>2448.6000000000004</v>
      </c>
      <c r="E4" s="50"/>
      <c r="F4" s="51"/>
      <c r="H4" s="19" t="s">
        <v>3</v>
      </c>
      <c r="I4" s="75" t="s">
        <v>42</v>
      </c>
      <c r="J4" s="73"/>
      <c r="K4" s="73"/>
      <c r="L4" s="73"/>
    </row>
    <row r="5" spans="1:12" ht="16">
      <c r="A5" s="52" t="s">
        <v>22</v>
      </c>
      <c r="B5" s="53">
        <v>3</v>
      </c>
      <c r="C5" s="54">
        <f t="shared" si="0"/>
        <v>159</v>
      </c>
      <c r="D5" s="55">
        <f t="shared" si="1"/>
        <v>318</v>
      </c>
      <c r="E5" s="56">
        <f>10*B5/B11</f>
        <v>1</v>
      </c>
      <c r="F5" s="57" t="s">
        <v>32</v>
      </c>
      <c r="H5" s="65" t="s">
        <v>22</v>
      </c>
      <c r="I5" s="76">
        <f>D5+3</f>
        <v>321</v>
      </c>
      <c r="J5" s="73"/>
      <c r="K5" s="73"/>
      <c r="L5" s="73"/>
    </row>
    <row r="6" spans="1:12" ht="16">
      <c r="A6" s="52" t="s">
        <v>28</v>
      </c>
      <c r="B6" s="53">
        <v>0.7</v>
      </c>
      <c r="C6" s="54">
        <f t="shared" si="0"/>
        <v>37.099999999999994</v>
      </c>
      <c r="D6" s="55">
        <f t="shared" si="1"/>
        <v>74.199999999999989</v>
      </c>
      <c r="E6" s="56">
        <f>10*B6/30</f>
        <v>0.23333333333333334</v>
      </c>
      <c r="F6" s="57" t="s">
        <v>35</v>
      </c>
      <c r="H6" s="52" t="s">
        <v>28</v>
      </c>
      <c r="I6" s="77">
        <f>D6+3</f>
        <v>77.199999999999989</v>
      </c>
      <c r="J6" s="73"/>
      <c r="K6" s="73"/>
      <c r="L6" s="73"/>
    </row>
    <row r="7" spans="1:12" ht="34">
      <c r="A7" s="58" t="s">
        <v>23</v>
      </c>
      <c r="B7" s="53">
        <v>0.5</v>
      </c>
      <c r="C7" s="54">
        <f t="shared" si="0"/>
        <v>26.5</v>
      </c>
      <c r="D7" s="55">
        <f t="shared" si="1"/>
        <v>53</v>
      </c>
      <c r="E7" s="56">
        <f>10*B7/30</f>
        <v>0.16666666666666666</v>
      </c>
      <c r="F7" s="57" t="s">
        <v>34</v>
      </c>
      <c r="H7" s="58" t="s">
        <v>23</v>
      </c>
      <c r="I7" s="77">
        <f>D7+3</f>
        <v>56</v>
      </c>
      <c r="J7" s="73"/>
      <c r="K7" s="73"/>
      <c r="L7" s="73"/>
    </row>
    <row r="8" spans="1:12" ht="16">
      <c r="A8" s="52" t="s">
        <v>24</v>
      </c>
      <c r="B8" s="53">
        <v>0.5</v>
      </c>
      <c r="C8" s="54">
        <f t="shared" si="0"/>
        <v>26.5</v>
      </c>
      <c r="D8" s="55">
        <f t="shared" si="1"/>
        <v>53</v>
      </c>
      <c r="E8" s="56">
        <f>10*B8/30</f>
        <v>0.16666666666666666</v>
      </c>
      <c r="F8" s="57" t="s">
        <v>34</v>
      </c>
      <c r="H8" s="52" t="s">
        <v>24</v>
      </c>
      <c r="I8" s="77">
        <f>D8+3</f>
        <v>56</v>
      </c>
      <c r="J8" s="73"/>
      <c r="K8" s="73"/>
      <c r="L8" s="73"/>
    </row>
    <row r="9" spans="1:12" ht="17" thickBot="1">
      <c r="A9" s="59" t="s">
        <v>25</v>
      </c>
      <c r="B9" s="60">
        <v>0.2</v>
      </c>
      <c r="C9" s="61">
        <f t="shared" si="0"/>
        <v>10.600000000000001</v>
      </c>
      <c r="D9" s="62">
        <f t="shared" si="1"/>
        <v>21.200000000000003</v>
      </c>
      <c r="E9" s="63">
        <v>1</v>
      </c>
      <c r="F9" s="64" t="s">
        <v>31</v>
      </c>
      <c r="H9" s="59" t="s">
        <v>25</v>
      </c>
      <c r="I9" s="78">
        <f>D9+1.5</f>
        <v>22.700000000000003</v>
      </c>
      <c r="J9" s="73"/>
      <c r="K9" s="73"/>
      <c r="L9" s="73"/>
    </row>
    <row r="10" spans="1:12" ht="16">
      <c r="A10" s="65" t="s">
        <v>27</v>
      </c>
      <c r="B10" s="66">
        <v>2</v>
      </c>
      <c r="C10" s="67"/>
      <c r="D10" s="68"/>
      <c r="E10" s="69">
        <f>20/B11</f>
        <v>0.66666666666666663</v>
      </c>
      <c r="F10" s="70" t="s">
        <v>33</v>
      </c>
      <c r="H10" s="73"/>
      <c r="I10" s="73"/>
      <c r="J10" s="73"/>
      <c r="K10" s="73"/>
      <c r="L10" s="73"/>
    </row>
    <row r="11" spans="1:12" ht="17" thickBot="1">
      <c r="A11" s="17" t="s">
        <v>4</v>
      </c>
      <c r="B11" s="72">
        <f>SUM(B4:B10)</f>
        <v>30</v>
      </c>
      <c r="C11" s="61">
        <f>SUM(C4:C9)</f>
        <v>1484</v>
      </c>
      <c r="D11" s="61">
        <f>SUM(D4:D9)</f>
        <v>2968</v>
      </c>
      <c r="E11" s="63"/>
      <c r="F11" s="64"/>
      <c r="H11" s="73"/>
      <c r="I11" s="73"/>
      <c r="J11" s="73"/>
      <c r="K11" s="73"/>
      <c r="L11" s="73"/>
    </row>
    <row r="12" spans="1:12" ht="16">
      <c r="H12" s="73"/>
      <c r="I12" s="73"/>
      <c r="J12" s="73"/>
      <c r="K12" s="73"/>
      <c r="L12" s="73"/>
    </row>
    <row r="13" spans="1:12" ht="16">
      <c r="H13" s="73"/>
      <c r="I13" s="73"/>
      <c r="J13" s="73"/>
      <c r="K13" s="73"/>
      <c r="L13" s="73"/>
    </row>
    <row r="14" spans="1:12" ht="16">
      <c r="B14" s="1" t="s">
        <v>37</v>
      </c>
      <c r="E14"/>
      <c r="F14" s="44"/>
      <c r="H14" s="73"/>
      <c r="I14" s="73"/>
      <c r="J14" s="73"/>
      <c r="K14" s="73"/>
      <c r="L14" s="73"/>
    </row>
    <row r="15" spans="1:12" ht="17" thickBot="1">
      <c r="B15" s="1"/>
      <c r="E15"/>
      <c r="F15" s="44"/>
      <c r="H15" s="73"/>
      <c r="I15" s="73"/>
      <c r="J15" s="73"/>
      <c r="K15" s="73"/>
      <c r="L15" s="73"/>
    </row>
    <row r="16" spans="1:12" ht="17" thickBot="1">
      <c r="B16" s="19" t="s">
        <v>3</v>
      </c>
      <c r="C16" s="20" t="s">
        <v>10</v>
      </c>
      <c r="D16" s="43" t="s">
        <v>44</v>
      </c>
      <c r="E16" s="45" t="s">
        <v>30</v>
      </c>
      <c r="F16" s="71"/>
      <c r="H16" s="1" t="s">
        <v>41</v>
      </c>
      <c r="I16" s="73" t="s">
        <v>43</v>
      </c>
      <c r="J16" s="73"/>
      <c r="K16" s="73"/>
      <c r="L16" s="73"/>
    </row>
    <row r="17" spans="2:12" ht="17" thickBot="1">
      <c r="B17" s="46" t="s">
        <v>21</v>
      </c>
      <c r="C17" s="47">
        <v>5.3</v>
      </c>
      <c r="D17" s="49">
        <f>C17*91</f>
        <v>482.3</v>
      </c>
      <c r="E17" s="50"/>
      <c r="F17" s="51"/>
      <c r="H17" s="19" t="s">
        <v>3</v>
      </c>
      <c r="I17" s="75" t="s">
        <v>42</v>
      </c>
      <c r="J17" s="73"/>
      <c r="K17" s="73"/>
      <c r="L17" s="73"/>
    </row>
    <row r="18" spans="2:12" ht="16">
      <c r="B18" s="52" t="s">
        <v>22</v>
      </c>
      <c r="C18" s="53">
        <v>2</v>
      </c>
      <c r="D18" s="55">
        <f t="shared" ref="D18:D22" si="2">C18*91</f>
        <v>182</v>
      </c>
      <c r="E18" s="56">
        <f>10*C18/C24</f>
        <v>1</v>
      </c>
      <c r="F18" s="57" t="s">
        <v>32</v>
      </c>
      <c r="H18" s="65" t="s">
        <v>22</v>
      </c>
      <c r="I18" s="76">
        <f>D18+3</f>
        <v>185</v>
      </c>
      <c r="J18" s="73"/>
      <c r="K18" s="73"/>
      <c r="L18" s="73"/>
    </row>
    <row r="19" spans="2:12" ht="16">
      <c r="B19" s="52" t="s">
        <v>28</v>
      </c>
      <c r="C19" s="53">
        <v>0.5</v>
      </c>
      <c r="D19" s="55">
        <f t="shared" si="2"/>
        <v>45.5</v>
      </c>
      <c r="E19" s="56">
        <f>10*C19/C24</f>
        <v>0.25</v>
      </c>
      <c r="F19" s="57" t="s">
        <v>35</v>
      </c>
      <c r="H19" s="52" t="s">
        <v>28</v>
      </c>
      <c r="I19" s="76">
        <f>D19+3</f>
        <v>48.5</v>
      </c>
      <c r="J19" s="73"/>
      <c r="K19" s="73"/>
      <c r="L19" s="73"/>
    </row>
    <row r="20" spans="2:12" ht="17">
      <c r="B20" s="58" t="s">
        <v>39</v>
      </c>
      <c r="C20" s="53">
        <v>1</v>
      </c>
      <c r="D20" s="55"/>
      <c r="E20" s="56">
        <f>3*C20/C24</f>
        <v>0.15</v>
      </c>
      <c r="F20" s="57" t="s">
        <v>34</v>
      </c>
      <c r="H20" s="58" t="s">
        <v>39</v>
      </c>
      <c r="I20" s="76">
        <v>15</v>
      </c>
      <c r="J20" s="73"/>
      <c r="K20" s="73"/>
      <c r="L20" s="73"/>
    </row>
    <row r="21" spans="2:12" ht="16">
      <c r="B21" s="52" t="s">
        <v>38</v>
      </c>
      <c r="C21" s="53">
        <v>1</v>
      </c>
      <c r="D21" s="55"/>
      <c r="E21" s="56">
        <f>3*C21/C24</f>
        <v>0.15</v>
      </c>
      <c r="F21" s="57" t="s">
        <v>34</v>
      </c>
      <c r="H21" s="52" t="s">
        <v>38</v>
      </c>
      <c r="I21" s="76">
        <v>15</v>
      </c>
      <c r="J21" s="73"/>
      <c r="K21" s="73"/>
      <c r="L21" s="73"/>
    </row>
    <row r="22" spans="2:12" ht="17" thickBot="1">
      <c r="B22" s="59" t="s">
        <v>25</v>
      </c>
      <c r="C22" s="60">
        <v>0.2</v>
      </c>
      <c r="D22" s="62">
        <f t="shared" si="2"/>
        <v>18.2</v>
      </c>
      <c r="E22" s="63">
        <v>1</v>
      </c>
      <c r="F22" s="64" t="s">
        <v>31</v>
      </c>
      <c r="H22" s="59" t="s">
        <v>25</v>
      </c>
      <c r="I22" s="78">
        <f>D22+1.5</f>
        <v>19.7</v>
      </c>
      <c r="J22" s="73"/>
      <c r="K22" s="73"/>
      <c r="L22" s="73"/>
    </row>
    <row r="23" spans="2:12" ht="16">
      <c r="B23" s="65" t="s">
        <v>40</v>
      </c>
      <c r="C23" s="66">
        <v>10</v>
      </c>
      <c r="D23" s="68"/>
      <c r="E23" s="69">
        <f>20/C24</f>
        <v>1</v>
      </c>
      <c r="F23" s="70" t="s">
        <v>33</v>
      </c>
      <c r="H23" s="73"/>
      <c r="I23" s="73"/>
      <c r="J23" s="73"/>
      <c r="K23" s="73"/>
      <c r="L23" s="73"/>
    </row>
    <row r="24" spans="2:12" ht="17" thickBot="1">
      <c r="B24" s="17" t="s">
        <v>4</v>
      </c>
      <c r="C24" s="72">
        <f>SUM(C17:C23)</f>
        <v>20</v>
      </c>
      <c r="D24" s="61">
        <f>SUM(D17:D22)</f>
        <v>728</v>
      </c>
      <c r="E24" s="63"/>
      <c r="F24" s="64"/>
      <c r="H24" s="73"/>
      <c r="I24" s="73"/>
      <c r="J24" s="73"/>
      <c r="K24" s="73"/>
      <c r="L24" s="73"/>
    </row>
    <row r="25" spans="2:12" ht="16">
      <c r="H25" s="73"/>
      <c r="I25" s="73"/>
      <c r="J25" s="73"/>
      <c r="K25" s="73"/>
      <c r="L25" s="73"/>
    </row>
    <row r="26" spans="2:12" ht="16">
      <c r="H26" s="73"/>
      <c r="I26" s="73"/>
      <c r="J26" s="73"/>
      <c r="K26" s="73"/>
      <c r="L26" s="7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22"/>
  <sheetViews>
    <sheetView tabSelected="1" workbookViewId="0">
      <selection activeCell="K16" sqref="K16"/>
    </sheetView>
  </sheetViews>
  <sheetFormatPr baseColWidth="10" defaultColWidth="9" defaultRowHeight="14"/>
  <cols>
    <col min="1" max="1" width="2.59765625" style="2" customWidth="1"/>
    <col min="2" max="13" width="6.796875" customWidth="1"/>
    <col min="14" max="14" width="18.796875" bestFit="1" customWidth="1"/>
    <col min="15" max="15" width="17.3984375" bestFit="1" customWidth="1"/>
    <col min="16" max="16" width="14.3984375" customWidth="1"/>
    <col min="17" max="17" width="15" bestFit="1" customWidth="1"/>
  </cols>
  <sheetData>
    <row r="2" spans="1:16" ht="15" thickBot="1"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</row>
    <row r="3" spans="1:16">
      <c r="A3" s="3" t="s">
        <v>0</v>
      </c>
      <c r="B3" s="34"/>
      <c r="C3" s="35"/>
      <c r="D3" s="35"/>
      <c r="E3" s="35"/>
      <c r="F3" s="35"/>
      <c r="G3" s="35"/>
      <c r="H3" s="35"/>
      <c r="I3" s="35"/>
      <c r="J3" s="35"/>
      <c r="K3" s="35"/>
      <c r="L3" s="35"/>
      <c r="M3" s="36"/>
    </row>
    <row r="4" spans="1:16">
      <c r="A4" s="3" t="s">
        <v>1</v>
      </c>
      <c r="B4" s="37"/>
      <c r="C4" s="38"/>
      <c r="D4" s="38"/>
      <c r="E4" s="38"/>
      <c r="F4" s="38"/>
      <c r="G4" s="38"/>
      <c r="H4" s="38"/>
      <c r="I4" s="38"/>
      <c r="J4" s="38"/>
      <c r="K4" s="38"/>
      <c r="L4" s="38"/>
      <c r="M4" s="39"/>
    </row>
    <row r="5" spans="1:16">
      <c r="A5" s="3" t="s">
        <v>2</v>
      </c>
      <c r="B5" s="37"/>
      <c r="C5" s="38"/>
      <c r="D5" s="38"/>
      <c r="E5" s="38"/>
      <c r="F5" s="38"/>
      <c r="G5" s="38"/>
      <c r="H5" s="38"/>
      <c r="I5" s="38"/>
      <c r="J5" s="38"/>
      <c r="K5" s="38"/>
      <c r="L5" s="38"/>
      <c r="M5" s="39"/>
    </row>
    <row r="6" spans="1:16">
      <c r="A6" s="3" t="s">
        <v>5</v>
      </c>
      <c r="B6" s="37"/>
      <c r="C6" s="38"/>
      <c r="D6" s="38"/>
      <c r="E6" s="38"/>
      <c r="F6" s="38"/>
      <c r="G6" s="38"/>
      <c r="H6" s="38"/>
      <c r="I6" s="38"/>
      <c r="J6" s="38"/>
      <c r="K6" s="38"/>
      <c r="L6" s="38"/>
      <c r="M6" s="39"/>
    </row>
    <row r="7" spans="1:16">
      <c r="A7" s="3" t="s">
        <v>6</v>
      </c>
      <c r="B7" s="37"/>
      <c r="C7" s="38"/>
      <c r="D7" s="38"/>
      <c r="E7" s="38"/>
      <c r="F7" s="38"/>
      <c r="G7" s="38"/>
      <c r="H7" s="38"/>
      <c r="I7" s="38"/>
      <c r="J7" s="38"/>
      <c r="K7" s="38"/>
      <c r="L7" s="38"/>
      <c r="M7" s="39"/>
    </row>
    <row r="8" spans="1:16">
      <c r="A8" s="3" t="s">
        <v>7</v>
      </c>
      <c r="B8" s="37"/>
      <c r="C8" s="38"/>
      <c r="D8" s="38"/>
      <c r="E8" s="38"/>
      <c r="F8" s="38"/>
      <c r="G8" s="40"/>
      <c r="H8" s="38"/>
      <c r="I8" s="38"/>
      <c r="J8" s="38"/>
      <c r="K8" s="38"/>
      <c r="L8" s="38"/>
      <c r="M8" s="39"/>
    </row>
    <row r="9" spans="1:16">
      <c r="A9" s="3" t="s">
        <v>8</v>
      </c>
      <c r="B9" s="37"/>
      <c r="C9" s="38"/>
      <c r="D9" s="38"/>
      <c r="E9" s="38"/>
      <c r="F9" s="38"/>
      <c r="G9" s="38"/>
      <c r="H9" s="38"/>
      <c r="I9" s="38"/>
      <c r="J9" s="38"/>
      <c r="K9" s="38"/>
      <c r="L9" s="38"/>
      <c r="M9" s="39"/>
    </row>
    <row r="10" spans="1:16" ht="15" thickBot="1">
      <c r="A10" s="3" t="s">
        <v>9</v>
      </c>
      <c r="B10" s="41"/>
      <c r="C10" s="42"/>
      <c r="D10" s="42"/>
      <c r="E10" s="42"/>
      <c r="F10" s="42"/>
      <c r="G10" s="42"/>
      <c r="H10" s="88"/>
      <c r="I10" s="42"/>
      <c r="J10" s="42"/>
      <c r="K10" s="42"/>
      <c r="L10" s="42"/>
      <c r="M10" s="91" t="s">
        <v>115</v>
      </c>
    </row>
    <row r="11" spans="1:16">
      <c r="A11" s="3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6" ht="17" thickBot="1">
      <c r="N12" s="1"/>
    </row>
    <row r="13" spans="1:16" ht="17" thickBot="1">
      <c r="N13" s="19" t="s">
        <v>3</v>
      </c>
      <c r="O13" s="21" t="s">
        <v>10</v>
      </c>
      <c r="P13" s="22" t="s">
        <v>26</v>
      </c>
    </row>
    <row r="14" spans="1:16">
      <c r="N14" s="18" t="s">
        <v>21</v>
      </c>
      <c r="O14" s="15">
        <v>23.1</v>
      </c>
      <c r="P14" s="23">
        <v>2448.6000000000004</v>
      </c>
    </row>
    <row r="15" spans="1:16" ht="15" thickBot="1">
      <c r="N15" s="18" t="s">
        <v>22</v>
      </c>
      <c r="O15" s="15">
        <v>3</v>
      </c>
      <c r="P15" s="23">
        <v>318</v>
      </c>
    </row>
    <row r="16" spans="1:16" ht="16">
      <c r="B16" s="5"/>
      <c r="C16" s="79" t="s">
        <v>11</v>
      </c>
      <c r="D16" s="79"/>
      <c r="E16" s="6"/>
      <c r="F16" s="7"/>
      <c r="N16" s="18" t="s">
        <v>28</v>
      </c>
      <c r="O16" s="15">
        <v>0.7</v>
      </c>
      <c r="P16" s="23">
        <v>74.199999999999989</v>
      </c>
    </row>
    <row r="17" spans="2:16" ht="16" thickBot="1">
      <c r="B17" s="8"/>
      <c r="C17" s="9" t="s">
        <v>12</v>
      </c>
      <c r="D17" s="9" t="s">
        <v>13</v>
      </c>
      <c r="E17" s="9"/>
      <c r="F17" s="10"/>
      <c r="N17" s="24" t="s">
        <v>23</v>
      </c>
      <c r="O17" s="15">
        <v>0.5</v>
      </c>
      <c r="P17" s="23">
        <v>53</v>
      </c>
    </row>
    <row r="18" spans="2:16">
      <c r="B18" s="8"/>
      <c r="C18" s="11" t="s">
        <v>12</v>
      </c>
      <c r="D18" s="7" t="s">
        <v>17</v>
      </c>
      <c r="E18" s="9"/>
      <c r="F18" s="10"/>
      <c r="N18" s="18" t="s">
        <v>24</v>
      </c>
      <c r="O18" s="15">
        <v>0.5</v>
      </c>
      <c r="P18" s="23">
        <v>53</v>
      </c>
    </row>
    <row r="19" spans="2:16" ht="15" thickBot="1">
      <c r="B19" s="8"/>
      <c r="C19" s="9" t="s">
        <v>18</v>
      </c>
      <c r="D19" s="10" t="s">
        <v>19</v>
      </c>
      <c r="E19" s="33" t="s">
        <v>29</v>
      </c>
      <c r="F19" s="10"/>
      <c r="N19" s="25" t="s">
        <v>25</v>
      </c>
      <c r="O19" s="26">
        <v>0.2</v>
      </c>
      <c r="P19" s="27">
        <v>21.200000000000003</v>
      </c>
    </row>
    <row r="20" spans="2:16" ht="15" thickBot="1">
      <c r="B20" s="8"/>
      <c r="C20" s="12" t="s">
        <v>14</v>
      </c>
      <c r="D20" s="13" t="s">
        <v>20</v>
      </c>
      <c r="E20" s="9"/>
      <c r="F20" s="10"/>
      <c r="N20" s="16" t="s">
        <v>27</v>
      </c>
      <c r="O20" s="28">
        <v>2</v>
      </c>
      <c r="P20" s="29"/>
    </row>
    <row r="21" spans="2:16" ht="17" thickBot="1">
      <c r="B21" s="8"/>
      <c r="C21" s="9" t="s">
        <v>14</v>
      </c>
      <c r="D21" s="9" t="s">
        <v>16</v>
      </c>
      <c r="E21" s="9"/>
      <c r="F21" s="10"/>
      <c r="N21" s="30" t="s">
        <v>4</v>
      </c>
      <c r="O21" s="31">
        <v>30</v>
      </c>
      <c r="P21" s="32"/>
    </row>
    <row r="22" spans="2:16" ht="15" thickBot="1">
      <c r="B22" s="14"/>
      <c r="C22" s="12"/>
      <c r="D22" s="12"/>
      <c r="E22" s="12"/>
      <c r="F22" s="13"/>
    </row>
  </sheetData>
  <mergeCells count="1">
    <mergeCell ref="C16:D16"/>
  </mergeCells>
  <phoneticPr fontId="5" type="noConversion"/>
  <pageMargins left="0.7" right="0.7" top="0.75" bottom="0.75" header="0.3" footer="0.3"/>
  <pageSetup scale="97" orientation="landscape" copies="2" r:id="rId1"/>
  <colBreaks count="1" manualBreakCount="1">
    <brk id="1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Primer_sequences</vt:lpstr>
      <vt:lpstr>Master_mix</vt:lpstr>
      <vt:lpstr>Plate_layout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 Dodge</dc:creator>
  <cp:lastModifiedBy>Ryan Eckert</cp:lastModifiedBy>
  <cp:lastPrinted>2018-08-13T21:32:45Z</cp:lastPrinted>
  <dcterms:created xsi:type="dcterms:W3CDTF">2016-01-05T16:43:38Z</dcterms:created>
  <dcterms:modified xsi:type="dcterms:W3CDTF">2019-10-14T20:14:32Z</dcterms:modified>
</cp:coreProperties>
</file>